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ОДУ\РЕЖИМНЫЕ ДНИ\Режимный день 21.06.2023 г\Итог РД\"/>
    </mc:Choice>
  </mc:AlternateContent>
  <bookViews>
    <workbookView xWindow="-105" yWindow="-105" windowWidth="23250" windowHeight="12600" tabRatio="757" firstSheet="193" activeTab="212"/>
  </bookViews>
  <sheets>
    <sheet name="Содержание книги" sheetId="211" r:id="rId1"/>
    <sheet name="1" sheetId="1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23" r:id="rId15"/>
    <sheet name="15" sheetId="24" r:id="rId16"/>
    <sheet name="16" sheetId="25" r:id="rId17"/>
    <sheet name="17" sheetId="26" r:id="rId18"/>
    <sheet name="18" sheetId="27" r:id="rId19"/>
    <sheet name="19" sheetId="28" r:id="rId20"/>
    <sheet name="20" sheetId="29" r:id="rId21"/>
    <sheet name="21" sheetId="30" r:id="rId22"/>
    <sheet name="22" sheetId="31" r:id="rId23"/>
    <sheet name="23" sheetId="32" r:id="rId24"/>
    <sheet name="24" sheetId="33" r:id="rId25"/>
    <sheet name="25" sheetId="34" r:id="rId26"/>
    <sheet name="26" sheetId="35" r:id="rId27"/>
    <sheet name="27" sheetId="36" r:id="rId28"/>
    <sheet name="28" sheetId="37" r:id="rId29"/>
    <sheet name="29" sheetId="38" r:id="rId30"/>
    <sheet name="30" sheetId="40" r:id="rId31"/>
    <sheet name="31" sheetId="39" r:id="rId32"/>
    <sheet name="32" sheetId="41" r:id="rId33"/>
    <sheet name="33" sheetId="42" r:id="rId34"/>
    <sheet name="34" sheetId="43" r:id="rId35"/>
    <sheet name="35" sheetId="44" r:id="rId36"/>
    <sheet name="36" sheetId="45" r:id="rId37"/>
    <sheet name="37" sheetId="46" r:id="rId38"/>
    <sheet name="38" sheetId="47" r:id="rId39"/>
    <sheet name="39" sheetId="48" r:id="rId40"/>
    <sheet name="40" sheetId="49" r:id="rId41"/>
    <sheet name="41" sheetId="50" r:id="rId42"/>
    <sheet name="42" sheetId="51" r:id="rId43"/>
    <sheet name="43" sheetId="52" r:id="rId44"/>
    <sheet name="44" sheetId="53" r:id="rId45"/>
    <sheet name="45" sheetId="54" r:id="rId46"/>
    <sheet name="46" sheetId="55" r:id="rId47"/>
    <sheet name="47" sheetId="56" r:id="rId48"/>
    <sheet name="48" sheetId="57" r:id="rId49"/>
    <sheet name="49" sheetId="58" r:id="rId50"/>
    <sheet name="50" sheetId="59" r:id="rId51"/>
    <sheet name="51" sheetId="60" r:id="rId52"/>
    <sheet name="52" sheetId="61" r:id="rId53"/>
    <sheet name="53" sheetId="62" r:id="rId54"/>
    <sheet name="54" sheetId="63" r:id="rId55"/>
    <sheet name="55" sheetId="64" r:id="rId56"/>
    <sheet name="56" sheetId="65" r:id="rId57"/>
    <sheet name="57" sheetId="66" r:id="rId58"/>
    <sheet name="58" sheetId="67" r:id="rId59"/>
    <sheet name="59" sheetId="68" r:id="rId60"/>
    <sheet name="60" sheetId="69" r:id="rId61"/>
    <sheet name="61" sheetId="70" r:id="rId62"/>
    <sheet name="62" sheetId="71" r:id="rId63"/>
    <sheet name="63" sheetId="72" r:id="rId64"/>
    <sheet name="64" sheetId="73" r:id="rId65"/>
    <sheet name="65" sheetId="74" r:id="rId66"/>
    <sheet name="66" sheetId="75" r:id="rId67"/>
    <sheet name="67" sheetId="76" r:id="rId68"/>
    <sheet name="68" sheetId="77" r:id="rId69"/>
    <sheet name="69" sheetId="78" r:id="rId70"/>
    <sheet name="70" sheetId="79" r:id="rId71"/>
    <sheet name="71" sheetId="80" r:id="rId72"/>
    <sheet name="72" sheetId="81" r:id="rId73"/>
    <sheet name="73" sheetId="82" r:id="rId74"/>
    <sheet name="74" sheetId="83" r:id="rId75"/>
    <sheet name="75" sheetId="85" r:id="rId76"/>
    <sheet name="76" sheetId="86" r:id="rId77"/>
    <sheet name="77" sheetId="87" r:id="rId78"/>
    <sheet name="78" sheetId="88" r:id="rId79"/>
    <sheet name="79" sheetId="89" r:id="rId80"/>
    <sheet name="80" sheetId="90" r:id="rId81"/>
    <sheet name="81" sheetId="91" r:id="rId82"/>
    <sheet name="82" sheetId="92" r:id="rId83"/>
    <sheet name="83" sheetId="93" r:id="rId84"/>
    <sheet name="84" sheetId="94" r:id="rId85"/>
    <sheet name="85" sheetId="95" r:id="rId86"/>
    <sheet name="86" sheetId="97" r:id="rId87"/>
    <sheet name="87" sheetId="96" r:id="rId88"/>
    <sheet name="88" sheetId="98" r:id="rId89"/>
    <sheet name="89" sheetId="99" r:id="rId90"/>
    <sheet name="90" sheetId="100" r:id="rId91"/>
    <sheet name="91" sheetId="101" r:id="rId92"/>
    <sheet name="92" sheetId="102" r:id="rId93"/>
    <sheet name="93" sheetId="103" r:id="rId94"/>
    <sheet name="94" sheetId="104" r:id="rId95"/>
    <sheet name="95" sheetId="105" r:id="rId96"/>
    <sheet name="96" sheetId="106" r:id="rId97"/>
    <sheet name="97" sheetId="107" r:id="rId98"/>
    <sheet name="98" sheetId="108" r:id="rId99"/>
    <sheet name="99" sheetId="109" r:id="rId100"/>
    <sheet name="100" sheetId="110" r:id="rId101"/>
    <sheet name="101" sheetId="111" r:id="rId102"/>
    <sheet name="102" sheetId="112" r:id="rId103"/>
    <sheet name="103" sheetId="214" r:id="rId104"/>
    <sheet name="104" sheetId="215" r:id="rId105"/>
    <sheet name="105" sheetId="216" r:id="rId106"/>
    <sheet name="106" sheetId="217" r:id="rId107"/>
    <sheet name="107" sheetId="218" r:id="rId108"/>
    <sheet name="108" sheetId="219" r:id="rId109"/>
    <sheet name="109" sheetId="220" r:id="rId110"/>
    <sheet name="109-2" sheetId="221" r:id="rId111"/>
    <sheet name="110" sheetId="113" r:id="rId112"/>
    <sheet name="111" sheetId="114" r:id="rId113"/>
    <sheet name="112" sheetId="115" r:id="rId114"/>
    <sheet name="113" sheetId="116" r:id="rId115"/>
    <sheet name="114" sheetId="117" r:id="rId116"/>
    <sheet name="115" sheetId="118" r:id="rId117"/>
    <sheet name="116" sheetId="119" r:id="rId118"/>
    <sheet name="117" sheetId="120" r:id="rId119"/>
    <sheet name="118" sheetId="121" r:id="rId120"/>
    <sheet name="119" sheetId="122" r:id="rId121"/>
    <sheet name="120" sheetId="123" r:id="rId122"/>
    <sheet name="121" sheetId="124" r:id="rId123"/>
    <sheet name="122" sheetId="125" r:id="rId124"/>
    <sheet name="123" sheetId="126" r:id="rId125"/>
    <sheet name="124" sheetId="127" r:id="rId126"/>
    <sheet name="125" sheetId="128" r:id="rId127"/>
    <sheet name="126" sheetId="129" r:id="rId128"/>
    <sheet name="127" sheetId="130" r:id="rId129"/>
    <sheet name="128" sheetId="131" r:id="rId130"/>
    <sheet name="129" sheetId="132" r:id="rId131"/>
    <sheet name="130" sheetId="136" r:id="rId132"/>
    <sheet name="131" sheetId="133" r:id="rId133"/>
    <sheet name="132" sheetId="134" r:id="rId134"/>
    <sheet name="133" sheetId="135" r:id="rId135"/>
    <sheet name="134" sheetId="137" r:id="rId136"/>
    <sheet name="135" sheetId="138" r:id="rId137"/>
    <sheet name="136" sheetId="139" r:id="rId138"/>
    <sheet name="137" sheetId="140" r:id="rId139"/>
    <sheet name="138" sheetId="141" r:id="rId140"/>
    <sheet name="139" sheetId="142" r:id="rId141"/>
    <sheet name="140" sheetId="143" r:id="rId142"/>
    <sheet name="141" sheetId="144" r:id="rId143"/>
    <sheet name="142" sheetId="145" r:id="rId144"/>
    <sheet name="143" sheetId="146" r:id="rId145"/>
    <sheet name="144" sheetId="147" r:id="rId146"/>
    <sheet name="145" sheetId="148" r:id="rId147"/>
    <sheet name="146" sheetId="149" r:id="rId148"/>
    <sheet name="147" sheetId="150" r:id="rId149"/>
    <sheet name="148" sheetId="151" r:id="rId150"/>
    <sheet name="149" sheetId="152" r:id="rId151"/>
    <sheet name="150" sheetId="153" r:id="rId152"/>
    <sheet name="151" sheetId="154" r:id="rId153"/>
    <sheet name="152" sheetId="155" r:id="rId154"/>
    <sheet name="153" sheetId="156" r:id="rId155"/>
    <sheet name="154" sheetId="157" r:id="rId156"/>
    <sheet name="155" sheetId="158" r:id="rId157"/>
    <sheet name="156" sheetId="159" r:id="rId158"/>
    <sheet name="157" sheetId="160" r:id="rId159"/>
    <sheet name="158" sheetId="161" r:id="rId160"/>
    <sheet name="159" sheetId="162" r:id="rId161"/>
    <sheet name="160" sheetId="163" r:id="rId162"/>
    <sheet name="161" sheetId="164" r:id="rId163"/>
    <sheet name="162" sheetId="165" r:id="rId164"/>
    <sheet name="163" sheetId="166" r:id="rId165"/>
    <sheet name="164" sheetId="167" r:id="rId166"/>
    <sheet name="165" sheetId="168" r:id="rId167"/>
    <sheet name="166" sheetId="169" r:id="rId168"/>
    <sheet name="167" sheetId="170" r:id="rId169"/>
    <sheet name="168" sheetId="171" r:id="rId170"/>
    <sheet name="169" sheetId="172" r:id="rId171"/>
    <sheet name="170" sheetId="173" r:id="rId172"/>
    <sheet name="171" sheetId="174" r:id="rId173"/>
    <sheet name="172" sheetId="175" r:id="rId174"/>
    <sheet name="173" sheetId="176" r:id="rId175"/>
    <sheet name="174" sheetId="177" r:id="rId176"/>
    <sheet name="175" sheetId="178" r:id="rId177"/>
    <sheet name="176" sheetId="179" r:id="rId178"/>
    <sheet name="177" sheetId="180" r:id="rId179"/>
    <sheet name="178" sheetId="181" r:id="rId180"/>
    <sheet name="179" sheetId="182" r:id="rId181"/>
    <sheet name="180" sheetId="183" r:id="rId182"/>
    <sheet name="181" sheetId="184" r:id="rId183"/>
    <sheet name="182" sheetId="185" r:id="rId184"/>
    <sheet name="183" sheetId="186" r:id="rId185"/>
    <sheet name="184" sheetId="187" r:id="rId186"/>
    <sheet name="185" sheetId="188" r:id="rId187"/>
    <sheet name="186" sheetId="189" r:id="rId188"/>
    <sheet name="187" sheetId="190" r:id="rId189"/>
    <sheet name="188" sheetId="191" r:id="rId190"/>
    <sheet name="189" sheetId="192" r:id="rId191"/>
    <sheet name="190" sheetId="193" r:id="rId192"/>
    <sheet name="191" sheetId="194" r:id="rId193"/>
    <sheet name="192" sheetId="195" r:id="rId194"/>
    <sheet name="193" sheetId="196" r:id="rId195"/>
    <sheet name="194" sheetId="197" r:id="rId196"/>
    <sheet name="195" sheetId="198" r:id="rId197"/>
    <sheet name="196" sheetId="199" r:id="rId198"/>
    <sheet name="197" sheetId="200" r:id="rId199"/>
    <sheet name="198" sheetId="201" r:id="rId200"/>
    <sheet name="199" sheetId="202" r:id="rId201"/>
    <sheet name="200" sheetId="203" r:id="rId202"/>
    <sheet name="201" sheetId="205" r:id="rId203"/>
    <sheet name="202" sheetId="204" r:id="rId204"/>
    <sheet name="203" sheetId="206" r:id="rId205"/>
    <sheet name="204" sheetId="207" r:id="rId206"/>
    <sheet name="205" sheetId="208" r:id="rId207"/>
    <sheet name="206" sheetId="209" r:id="rId208"/>
    <sheet name="207" sheetId="210" r:id="rId209"/>
    <sheet name="208" sheetId="222" r:id="rId210"/>
    <sheet name="209" sheetId="223" r:id="rId211"/>
    <sheet name="210" sheetId="224" r:id="rId212"/>
    <sheet name="211" sheetId="225" r:id="rId213"/>
    <sheet name="Таблица №3" sheetId="212" r:id="rId214"/>
  </sheets>
  <calcPr calcId="191029" refMode="R1C1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212" l="1"/>
  <c r="B15" i="212"/>
  <c r="B16" i="212"/>
  <c r="B17" i="212"/>
  <c r="B18" i="212"/>
  <c r="B19" i="212"/>
  <c r="B20" i="212"/>
  <c r="B21" i="212"/>
  <c r="B22" i="212"/>
  <c r="B23" i="212"/>
  <c r="B24" i="212"/>
  <c r="B25" i="212"/>
  <c r="B26" i="212"/>
  <c r="B27" i="212"/>
  <c r="B28" i="212"/>
  <c r="B29" i="212"/>
  <c r="B30" i="212"/>
  <c r="B31" i="212"/>
  <c r="B32" i="212"/>
  <c r="B33" i="212"/>
  <c r="B34" i="212"/>
  <c r="B35" i="212"/>
  <c r="B36" i="212"/>
  <c r="B37" i="212"/>
  <c r="B13" i="212"/>
  <c r="D13" i="212" s="1"/>
  <c r="I39" i="204"/>
  <c r="M39" i="223"/>
  <c r="Q39" i="224"/>
  <c r="E39" i="143"/>
  <c r="I39" i="35"/>
  <c r="D39" i="77"/>
  <c r="E39" i="63"/>
  <c r="I39" i="63"/>
  <c r="E39" i="44"/>
  <c r="E39" i="43"/>
  <c r="D39" i="94"/>
  <c r="E39" i="34"/>
  <c r="I39" i="32"/>
  <c r="I39" i="31"/>
  <c r="E39" i="31"/>
  <c r="E39" i="8"/>
  <c r="E39" i="61" l="1"/>
  <c r="D39" i="71"/>
  <c r="D39" i="72"/>
  <c r="D39" i="74"/>
  <c r="D39" i="75"/>
  <c r="D39" i="78"/>
  <c r="B10" i="83"/>
  <c r="E10" i="88"/>
  <c r="D39" i="88"/>
  <c r="D39" i="91"/>
  <c r="I39" i="202"/>
  <c r="E39" i="136" l="1"/>
  <c r="I39" i="139"/>
  <c r="I39" i="194"/>
  <c r="E39" i="182"/>
  <c r="I39" i="170"/>
  <c r="E39" i="157"/>
  <c r="I39" i="157"/>
  <c r="E39" i="158"/>
  <c r="E39" i="159"/>
  <c r="E39" i="147"/>
  <c r="I39" i="126"/>
  <c r="E39" i="10" l="1"/>
  <c r="I39" i="10"/>
  <c r="I39" i="39"/>
  <c r="E39" i="39" l="1"/>
  <c r="E39" i="40"/>
  <c r="I39" i="174"/>
  <c r="I39" i="40"/>
  <c r="E39" i="30"/>
  <c r="E39" i="7"/>
  <c r="E39" i="125"/>
  <c r="E39" i="135"/>
  <c r="D39" i="69"/>
  <c r="G39" i="69"/>
  <c r="D39" i="73"/>
  <c r="G39" i="73"/>
  <c r="I39" i="46"/>
  <c r="A7" i="225" l="1"/>
  <c r="A7" i="224"/>
  <c r="A7" i="223"/>
  <c r="A7" i="222"/>
  <c r="I39" i="225" l="1"/>
  <c r="Q39" i="225"/>
  <c r="Q11" i="224"/>
  <c r="M39" i="225"/>
  <c r="E39" i="225"/>
  <c r="Q11" i="225"/>
  <c r="M11" i="225"/>
  <c r="N10" i="225"/>
  <c r="J10" i="225"/>
  <c r="M39" i="224"/>
  <c r="I39" i="224"/>
  <c r="E39" i="224"/>
  <c r="M11" i="224"/>
  <c r="N10" i="224"/>
  <c r="J10" i="224"/>
  <c r="Q39" i="223"/>
  <c r="I39" i="223"/>
  <c r="E39" i="223"/>
  <c r="Q39" i="222"/>
  <c r="M39" i="222"/>
  <c r="I39" i="222"/>
  <c r="E39" i="222"/>
  <c r="Q11" i="222"/>
  <c r="M11" i="222"/>
  <c r="J10" i="222"/>
  <c r="G39" i="221" l="1"/>
  <c r="M39" i="221"/>
  <c r="J39" i="221"/>
  <c r="D39" i="221"/>
  <c r="M11" i="221"/>
  <c r="J11" i="221"/>
  <c r="E10" i="221"/>
  <c r="K10" i="221" s="1"/>
  <c r="B10" i="221"/>
  <c r="H10" i="221" s="1"/>
  <c r="A7" i="221"/>
  <c r="G39" i="220"/>
  <c r="G39" i="219"/>
  <c r="A7" i="210" l="1"/>
  <c r="A7" i="209"/>
  <c r="A7" i="208"/>
  <c r="A7" i="207"/>
  <c r="A7" i="206"/>
  <c r="A7" i="204"/>
  <c r="A7" i="205"/>
  <c r="A7" i="203"/>
  <c r="A7" i="202"/>
  <c r="A7" i="201"/>
  <c r="A7" i="200"/>
  <c r="A7" i="199"/>
  <c r="A7" i="198"/>
  <c r="A7" i="197"/>
  <c r="A7" i="196"/>
  <c r="A7" i="195"/>
  <c r="A7" i="194"/>
  <c r="A7" i="193"/>
  <c r="A7" i="192"/>
  <c r="A7" i="191"/>
  <c r="A7" i="190"/>
  <c r="A7" i="189"/>
  <c r="A7" i="188"/>
  <c r="A7" i="187"/>
  <c r="A7" i="186"/>
  <c r="A7" i="185"/>
  <c r="A7" i="184"/>
  <c r="A7" i="183"/>
  <c r="A7" i="182"/>
  <c r="A7" i="181"/>
  <c r="A7" i="180"/>
  <c r="A7" i="179"/>
  <c r="A7" i="178"/>
  <c r="A7" i="177"/>
  <c r="A7" i="176"/>
  <c r="A7" i="175"/>
  <c r="A7" i="174"/>
  <c r="A7" i="173"/>
  <c r="A7" i="172"/>
  <c r="A7" i="171"/>
  <c r="A7" i="170"/>
  <c r="A7" i="169"/>
  <c r="A7" i="168"/>
  <c r="A7" i="167"/>
  <c r="A7" i="166"/>
  <c r="A7" i="165"/>
  <c r="A7" i="164"/>
  <c r="A7" i="163"/>
  <c r="A7" i="162"/>
  <c r="A7" i="161"/>
  <c r="A7" i="160"/>
  <c r="A7" i="159"/>
  <c r="A7" i="158"/>
  <c r="A7" i="157"/>
  <c r="A7" i="156"/>
  <c r="A7" i="155"/>
  <c r="A7" i="154"/>
  <c r="A7" i="153"/>
  <c r="A7" i="152"/>
  <c r="A7" i="151"/>
  <c r="A7" i="150"/>
  <c r="A7" i="149"/>
  <c r="A7" i="148"/>
  <c r="A7" i="147"/>
  <c r="A7" i="146"/>
  <c r="A7" i="145"/>
  <c r="A7" i="144"/>
  <c r="A7" i="143"/>
  <c r="A7" i="142"/>
  <c r="A7" i="141"/>
  <c r="A7" i="140"/>
  <c r="A7" i="139"/>
  <c r="A7" i="138"/>
  <c r="A7" i="137"/>
  <c r="A7" i="135"/>
  <c r="A7" i="134"/>
  <c r="A7" i="133"/>
  <c r="A7" i="136"/>
  <c r="A7" i="132"/>
  <c r="A7" i="131"/>
  <c r="A7" i="130"/>
  <c r="A7" i="129"/>
  <c r="A7" i="128"/>
  <c r="A7" i="127"/>
  <c r="A7" i="126"/>
  <c r="A7" i="125"/>
  <c r="A7" i="124"/>
  <c r="A7" i="123"/>
  <c r="A7" i="122"/>
  <c r="A7" i="121"/>
  <c r="A7" i="120"/>
  <c r="A7" i="119"/>
  <c r="A7" i="118"/>
  <c r="A7" i="117"/>
  <c r="A7" i="116"/>
  <c r="A7" i="115"/>
  <c r="A7" i="114"/>
  <c r="A7" i="113"/>
  <c r="A7" i="220"/>
  <c r="A7" i="219"/>
  <c r="A7" i="218"/>
  <c r="A7" i="217"/>
  <c r="A7" i="216"/>
  <c r="A7" i="215"/>
  <c r="A7" i="214"/>
  <c r="A7" i="112"/>
  <c r="A7" i="111"/>
  <c r="A7" i="110"/>
  <c r="A7" i="108"/>
  <c r="A7" i="107"/>
  <c r="A7" i="106"/>
  <c r="A7" i="105"/>
  <c r="A7" i="104"/>
  <c r="A7" i="109"/>
  <c r="A7" i="103"/>
  <c r="A7" i="102"/>
  <c r="A7" i="101"/>
  <c r="A7" i="100"/>
  <c r="A7" i="99"/>
  <c r="A7" i="98"/>
  <c r="A7" i="96"/>
  <c r="A7" i="97"/>
  <c r="A7" i="95"/>
  <c r="A7" i="94"/>
  <c r="A7" i="93"/>
  <c r="A7" i="92"/>
  <c r="A7" i="91"/>
  <c r="A7" i="90"/>
  <c r="A7" i="89"/>
  <c r="A7" i="88"/>
  <c r="A7" i="87"/>
  <c r="A7" i="86"/>
  <c r="A7" i="85"/>
  <c r="A7" i="83"/>
  <c r="A7" i="82"/>
  <c r="A7" i="81"/>
  <c r="A7" i="80"/>
  <c r="A7" i="79"/>
  <c r="A7" i="78"/>
  <c r="A7" i="77"/>
  <c r="A7" i="76"/>
  <c r="A7" i="75"/>
  <c r="A7" i="74"/>
  <c r="A7" i="73"/>
  <c r="A7" i="72"/>
  <c r="A7" i="71"/>
  <c r="A7" i="70"/>
  <c r="A7" i="69"/>
  <c r="A7" i="68"/>
  <c r="A7" i="67"/>
  <c r="A7" i="66"/>
  <c r="A7" i="65"/>
  <c r="A7" i="64"/>
  <c r="A7" i="63"/>
  <c r="A7" i="62"/>
  <c r="A7" i="61"/>
  <c r="A7" i="60"/>
  <c r="A7" i="59"/>
  <c r="A7" i="58"/>
  <c r="A7" i="57"/>
  <c r="A7" i="56"/>
  <c r="A7" i="55"/>
  <c r="A7" i="54"/>
  <c r="A7" i="53"/>
  <c r="A7" i="52"/>
  <c r="A7" i="51"/>
  <c r="A7" i="50"/>
  <c r="A7" i="49"/>
  <c r="A7" i="48"/>
  <c r="A7" i="47"/>
  <c r="A7" i="46"/>
  <c r="A7" i="45"/>
  <c r="A7" i="44"/>
  <c r="A7" i="43"/>
  <c r="A7" i="42"/>
  <c r="A7" i="41"/>
  <c r="A7" i="39"/>
  <c r="A7" i="40"/>
  <c r="A7" i="38"/>
  <c r="A7" i="37"/>
  <c r="A7" i="36"/>
  <c r="A7" i="35"/>
  <c r="A7" i="34"/>
  <c r="A7" i="33"/>
  <c r="A7" i="32"/>
  <c r="A7" i="31"/>
  <c r="A7" i="30"/>
  <c r="A7" i="29"/>
  <c r="A7" i="28"/>
  <c r="A7" i="27"/>
  <c r="A7" i="26"/>
  <c r="A7" i="25"/>
  <c r="A7" i="24"/>
  <c r="A7" i="23"/>
  <c r="A7" i="14"/>
  <c r="A7" i="13"/>
  <c r="A7" i="12"/>
  <c r="A7" i="11"/>
  <c r="A7" i="10"/>
  <c r="A7" i="9"/>
  <c r="A7" i="8"/>
  <c r="B10" i="214" l="1"/>
  <c r="M39" i="220" l="1"/>
  <c r="J39" i="220"/>
  <c r="D39" i="220"/>
  <c r="M11" i="220"/>
  <c r="J11" i="220"/>
  <c r="E10" i="220"/>
  <c r="K10" i="220" s="1"/>
  <c r="B10" i="220"/>
  <c r="H10" i="220" s="1"/>
  <c r="M39" i="219"/>
  <c r="J39" i="219"/>
  <c r="D39" i="219"/>
  <c r="M11" i="219"/>
  <c r="J11" i="219"/>
  <c r="E10" i="219"/>
  <c r="K10" i="219" s="1"/>
  <c r="B10" i="219"/>
  <c r="H10" i="219" s="1"/>
  <c r="M39" i="218"/>
  <c r="J39" i="218"/>
  <c r="G39" i="218"/>
  <c r="D39" i="218"/>
  <c r="M11" i="218"/>
  <c r="J11" i="218"/>
  <c r="E10" i="218"/>
  <c r="K10" i="218" s="1"/>
  <c r="B10" i="218"/>
  <c r="H10" i="218" s="1"/>
  <c r="M39" i="217"/>
  <c r="J39" i="217"/>
  <c r="G39" i="217"/>
  <c r="D39" i="217"/>
  <c r="M11" i="217"/>
  <c r="J11" i="217"/>
  <c r="E10" i="217"/>
  <c r="K10" i="217" s="1"/>
  <c r="B10" i="217"/>
  <c r="H10" i="217" s="1"/>
  <c r="M39" i="216"/>
  <c r="J39" i="216"/>
  <c r="G39" i="216"/>
  <c r="D39" i="216"/>
  <c r="M11" i="216"/>
  <c r="J11" i="216"/>
  <c r="E10" i="216"/>
  <c r="K10" i="216" s="1"/>
  <c r="B10" i="216"/>
  <c r="H10" i="216" s="1"/>
  <c r="M39" i="215"/>
  <c r="J39" i="215"/>
  <c r="G39" i="215"/>
  <c r="D39" i="215"/>
  <c r="M11" i="215"/>
  <c r="J11" i="215"/>
  <c r="E10" i="215"/>
  <c r="K10" i="215" s="1"/>
  <c r="B10" i="215"/>
  <c r="H10" i="215" s="1"/>
  <c r="M39" i="214"/>
  <c r="J39" i="214"/>
  <c r="G39" i="214"/>
  <c r="D39" i="214"/>
  <c r="M11" i="214"/>
  <c r="J11" i="214"/>
  <c r="E10" i="214"/>
  <c r="K10" i="214" s="1"/>
  <c r="H10" i="214"/>
  <c r="A7" i="7"/>
  <c r="A7" i="6"/>
  <c r="A7" i="5"/>
  <c r="A7" i="4"/>
  <c r="A7" i="3"/>
  <c r="E36" i="212" l="1"/>
  <c r="G36" i="212" s="1"/>
  <c r="E35" i="212"/>
  <c r="G35" i="212" s="1"/>
  <c r="D35" i="212"/>
  <c r="E34" i="212"/>
  <c r="G34" i="212" s="1"/>
  <c r="D34" i="212"/>
  <c r="E33" i="212"/>
  <c r="G33" i="212" s="1"/>
  <c r="D33" i="212"/>
  <c r="E32" i="212"/>
  <c r="G32" i="212" s="1"/>
  <c r="D32" i="212"/>
  <c r="E31" i="212"/>
  <c r="G31" i="212" s="1"/>
  <c r="D31" i="212"/>
  <c r="E30" i="212"/>
  <c r="G30" i="212" s="1"/>
  <c r="D30" i="212"/>
  <c r="E29" i="212"/>
  <c r="G29" i="212" s="1"/>
  <c r="D29" i="212"/>
  <c r="E28" i="212"/>
  <c r="G28" i="212" s="1"/>
  <c r="D28" i="212"/>
  <c r="E27" i="212"/>
  <c r="G27" i="212" s="1"/>
  <c r="D27" i="212"/>
  <c r="E26" i="212"/>
  <c r="G26" i="212" s="1"/>
  <c r="D26" i="212"/>
  <c r="E25" i="212"/>
  <c r="G25" i="212" s="1"/>
  <c r="E24" i="212"/>
  <c r="G24" i="212" s="1"/>
  <c r="D24" i="212"/>
  <c r="E23" i="212"/>
  <c r="G23" i="212" s="1"/>
  <c r="D23" i="212"/>
  <c r="E22" i="212"/>
  <c r="G22" i="212" s="1"/>
  <c r="D22" i="212"/>
  <c r="E21" i="212"/>
  <c r="G21" i="212" s="1"/>
  <c r="D21" i="212"/>
  <c r="E20" i="212"/>
  <c r="G20" i="212" s="1"/>
  <c r="D20" i="212"/>
  <c r="E19" i="212"/>
  <c r="G19" i="212" s="1"/>
  <c r="E18" i="212"/>
  <c r="G18" i="212" s="1"/>
  <c r="D18" i="212"/>
  <c r="E17" i="212"/>
  <c r="G17" i="212" s="1"/>
  <c r="D17" i="212"/>
  <c r="E16" i="212"/>
  <c r="G16" i="212" s="1"/>
  <c r="E15" i="212"/>
  <c r="G15" i="212" s="1"/>
  <c r="D15" i="212"/>
  <c r="E13" i="212"/>
  <c r="G13" i="212" s="1"/>
  <c r="Q39" i="210"/>
  <c r="M39" i="210"/>
  <c r="I39" i="210"/>
  <c r="E39" i="210"/>
  <c r="Q11" i="210"/>
  <c r="M11" i="210"/>
  <c r="N10" i="210"/>
  <c r="J10" i="210"/>
  <c r="F10" i="210"/>
  <c r="B10" i="210"/>
  <c r="Q39" i="209"/>
  <c r="M39" i="209"/>
  <c r="I39" i="209"/>
  <c r="E39" i="209"/>
  <c r="Q11" i="209"/>
  <c r="M11" i="209"/>
  <c r="N10" i="209"/>
  <c r="J10" i="209"/>
  <c r="F10" i="209"/>
  <c r="B10" i="209"/>
  <c r="Q39" i="208"/>
  <c r="M39" i="208"/>
  <c r="I39" i="208"/>
  <c r="E39" i="208"/>
  <c r="Q11" i="208"/>
  <c r="M11" i="208"/>
  <c r="N10" i="208"/>
  <c r="J10" i="208"/>
  <c r="F10" i="208"/>
  <c r="B10" i="208"/>
  <c r="Q39" i="207"/>
  <c r="M39" i="207"/>
  <c r="I39" i="207"/>
  <c r="E39" i="207"/>
  <c r="Q11" i="207"/>
  <c r="M11" i="207"/>
  <c r="N10" i="207"/>
  <c r="J10" i="207"/>
  <c r="F10" i="207"/>
  <c r="B10" i="207"/>
  <c r="Q39" i="206"/>
  <c r="M39" i="206"/>
  <c r="I39" i="206"/>
  <c r="E39" i="206"/>
  <c r="Q11" i="206"/>
  <c r="M11" i="206"/>
  <c r="N10" i="206"/>
  <c r="J10" i="206"/>
  <c r="F10" i="206"/>
  <c r="B10" i="206"/>
  <c r="Q39" i="204"/>
  <c r="M39" i="204"/>
  <c r="E39" i="204"/>
  <c r="Q11" i="204"/>
  <c r="M11" i="204"/>
  <c r="N10" i="204"/>
  <c r="J10" i="204"/>
  <c r="F10" i="204"/>
  <c r="B10" i="204"/>
  <c r="Q39" i="205"/>
  <c r="M39" i="205"/>
  <c r="I39" i="205"/>
  <c r="E39" i="205"/>
  <c r="Q11" i="205"/>
  <c r="M11" i="205"/>
  <c r="N10" i="205"/>
  <c r="J10" i="205"/>
  <c r="F10" i="205"/>
  <c r="B10" i="205"/>
  <c r="Q39" i="203"/>
  <c r="M39" i="203"/>
  <c r="I39" i="203"/>
  <c r="E39" i="203"/>
  <c r="Q11" i="203"/>
  <c r="M11" i="203"/>
  <c r="N10" i="203"/>
  <c r="J10" i="203"/>
  <c r="F10" i="203"/>
  <c r="B10" i="203"/>
  <c r="Q39" i="202"/>
  <c r="M39" i="202"/>
  <c r="E39" i="202"/>
  <c r="Q11" i="202"/>
  <c r="M11" i="202"/>
  <c r="N10" i="202"/>
  <c r="J10" i="202"/>
  <c r="F10" i="202"/>
  <c r="B10" i="202"/>
  <c r="Q39" i="201"/>
  <c r="M39" i="201"/>
  <c r="I39" i="201"/>
  <c r="E39" i="201"/>
  <c r="Q11" i="201"/>
  <c r="M11" i="201"/>
  <c r="N10" i="201"/>
  <c r="J10" i="201"/>
  <c r="F10" i="201"/>
  <c r="B10" i="201"/>
  <c r="Q39" i="200"/>
  <c r="M39" i="200"/>
  <c r="I39" i="200"/>
  <c r="E39" i="200"/>
  <c r="Q11" i="200"/>
  <c r="M11" i="200"/>
  <c r="N10" i="200"/>
  <c r="J10" i="200"/>
  <c r="F10" i="200"/>
  <c r="B10" i="200"/>
  <c r="Q39" i="199"/>
  <c r="M39" i="199"/>
  <c r="I39" i="199"/>
  <c r="E39" i="199"/>
  <c r="Q11" i="199"/>
  <c r="M11" i="199"/>
  <c r="N10" i="199"/>
  <c r="J10" i="199"/>
  <c r="F10" i="199"/>
  <c r="B10" i="199"/>
  <c r="Q39" i="198"/>
  <c r="M39" i="198"/>
  <c r="I39" i="198"/>
  <c r="E39" i="198"/>
  <c r="Q11" i="198"/>
  <c r="M11" i="198"/>
  <c r="N10" i="198"/>
  <c r="J10" i="198"/>
  <c r="F10" i="198"/>
  <c r="B10" i="198"/>
  <c r="Q39" i="197"/>
  <c r="M39" i="197"/>
  <c r="I39" i="197"/>
  <c r="E39" i="197"/>
  <c r="Q11" i="197"/>
  <c r="M11" i="197"/>
  <c r="N10" i="197"/>
  <c r="J10" i="197"/>
  <c r="F10" i="197"/>
  <c r="B10" i="197"/>
  <c r="Q39" i="196"/>
  <c r="M39" i="196"/>
  <c r="I39" i="196"/>
  <c r="E39" i="196"/>
  <c r="Q11" i="196"/>
  <c r="M11" i="196"/>
  <c r="N10" i="196"/>
  <c r="J10" i="196"/>
  <c r="F10" i="196"/>
  <c r="B10" i="196"/>
  <c r="Q39" i="195"/>
  <c r="M39" i="195"/>
  <c r="I39" i="195"/>
  <c r="E39" i="195"/>
  <c r="Q11" i="195"/>
  <c r="M11" i="195"/>
  <c r="N10" i="195"/>
  <c r="J10" i="195"/>
  <c r="F10" i="195"/>
  <c r="B10" i="195"/>
  <c r="Q39" i="194"/>
  <c r="M39" i="194"/>
  <c r="E39" i="194"/>
  <c r="Q11" i="194"/>
  <c r="M11" i="194"/>
  <c r="N10" i="194"/>
  <c r="J10" i="194"/>
  <c r="F10" i="194"/>
  <c r="B10" i="194"/>
  <c r="Q39" i="193"/>
  <c r="M39" i="193"/>
  <c r="I39" i="193"/>
  <c r="E39" i="193"/>
  <c r="Q11" i="193"/>
  <c r="M11" i="193"/>
  <c r="N10" i="193"/>
  <c r="J10" i="193"/>
  <c r="F10" i="193"/>
  <c r="B10" i="193"/>
  <c r="Q39" i="192"/>
  <c r="M39" i="192"/>
  <c r="I39" i="192"/>
  <c r="E39" i="192"/>
  <c r="Q11" i="192"/>
  <c r="M11" i="192"/>
  <c r="N10" i="192"/>
  <c r="J10" i="192"/>
  <c r="F10" i="192"/>
  <c r="B10" i="192"/>
  <c r="Q39" i="191"/>
  <c r="M39" i="191"/>
  <c r="I39" i="191"/>
  <c r="E39" i="191"/>
  <c r="Q11" i="191"/>
  <c r="M11" i="191"/>
  <c r="N10" i="191"/>
  <c r="J10" i="191"/>
  <c r="F10" i="191"/>
  <c r="B10" i="191"/>
  <c r="Q39" i="190"/>
  <c r="M39" i="190"/>
  <c r="I39" i="190"/>
  <c r="E39" i="190"/>
  <c r="Q11" i="190"/>
  <c r="M11" i="190"/>
  <c r="N10" i="190"/>
  <c r="J10" i="190"/>
  <c r="F10" i="190"/>
  <c r="B10" i="190"/>
  <c r="Q39" i="189"/>
  <c r="M39" i="189"/>
  <c r="I39" i="189"/>
  <c r="E39" i="189"/>
  <c r="Q11" i="189"/>
  <c r="M11" i="189"/>
  <c r="N10" i="189"/>
  <c r="J10" i="189"/>
  <c r="F10" i="189"/>
  <c r="B10" i="189"/>
  <c r="Q39" i="188"/>
  <c r="M39" i="188"/>
  <c r="I39" i="188"/>
  <c r="E39" i="188"/>
  <c r="Q11" i="188"/>
  <c r="M11" i="188"/>
  <c r="N10" i="188"/>
  <c r="J10" i="188"/>
  <c r="F10" i="188"/>
  <c r="B10" i="188"/>
  <c r="Q39" i="187"/>
  <c r="M39" i="187"/>
  <c r="I39" i="187"/>
  <c r="E39" i="187"/>
  <c r="Q11" i="187"/>
  <c r="M11" i="187"/>
  <c r="N10" i="187"/>
  <c r="J10" i="187"/>
  <c r="F10" i="187"/>
  <c r="B10" i="187"/>
  <c r="Q39" i="186"/>
  <c r="M39" i="186"/>
  <c r="I39" i="186"/>
  <c r="E39" i="186"/>
  <c r="Q11" i="186"/>
  <c r="M11" i="186"/>
  <c r="N10" i="186"/>
  <c r="J10" i="186"/>
  <c r="F10" i="186"/>
  <c r="B10" i="186"/>
  <c r="Q39" i="185"/>
  <c r="M39" i="185"/>
  <c r="I39" i="185"/>
  <c r="E39" i="185"/>
  <c r="Q11" i="185"/>
  <c r="M11" i="185"/>
  <c r="N10" i="185"/>
  <c r="J10" i="185"/>
  <c r="F10" i="185"/>
  <c r="B10" i="185"/>
  <c r="Q39" i="184"/>
  <c r="M39" i="184"/>
  <c r="I39" i="184"/>
  <c r="E39" i="184"/>
  <c r="Q11" i="184"/>
  <c r="M11" i="184"/>
  <c r="N10" i="184"/>
  <c r="J10" i="184"/>
  <c r="F10" i="184"/>
  <c r="B10" i="184"/>
  <c r="Q39" i="183"/>
  <c r="M39" i="183"/>
  <c r="I39" i="183"/>
  <c r="E39" i="183"/>
  <c r="Q11" i="183"/>
  <c r="M11" i="183"/>
  <c r="N10" i="183"/>
  <c r="J10" i="183"/>
  <c r="F10" i="183"/>
  <c r="B10" i="183"/>
  <c r="Q39" i="182"/>
  <c r="M39" i="182"/>
  <c r="I39" i="182"/>
  <c r="Q11" i="182"/>
  <c r="M11" i="182"/>
  <c r="N10" i="182"/>
  <c r="J10" i="182"/>
  <c r="F10" i="182"/>
  <c r="B10" i="182"/>
  <c r="Q39" i="181"/>
  <c r="M39" i="181"/>
  <c r="I39" i="181"/>
  <c r="E39" i="181"/>
  <c r="Q11" i="181"/>
  <c r="M11" i="181"/>
  <c r="N10" i="181"/>
  <c r="J10" i="181"/>
  <c r="F10" i="181"/>
  <c r="B10" i="181"/>
  <c r="Q39" i="180"/>
  <c r="M39" i="180"/>
  <c r="I39" i="180"/>
  <c r="E39" i="180"/>
  <c r="Q11" i="180"/>
  <c r="M11" i="180"/>
  <c r="N10" i="180"/>
  <c r="J10" i="180"/>
  <c r="F10" i="180"/>
  <c r="B10" i="180"/>
  <c r="Q39" i="179"/>
  <c r="M39" i="179"/>
  <c r="I39" i="179"/>
  <c r="E39" i="179"/>
  <c r="Q11" i="179"/>
  <c r="M11" i="179"/>
  <c r="N10" i="179"/>
  <c r="J10" i="179"/>
  <c r="F10" i="179"/>
  <c r="B10" i="179"/>
  <c r="Q39" i="178"/>
  <c r="M39" i="178"/>
  <c r="I39" i="178"/>
  <c r="E39" i="178"/>
  <c r="Q11" i="178"/>
  <c r="M11" i="178"/>
  <c r="N10" i="178"/>
  <c r="J10" i="178"/>
  <c r="F10" i="178"/>
  <c r="B10" i="178"/>
  <c r="Q39" i="177"/>
  <c r="M39" i="177"/>
  <c r="I39" i="177"/>
  <c r="E39" i="177"/>
  <c r="Q11" i="177"/>
  <c r="M11" i="177"/>
  <c r="N10" i="177"/>
  <c r="J10" i="177"/>
  <c r="F10" i="177"/>
  <c r="B10" i="177"/>
  <c r="Q39" i="176"/>
  <c r="M39" i="176"/>
  <c r="I39" i="176"/>
  <c r="E39" i="176"/>
  <c r="Q11" i="176"/>
  <c r="M11" i="176"/>
  <c r="N10" i="176"/>
  <c r="J10" i="176"/>
  <c r="F10" i="176"/>
  <c r="B10" i="176"/>
  <c r="Q39" i="175"/>
  <c r="M39" i="175"/>
  <c r="I39" i="175"/>
  <c r="E39" i="175"/>
  <c r="Q11" i="175"/>
  <c r="M11" i="175"/>
  <c r="N10" i="175"/>
  <c r="J10" i="175"/>
  <c r="F10" i="175"/>
  <c r="B10" i="175"/>
  <c r="Q39" i="174"/>
  <c r="M39" i="174"/>
  <c r="E39" i="174"/>
  <c r="Q11" i="174"/>
  <c r="M11" i="174"/>
  <c r="N10" i="174"/>
  <c r="J10" i="174"/>
  <c r="F10" i="174"/>
  <c r="B10" i="174"/>
  <c r="Q39" i="173"/>
  <c r="M39" i="173"/>
  <c r="I39" i="173"/>
  <c r="E39" i="173"/>
  <c r="Q11" i="173"/>
  <c r="M11" i="173"/>
  <c r="N10" i="173"/>
  <c r="J10" i="173"/>
  <c r="F10" i="173"/>
  <c r="B10" i="173"/>
  <c r="Q39" i="172"/>
  <c r="M39" i="172"/>
  <c r="I39" i="172"/>
  <c r="E39" i="172"/>
  <c r="Q11" i="172"/>
  <c r="M11" i="172"/>
  <c r="N10" i="172"/>
  <c r="J10" i="172"/>
  <c r="F10" i="172"/>
  <c r="B10" i="172"/>
  <c r="Q39" i="171"/>
  <c r="M39" i="171"/>
  <c r="I39" i="171"/>
  <c r="E39" i="171"/>
  <c r="Q11" i="171"/>
  <c r="M11" i="171"/>
  <c r="N10" i="171"/>
  <c r="J10" i="171"/>
  <c r="F10" i="171"/>
  <c r="B10" i="171"/>
  <c r="Q39" i="170"/>
  <c r="M39" i="170"/>
  <c r="E39" i="170"/>
  <c r="D36" i="212"/>
  <c r="Q11" i="170"/>
  <c r="M11" i="170"/>
  <c r="N10" i="170"/>
  <c r="J10" i="170"/>
  <c r="F10" i="170"/>
  <c r="B10" i="170"/>
  <c r="Q39" i="169"/>
  <c r="M39" i="169"/>
  <c r="I39" i="169"/>
  <c r="E39" i="169"/>
  <c r="Q11" i="169"/>
  <c r="M11" i="169"/>
  <c r="N10" i="169"/>
  <c r="J10" i="169"/>
  <c r="F10" i="169"/>
  <c r="B10" i="169"/>
  <c r="Q39" i="168"/>
  <c r="M39" i="168"/>
  <c r="I39" i="168"/>
  <c r="E39" i="168"/>
  <c r="Q11" i="168"/>
  <c r="M11" i="168"/>
  <c r="N10" i="168"/>
  <c r="J10" i="168"/>
  <c r="F10" i="168"/>
  <c r="B10" i="168"/>
  <c r="Q39" i="167"/>
  <c r="M39" i="167"/>
  <c r="I39" i="167"/>
  <c r="E39" i="167"/>
  <c r="Q11" i="167"/>
  <c r="M11" i="167"/>
  <c r="N10" i="167"/>
  <c r="J10" i="167"/>
  <c r="F10" i="167"/>
  <c r="B10" i="167"/>
  <c r="Q39" i="166"/>
  <c r="M39" i="166"/>
  <c r="I39" i="166"/>
  <c r="E39" i="166"/>
  <c r="Q11" i="166"/>
  <c r="M11" i="166"/>
  <c r="N10" i="166"/>
  <c r="J10" i="166"/>
  <c r="F10" i="166"/>
  <c r="B10" i="166"/>
  <c r="Q39" i="165"/>
  <c r="M39" i="165"/>
  <c r="I39" i="165"/>
  <c r="E39" i="165"/>
  <c r="Q11" i="165"/>
  <c r="M11" i="165"/>
  <c r="N10" i="165"/>
  <c r="J10" i="165"/>
  <c r="F10" i="165"/>
  <c r="B10" i="165"/>
  <c r="Q39" i="164"/>
  <c r="M39" i="164"/>
  <c r="I39" i="164"/>
  <c r="E39" i="164"/>
  <c r="Q11" i="164"/>
  <c r="M11" i="164"/>
  <c r="N10" i="164"/>
  <c r="J10" i="164"/>
  <c r="F10" i="164"/>
  <c r="B10" i="164"/>
  <c r="Q39" i="163"/>
  <c r="M39" i="163"/>
  <c r="I39" i="163"/>
  <c r="E39" i="163"/>
  <c r="Q11" i="163"/>
  <c r="M11" i="163"/>
  <c r="N10" i="163"/>
  <c r="J10" i="163"/>
  <c r="F10" i="163"/>
  <c r="B10" i="163"/>
  <c r="Q39" i="162"/>
  <c r="M39" i="162"/>
  <c r="I39" i="162"/>
  <c r="E39" i="162"/>
  <c r="Q11" i="162"/>
  <c r="M11" i="162"/>
  <c r="N10" i="162"/>
  <c r="J10" i="162"/>
  <c r="F10" i="162"/>
  <c r="B10" i="162"/>
  <c r="Q39" i="161"/>
  <c r="M39" i="161"/>
  <c r="I39" i="161"/>
  <c r="E39" i="161"/>
  <c r="Q11" i="161"/>
  <c r="M11" i="161"/>
  <c r="N10" i="161"/>
  <c r="J10" i="161"/>
  <c r="F10" i="161"/>
  <c r="B10" i="161"/>
  <c r="Q39" i="160"/>
  <c r="M39" i="160"/>
  <c r="I39" i="160"/>
  <c r="E39" i="160"/>
  <c r="Q11" i="160"/>
  <c r="M11" i="160"/>
  <c r="N10" i="160"/>
  <c r="J10" i="160"/>
  <c r="F10" i="160"/>
  <c r="B10" i="160"/>
  <c r="Q39" i="159"/>
  <c r="M39" i="159"/>
  <c r="I39" i="159"/>
  <c r="Q11" i="159"/>
  <c r="M11" i="159"/>
  <c r="N10" i="159"/>
  <c r="J10" i="159"/>
  <c r="F10" i="159"/>
  <c r="B10" i="159"/>
  <c r="Q39" i="158"/>
  <c r="M39" i="158"/>
  <c r="I39" i="158"/>
  <c r="Q11" i="158"/>
  <c r="M11" i="158"/>
  <c r="N10" i="158"/>
  <c r="J10" i="158"/>
  <c r="F10" i="158"/>
  <c r="B10" i="158"/>
  <c r="Q39" i="157"/>
  <c r="M39" i="157"/>
  <c r="Q11" i="157"/>
  <c r="M11" i="157"/>
  <c r="N10" i="157"/>
  <c r="J10" i="157"/>
  <c r="F10" i="157"/>
  <c r="B10" i="157"/>
  <c r="Q39" i="156"/>
  <c r="M39" i="156"/>
  <c r="I39" i="156"/>
  <c r="E39" i="156"/>
  <c r="Q11" i="156"/>
  <c r="M11" i="156"/>
  <c r="N10" i="156"/>
  <c r="J10" i="156"/>
  <c r="F10" i="156"/>
  <c r="B10" i="156"/>
  <c r="Q39" i="155"/>
  <c r="M39" i="155"/>
  <c r="I39" i="155"/>
  <c r="E39" i="155"/>
  <c r="Q11" i="155"/>
  <c r="M11" i="155"/>
  <c r="N10" i="155"/>
  <c r="J10" i="155"/>
  <c r="F10" i="155"/>
  <c r="B10" i="155"/>
  <c r="Q39" i="154"/>
  <c r="M39" i="154"/>
  <c r="I39" i="154"/>
  <c r="E39" i="154"/>
  <c r="Q11" i="154"/>
  <c r="M11" i="154"/>
  <c r="N10" i="154"/>
  <c r="J10" i="154"/>
  <c r="F10" i="154"/>
  <c r="B10" i="154"/>
  <c r="Q39" i="153"/>
  <c r="M39" i="153"/>
  <c r="I39" i="153"/>
  <c r="E39" i="153"/>
  <c r="Q11" i="153"/>
  <c r="M11" i="153"/>
  <c r="N10" i="153"/>
  <c r="J10" i="153"/>
  <c r="F10" i="153"/>
  <c r="B10" i="153"/>
  <c r="Q39" i="152"/>
  <c r="M39" i="152"/>
  <c r="I39" i="152"/>
  <c r="E39" i="152"/>
  <c r="Q11" i="152"/>
  <c r="M11" i="152"/>
  <c r="N10" i="152"/>
  <c r="J10" i="152"/>
  <c r="F10" i="152"/>
  <c r="B10" i="152"/>
  <c r="Q39" i="151"/>
  <c r="M39" i="151"/>
  <c r="I39" i="151"/>
  <c r="E39" i="151"/>
  <c r="Q11" i="151"/>
  <c r="M11" i="151"/>
  <c r="N10" i="151"/>
  <c r="J10" i="151"/>
  <c r="F10" i="151"/>
  <c r="B10" i="151"/>
  <c r="Q39" i="150"/>
  <c r="M39" i="150"/>
  <c r="I39" i="150"/>
  <c r="E39" i="150"/>
  <c r="Q11" i="150"/>
  <c r="M11" i="150"/>
  <c r="N10" i="150"/>
  <c r="J10" i="150"/>
  <c r="F10" i="150"/>
  <c r="B10" i="150"/>
  <c r="Q39" i="149"/>
  <c r="M39" i="149"/>
  <c r="I39" i="149"/>
  <c r="E39" i="149"/>
  <c r="Q11" i="149"/>
  <c r="M11" i="149"/>
  <c r="N10" i="149"/>
  <c r="J10" i="149"/>
  <c r="F10" i="149"/>
  <c r="B10" i="149"/>
  <c r="Q39" i="148"/>
  <c r="M39" i="148"/>
  <c r="I39" i="148"/>
  <c r="E39" i="148"/>
  <c r="Q11" i="148"/>
  <c r="M11" i="148"/>
  <c r="N10" i="148"/>
  <c r="J10" i="148"/>
  <c r="F10" i="148"/>
  <c r="B10" i="148"/>
  <c r="Q39" i="147"/>
  <c r="M39" i="147"/>
  <c r="I39" i="147"/>
  <c r="Q11" i="147"/>
  <c r="M11" i="147"/>
  <c r="N10" i="147"/>
  <c r="J10" i="147"/>
  <c r="F10" i="147"/>
  <c r="B10" i="147"/>
  <c r="Q39" i="146"/>
  <c r="M39" i="146"/>
  <c r="I39" i="146"/>
  <c r="E39" i="146"/>
  <c r="Q11" i="146"/>
  <c r="M11" i="146"/>
  <c r="N10" i="146"/>
  <c r="J10" i="146"/>
  <c r="F10" i="146"/>
  <c r="B10" i="146"/>
  <c r="Q39" i="145"/>
  <c r="M39" i="145"/>
  <c r="I39" i="145"/>
  <c r="E39" i="145"/>
  <c r="Q11" i="145"/>
  <c r="M11" i="145"/>
  <c r="N10" i="145"/>
  <c r="J10" i="145"/>
  <c r="F10" i="145"/>
  <c r="B10" i="145"/>
  <c r="Q39" i="144"/>
  <c r="M39" i="144"/>
  <c r="I39" i="144"/>
  <c r="E39" i="144"/>
  <c r="Q11" i="144"/>
  <c r="M11" i="144"/>
  <c r="N10" i="144"/>
  <c r="J10" i="144"/>
  <c r="F10" i="144"/>
  <c r="B10" i="144"/>
  <c r="Q39" i="143"/>
  <c r="M39" i="143"/>
  <c r="I39" i="143"/>
  <c r="Q11" i="143"/>
  <c r="M11" i="143"/>
  <c r="N10" i="143"/>
  <c r="J10" i="143"/>
  <c r="F10" i="143"/>
  <c r="B10" i="143"/>
  <c r="Q39" i="142"/>
  <c r="M39" i="142"/>
  <c r="I39" i="142"/>
  <c r="E39" i="142"/>
  <c r="Q11" i="142"/>
  <c r="M11" i="142"/>
  <c r="N10" i="142"/>
  <c r="J10" i="142"/>
  <c r="F10" i="142"/>
  <c r="B10" i="142"/>
  <c r="Q39" i="141"/>
  <c r="M39" i="141"/>
  <c r="I39" i="141"/>
  <c r="E39" i="141"/>
  <c r="Q11" i="141"/>
  <c r="M11" i="141"/>
  <c r="N10" i="141"/>
  <c r="J10" i="141"/>
  <c r="F10" i="141"/>
  <c r="B10" i="141"/>
  <c r="Q39" i="140"/>
  <c r="M39" i="140"/>
  <c r="I39" i="140"/>
  <c r="E39" i="140"/>
  <c r="Q11" i="140"/>
  <c r="M11" i="140"/>
  <c r="N10" i="140"/>
  <c r="J10" i="140"/>
  <c r="F10" i="140"/>
  <c r="B10" i="140"/>
  <c r="Q39" i="139"/>
  <c r="M39" i="139"/>
  <c r="E39" i="139"/>
  <c r="Q11" i="139"/>
  <c r="M11" i="139"/>
  <c r="N10" i="139"/>
  <c r="J10" i="139"/>
  <c r="F10" i="139"/>
  <c r="B10" i="139"/>
  <c r="Q39" i="138"/>
  <c r="M39" i="138"/>
  <c r="I39" i="138"/>
  <c r="E39" i="138"/>
  <c r="Q11" i="138"/>
  <c r="M11" i="138"/>
  <c r="N10" i="138"/>
  <c r="J10" i="138"/>
  <c r="F10" i="138"/>
  <c r="B10" i="138"/>
  <c r="Q39" i="137"/>
  <c r="M39" i="137"/>
  <c r="I39" i="137"/>
  <c r="E39" i="137"/>
  <c r="Q11" i="137"/>
  <c r="M11" i="137"/>
  <c r="N10" i="137"/>
  <c r="J10" i="137"/>
  <c r="F10" i="137"/>
  <c r="B10" i="137"/>
  <c r="Q39" i="135"/>
  <c r="M39" i="135"/>
  <c r="I39" i="135"/>
  <c r="Q11" i="135"/>
  <c r="M11" i="135"/>
  <c r="N10" i="135"/>
  <c r="J10" i="135"/>
  <c r="F10" i="135"/>
  <c r="B10" i="135"/>
  <c r="Q39" i="134"/>
  <c r="M39" i="134"/>
  <c r="I39" i="134"/>
  <c r="E39" i="134"/>
  <c r="Q11" i="134"/>
  <c r="M11" i="134"/>
  <c r="N10" i="134"/>
  <c r="J10" i="134"/>
  <c r="F10" i="134"/>
  <c r="B10" i="134"/>
  <c r="Q39" i="133"/>
  <c r="M39" i="133"/>
  <c r="I39" i="133"/>
  <c r="E39" i="133"/>
  <c r="Q11" i="133"/>
  <c r="M11" i="133"/>
  <c r="N10" i="133"/>
  <c r="J10" i="133"/>
  <c r="F10" i="133"/>
  <c r="B10" i="133"/>
  <c r="Q39" i="136"/>
  <c r="M39" i="136"/>
  <c r="I39" i="136"/>
  <c r="Q11" i="136"/>
  <c r="N10" i="136"/>
  <c r="J10" i="136"/>
  <c r="F10" i="136"/>
  <c r="B10" i="136"/>
  <c r="Q39" i="132"/>
  <c r="M39" i="132"/>
  <c r="I39" i="132"/>
  <c r="E39" i="132"/>
  <c r="Q11" i="132"/>
  <c r="M11" i="132"/>
  <c r="N10" i="132"/>
  <c r="J10" i="132"/>
  <c r="F10" i="132"/>
  <c r="B10" i="132"/>
  <c r="Q39" i="131"/>
  <c r="M39" i="131"/>
  <c r="I39" i="131"/>
  <c r="E39" i="131"/>
  <c r="Q11" i="131"/>
  <c r="M11" i="131"/>
  <c r="N10" i="131"/>
  <c r="J10" i="131"/>
  <c r="F10" i="131"/>
  <c r="B10" i="131"/>
  <c r="Q39" i="130"/>
  <c r="M39" i="130"/>
  <c r="I39" i="130"/>
  <c r="E39" i="130"/>
  <c r="Q11" i="130"/>
  <c r="M11" i="130"/>
  <c r="N10" i="130"/>
  <c r="J10" i="130"/>
  <c r="F10" i="130"/>
  <c r="B10" i="130"/>
  <c r="Q39" i="129"/>
  <c r="M39" i="129"/>
  <c r="I39" i="129"/>
  <c r="E39" i="129"/>
  <c r="Q11" i="129"/>
  <c r="N10" i="129"/>
  <c r="J10" i="129"/>
  <c r="F10" i="129"/>
  <c r="B10" i="129"/>
  <c r="Q39" i="128"/>
  <c r="M39" i="128"/>
  <c r="I39" i="128"/>
  <c r="E39" i="128"/>
  <c r="Q11" i="128"/>
  <c r="M11" i="128"/>
  <c r="N10" i="128"/>
  <c r="J10" i="128"/>
  <c r="F10" i="128"/>
  <c r="B10" i="128"/>
  <c r="Q39" i="127"/>
  <c r="M39" i="127"/>
  <c r="I39" i="127"/>
  <c r="E39" i="127"/>
  <c r="Q11" i="127"/>
  <c r="M11" i="127"/>
  <c r="N10" i="127"/>
  <c r="J10" i="127"/>
  <c r="F10" i="127"/>
  <c r="B10" i="127"/>
  <c r="Q39" i="126"/>
  <c r="M39" i="126"/>
  <c r="E39" i="126"/>
  <c r="Q11" i="126"/>
  <c r="M11" i="126"/>
  <c r="N10" i="126"/>
  <c r="J10" i="126"/>
  <c r="F10" i="126"/>
  <c r="B10" i="126"/>
  <c r="Q39" i="125"/>
  <c r="M39" i="125"/>
  <c r="I39" i="125"/>
  <c r="Q11" i="125"/>
  <c r="M11" i="125"/>
  <c r="N10" i="125"/>
  <c r="J10" i="125"/>
  <c r="F10" i="125"/>
  <c r="B10" i="125"/>
  <c r="Q39" i="124"/>
  <c r="M39" i="124"/>
  <c r="I39" i="124"/>
  <c r="E39" i="124"/>
  <c r="N10" i="124"/>
  <c r="J10" i="124"/>
  <c r="F10" i="124"/>
  <c r="B10" i="124"/>
  <c r="Q39" i="123"/>
  <c r="M39" i="123"/>
  <c r="I39" i="123"/>
  <c r="E39" i="123"/>
  <c r="Q11" i="123"/>
  <c r="M11" i="123"/>
  <c r="N10" i="123"/>
  <c r="J10" i="123"/>
  <c r="F10" i="123"/>
  <c r="B10" i="123"/>
  <c r="Q39" i="122"/>
  <c r="M39" i="122"/>
  <c r="I39" i="122"/>
  <c r="E39" i="122"/>
  <c r="Q11" i="122"/>
  <c r="M11" i="122"/>
  <c r="J10" i="122"/>
  <c r="Q39" i="121"/>
  <c r="M39" i="121"/>
  <c r="I39" i="121"/>
  <c r="E39" i="121"/>
  <c r="Q11" i="121"/>
  <c r="M11" i="121"/>
  <c r="N10" i="121"/>
  <c r="J10" i="121"/>
  <c r="F10" i="121"/>
  <c r="B10" i="121"/>
  <c r="Q39" i="120"/>
  <c r="M39" i="120"/>
  <c r="I39" i="120"/>
  <c r="E39" i="120"/>
  <c r="Q11" i="120"/>
  <c r="M11" i="120"/>
  <c r="N10" i="120"/>
  <c r="J10" i="120"/>
  <c r="F10" i="120"/>
  <c r="B10" i="120"/>
  <c r="Q39" i="119"/>
  <c r="M39" i="119"/>
  <c r="I39" i="119"/>
  <c r="E39" i="119"/>
  <c r="Q11" i="119"/>
  <c r="M11" i="119"/>
  <c r="N10" i="119"/>
  <c r="J10" i="119"/>
  <c r="F10" i="119"/>
  <c r="B10" i="119"/>
  <c r="Q39" i="118"/>
  <c r="M39" i="118"/>
  <c r="I39" i="118"/>
  <c r="E39" i="118"/>
  <c r="Q11" i="118"/>
  <c r="M11" i="118"/>
  <c r="N10" i="118"/>
  <c r="J10" i="118"/>
  <c r="F10" i="118"/>
  <c r="B10" i="118"/>
  <c r="Q39" i="117"/>
  <c r="M39" i="117"/>
  <c r="I39" i="117"/>
  <c r="E39" i="117"/>
  <c r="Q11" i="117"/>
  <c r="M11" i="117"/>
  <c r="N10" i="117"/>
  <c r="J10" i="117"/>
  <c r="F10" i="117"/>
  <c r="B10" i="117"/>
  <c r="Q39" i="116"/>
  <c r="M39" i="116"/>
  <c r="I39" i="116"/>
  <c r="E39" i="116"/>
  <c r="Q11" i="116"/>
  <c r="M11" i="116"/>
  <c r="N10" i="116"/>
  <c r="J10" i="116"/>
  <c r="F10" i="116"/>
  <c r="B10" i="116"/>
  <c r="Q39" i="115"/>
  <c r="M39" i="115"/>
  <c r="I39" i="115"/>
  <c r="E39" i="115"/>
  <c r="Q11" i="115"/>
  <c r="M11" i="115"/>
  <c r="N10" i="115"/>
  <c r="J10" i="115"/>
  <c r="F10" i="115"/>
  <c r="B10" i="115"/>
  <c r="Q39" i="114"/>
  <c r="M39" i="114"/>
  <c r="I39" i="114"/>
  <c r="E39" i="114"/>
  <c r="Q11" i="114"/>
  <c r="M11" i="114"/>
  <c r="N10" i="114"/>
  <c r="J10" i="114"/>
  <c r="F10" i="114"/>
  <c r="B10" i="114"/>
  <c r="Q39" i="113"/>
  <c r="M39" i="113"/>
  <c r="I39" i="113"/>
  <c r="E39" i="113"/>
  <c r="Q11" i="113"/>
  <c r="M11" i="113"/>
  <c r="N10" i="113"/>
  <c r="J10" i="113"/>
  <c r="F10" i="113"/>
  <c r="B10" i="113"/>
  <c r="M39" i="112"/>
  <c r="J39" i="112"/>
  <c r="G39" i="112"/>
  <c r="D39" i="112"/>
  <c r="M11" i="112"/>
  <c r="J11" i="112"/>
  <c r="E10" i="112"/>
  <c r="K10" i="112" s="1"/>
  <c r="B10" i="112"/>
  <c r="H10" i="112" s="1"/>
  <c r="M39" i="111"/>
  <c r="J39" i="111"/>
  <c r="G39" i="111"/>
  <c r="D39" i="111"/>
  <c r="M11" i="111"/>
  <c r="J11" i="111"/>
  <c r="E10" i="111"/>
  <c r="K10" i="111" s="1"/>
  <c r="B10" i="111"/>
  <c r="H10" i="111" s="1"/>
  <c r="M39" i="110"/>
  <c r="J39" i="110"/>
  <c r="G39" i="110"/>
  <c r="D39" i="110"/>
  <c r="M11" i="110"/>
  <c r="J11" i="110"/>
  <c r="E10" i="110"/>
  <c r="K10" i="110" s="1"/>
  <c r="B10" i="110"/>
  <c r="H10" i="110" s="1"/>
  <c r="M39" i="108"/>
  <c r="J39" i="108"/>
  <c r="G39" i="108"/>
  <c r="D39" i="108"/>
  <c r="M11" i="108"/>
  <c r="J11" i="108"/>
  <c r="E10" i="108"/>
  <c r="K10" i="108" s="1"/>
  <c r="B10" i="108"/>
  <c r="H10" i="108" s="1"/>
  <c r="M39" i="107"/>
  <c r="J39" i="107"/>
  <c r="G39" i="107"/>
  <c r="D39" i="107"/>
  <c r="M11" i="107"/>
  <c r="J11" i="107"/>
  <c r="E10" i="107"/>
  <c r="K10" i="107" s="1"/>
  <c r="B10" i="107"/>
  <c r="H10" i="107" s="1"/>
  <c r="M39" i="106"/>
  <c r="J39" i="106"/>
  <c r="G39" i="106"/>
  <c r="D39" i="106"/>
  <c r="M11" i="106"/>
  <c r="J11" i="106"/>
  <c r="E10" i="106"/>
  <c r="K10" i="106" s="1"/>
  <c r="B10" i="106"/>
  <c r="H10" i="106" s="1"/>
  <c r="M39" i="105"/>
  <c r="J39" i="105"/>
  <c r="G39" i="105"/>
  <c r="D39" i="105"/>
  <c r="M11" i="105"/>
  <c r="J11" i="105"/>
  <c r="E10" i="105"/>
  <c r="K10" i="105" s="1"/>
  <c r="B10" i="105"/>
  <c r="H10" i="105" s="1"/>
  <c r="M39" i="104"/>
  <c r="J39" i="104"/>
  <c r="G39" i="104"/>
  <c r="D39" i="104"/>
  <c r="M11" i="104"/>
  <c r="J11" i="104"/>
  <c r="E10" i="104"/>
  <c r="K10" i="104" s="1"/>
  <c r="B10" i="104"/>
  <c r="H10" i="104" s="1"/>
  <c r="M39" i="109"/>
  <c r="J39" i="109"/>
  <c r="G39" i="109"/>
  <c r="D39" i="109"/>
  <c r="M11" i="109"/>
  <c r="J11" i="109"/>
  <c r="E10" i="109"/>
  <c r="K10" i="109" s="1"/>
  <c r="B10" i="109"/>
  <c r="H10" i="109" s="1"/>
  <c r="M39" i="103"/>
  <c r="J39" i="103"/>
  <c r="G39" i="103"/>
  <c r="D39" i="103"/>
  <c r="M11" i="103"/>
  <c r="J11" i="103"/>
  <c r="E10" i="103"/>
  <c r="K10" i="103" s="1"/>
  <c r="B10" i="103"/>
  <c r="H10" i="103" s="1"/>
  <c r="M39" i="102"/>
  <c r="J39" i="102"/>
  <c r="G39" i="102"/>
  <c r="D39" i="102"/>
  <c r="M11" i="102"/>
  <c r="J11" i="102"/>
  <c r="E10" i="102"/>
  <c r="K10" i="102" s="1"/>
  <c r="B10" i="102"/>
  <c r="H10" i="102" s="1"/>
  <c r="M39" i="101"/>
  <c r="J39" i="101"/>
  <c r="G39" i="101"/>
  <c r="D39" i="101"/>
  <c r="M11" i="101"/>
  <c r="J11" i="101"/>
  <c r="E10" i="101"/>
  <c r="K10" i="101" s="1"/>
  <c r="B10" i="101"/>
  <c r="H10" i="101" s="1"/>
  <c r="M39" i="100"/>
  <c r="J39" i="100"/>
  <c r="G39" i="100"/>
  <c r="D39" i="100"/>
  <c r="M11" i="100"/>
  <c r="J11" i="100"/>
  <c r="E10" i="100"/>
  <c r="K10" i="100" s="1"/>
  <c r="B10" i="100"/>
  <c r="H10" i="100" s="1"/>
  <c r="M39" i="99"/>
  <c r="J39" i="99"/>
  <c r="G39" i="99"/>
  <c r="D39" i="99"/>
  <c r="M11" i="99"/>
  <c r="J11" i="99"/>
  <c r="E10" i="99"/>
  <c r="K10" i="99" s="1"/>
  <c r="B10" i="99"/>
  <c r="H10" i="99" s="1"/>
  <c r="M39" i="98"/>
  <c r="J39" i="98"/>
  <c r="G39" i="98"/>
  <c r="D39" i="98"/>
  <c r="M11" i="98"/>
  <c r="J11" i="98"/>
  <c r="E10" i="98"/>
  <c r="K10" i="98" s="1"/>
  <c r="B10" i="98"/>
  <c r="H10" i="98" s="1"/>
  <c r="M39" i="96"/>
  <c r="J39" i="96"/>
  <c r="G39" i="96"/>
  <c r="D39" i="96"/>
  <c r="M11" i="96"/>
  <c r="J11" i="96"/>
  <c r="E10" i="96"/>
  <c r="K10" i="96" s="1"/>
  <c r="B10" i="96"/>
  <c r="H10" i="96" s="1"/>
  <c r="M39" i="97"/>
  <c r="J39" i="97"/>
  <c r="G39" i="97"/>
  <c r="D39" i="97"/>
  <c r="M11" i="97"/>
  <c r="J11" i="97"/>
  <c r="E10" i="97"/>
  <c r="K10" i="97" s="1"/>
  <c r="B10" i="97"/>
  <c r="H10" i="97" s="1"/>
  <c r="M39" i="95"/>
  <c r="J39" i="95"/>
  <c r="G39" i="95"/>
  <c r="D39" i="95"/>
  <c r="M11" i="95"/>
  <c r="J11" i="95"/>
  <c r="E10" i="95"/>
  <c r="K10" i="95" s="1"/>
  <c r="B10" i="95"/>
  <c r="H10" i="95" s="1"/>
  <c r="M39" i="94"/>
  <c r="J39" i="94"/>
  <c r="G39" i="94"/>
  <c r="M11" i="94"/>
  <c r="J11" i="94"/>
  <c r="E10" i="94"/>
  <c r="K10" i="94" s="1"/>
  <c r="B10" i="94"/>
  <c r="H10" i="94" s="1"/>
  <c r="M39" i="93"/>
  <c r="J39" i="93"/>
  <c r="G39" i="93"/>
  <c r="D39" i="93"/>
  <c r="M11" i="93"/>
  <c r="J11" i="93"/>
  <c r="E10" i="93"/>
  <c r="K10" i="93" s="1"/>
  <c r="B10" i="93"/>
  <c r="H10" i="93" s="1"/>
  <c r="M39" i="92"/>
  <c r="J39" i="92"/>
  <c r="G39" i="92"/>
  <c r="D39" i="92"/>
  <c r="M11" i="92"/>
  <c r="J11" i="92"/>
  <c r="E10" i="92"/>
  <c r="K10" i="92" s="1"/>
  <c r="B10" i="92"/>
  <c r="H10" i="92" s="1"/>
  <c r="M39" i="91"/>
  <c r="J39" i="91"/>
  <c r="G39" i="91"/>
  <c r="M11" i="91"/>
  <c r="J11" i="91"/>
  <c r="E10" i="91"/>
  <c r="K10" i="91" s="1"/>
  <c r="B10" i="91"/>
  <c r="H10" i="91" s="1"/>
  <c r="M39" i="90"/>
  <c r="J39" i="90"/>
  <c r="G39" i="90"/>
  <c r="D39" i="90"/>
  <c r="M11" i="90"/>
  <c r="J11" i="90"/>
  <c r="E10" i="90"/>
  <c r="K10" i="90" s="1"/>
  <c r="B10" i="90"/>
  <c r="H10" i="90" s="1"/>
  <c r="M39" i="89"/>
  <c r="J39" i="89"/>
  <c r="G39" i="89"/>
  <c r="D39" i="89"/>
  <c r="M11" i="89"/>
  <c r="J11" i="89"/>
  <c r="E10" i="89"/>
  <c r="K10" i="89" s="1"/>
  <c r="B10" i="89"/>
  <c r="H10" i="89" s="1"/>
  <c r="M39" i="88"/>
  <c r="J39" i="88"/>
  <c r="G39" i="88"/>
  <c r="M11" i="88"/>
  <c r="J11" i="88"/>
  <c r="K10" i="88"/>
  <c r="B10" i="88"/>
  <c r="H10" i="88" s="1"/>
  <c r="M39" i="87"/>
  <c r="J39" i="87"/>
  <c r="G39" i="87"/>
  <c r="D39" i="87"/>
  <c r="M11" i="87"/>
  <c r="J11" i="87"/>
  <c r="E10" i="87"/>
  <c r="K10" i="87" s="1"/>
  <c r="B10" i="87"/>
  <c r="H10" i="87" s="1"/>
  <c r="M39" i="86"/>
  <c r="J39" i="86"/>
  <c r="G39" i="86"/>
  <c r="D39" i="86"/>
  <c r="M11" i="86"/>
  <c r="J11" i="86"/>
  <c r="E10" i="86"/>
  <c r="K10" i="86" s="1"/>
  <c r="B10" i="86"/>
  <c r="H10" i="86" s="1"/>
  <c r="M39" i="85"/>
  <c r="J39" i="85"/>
  <c r="G39" i="85"/>
  <c r="D39" i="85"/>
  <c r="M11" i="85"/>
  <c r="J11" i="85"/>
  <c r="E10" i="85"/>
  <c r="K10" i="85" s="1"/>
  <c r="B10" i="85"/>
  <c r="H10" i="85" s="1"/>
  <c r="M39" i="83"/>
  <c r="J39" i="83"/>
  <c r="G39" i="83"/>
  <c r="D39" i="83"/>
  <c r="M11" i="83"/>
  <c r="J11" i="83"/>
  <c r="E10" i="83"/>
  <c r="K10" i="83" s="1"/>
  <c r="H10" i="83"/>
  <c r="M39" i="82"/>
  <c r="J39" i="82"/>
  <c r="G39" i="82"/>
  <c r="D39" i="82"/>
  <c r="M11" i="82"/>
  <c r="J11" i="82"/>
  <c r="E10" i="82"/>
  <c r="K10" i="82" s="1"/>
  <c r="B10" i="82"/>
  <c r="H10" i="82" s="1"/>
  <c r="M39" i="81"/>
  <c r="J39" i="81"/>
  <c r="G39" i="81"/>
  <c r="D39" i="81"/>
  <c r="M11" i="81"/>
  <c r="J11" i="81"/>
  <c r="E10" i="81"/>
  <c r="K10" i="81" s="1"/>
  <c r="B10" i="81"/>
  <c r="H10" i="81" s="1"/>
  <c r="M39" i="80"/>
  <c r="J39" i="80"/>
  <c r="G39" i="80"/>
  <c r="D39" i="80"/>
  <c r="M11" i="80"/>
  <c r="J11" i="80"/>
  <c r="E10" i="80"/>
  <c r="K10" i="80" s="1"/>
  <c r="B10" i="80"/>
  <c r="H10" i="80" s="1"/>
  <c r="M39" i="79"/>
  <c r="J39" i="79"/>
  <c r="G39" i="79"/>
  <c r="D39" i="79"/>
  <c r="M11" i="79"/>
  <c r="J11" i="79"/>
  <c r="E10" i="79"/>
  <c r="K10" i="79" s="1"/>
  <c r="B10" i="79"/>
  <c r="H10" i="79" s="1"/>
  <c r="M39" i="78"/>
  <c r="J39" i="78"/>
  <c r="G39" i="78"/>
  <c r="M11" i="78"/>
  <c r="J11" i="78"/>
  <c r="E10" i="78"/>
  <c r="K10" i="78" s="1"/>
  <c r="B10" i="78"/>
  <c r="H10" i="78" s="1"/>
  <c r="M39" i="77"/>
  <c r="J39" i="77"/>
  <c r="G39" i="77"/>
  <c r="M11" i="77"/>
  <c r="J11" i="77"/>
  <c r="E10" i="77"/>
  <c r="K10" i="77" s="1"/>
  <c r="B10" i="77"/>
  <c r="H10" i="77" s="1"/>
  <c r="M39" i="76"/>
  <c r="J39" i="76"/>
  <c r="G39" i="76"/>
  <c r="D39" i="76"/>
  <c r="M11" i="76"/>
  <c r="J11" i="76"/>
  <c r="E10" i="76"/>
  <c r="K10" i="76" s="1"/>
  <c r="B10" i="76"/>
  <c r="H10" i="76" s="1"/>
  <c r="M39" i="75"/>
  <c r="J39" i="75"/>
  <c r="G39" i="75"/>
  <c r="M11" i="75"/>
  <c r="J11" i="75"/>
  <c r="E10" i="75"/>
  <c r="K10" i="75" s="1"/>
  <c r="B10" i="75"/>
  <c r="H10" i="75" s="1"/>
  <c r="M39" i="74"/>
  <c r="J39" i="74"/>
  <c r="G39" i="74"/>
  <c r="M11" i="74"/>
  <c r="J11" i="74"/>
  <c r="E10" i="74"/>
  <c r="K10" i="74" s="1"/>
  <c r="B10" i="74"/>
  <c r="H10" i="74" s="1"/>
  <c r="M39" i="73"/>
  <c r="J39" i="73"/>
  <c r="M11" i="73"/>
  <c r="J11" i="73"/>
  <c r="E10" i="73"/>
  <c r="K10" i="73" s="1"/>
  <c r="B10" i="73"/>
  <c r="H10" i="73" s="1"/>
  <c r="M39" i="72"/>
  <c r="J39" i="72"/>
  <c r="G39" i="72"/>
  <c r="M11" i="72"/>
  <c r="J11" i="72"/>
  <c r="E10" i="72"/>
  <c r="K10" i="72" s="1"/>
  <c r="B10" i="72"/>
  <c r="H10" i="72" s="1"/>
  <c r="M39" i="71"/>
  <c r="J39" i="71"/>
  <c r="G39" i="71"/>
  <c r="M11" i="71"/>
  <c r="J11" i="71"/>
  <c r="E10" i="71"/>
  <c r="K10" i="71" s="1"/>
  <c r="B10" i="71"/>
  <c r="H10" i="71" s="1"/>
  <c r="M39" i="70"/>
  <c r="J39" i="70"/>
  <c r="G39" i="70"/>
  <c r="D39" i="70"/>
  <c r="M11" i="70"/>
  <c r="J11" i="70"/>
  <c r="E10" i="70"/>
  <c r="K10" i="70" s="1"/>
  <c r="B10" i="70"/>
  <c r="H10" i="70" s="1"/>
  <c r="M39" i="69"/>
  <c r="J39" i="69"/>
  <c r="M11" i="69"/>
  <c r="J11" i="69"/>
  <c r="E10" i="69"/>
  <c r="K10" i="69" s="1"/>
  <c r="B10" i="69"/>
  <c r="H10" i="69" s="1"/>
  <c r="N39" i="68"/>
  <c r="K39" i="68"/>
  <c r="H39" i="68"/>
  <c r="D39" i="68"/>
  <c r="N11" i="68"/>
  <c r="K11" i="68"/>
  <c r="E10" i="68"/>
  <c r="L10" i="68" s="1"/>
  <c r="B10" i="68"/>
  <c r="I10" i="68" s="1"/>
  <c r="M39" i="67"/>
  <c r="J39" i="67"/>
  <c r="G39" i="67"/>
  <c r="D39" i="67"/>
  <c r="M11" i="67"/>
  <c r="J11" i="67"/>
  <c r="E10" i="67"/>
  <c r="K10" i="67" s="1"/>
  <c r="B10" i="67"/>
  <c r="H10" i="67" s="1"/>
  <c r="Q39" i="66"/>
  <c r="M39" i="66"/>
  <c r="I39" i="66"/>
  <c r="E39" i="66"/>
  <c r="Q11" i="66"/>
  <c r="M11" i="66"/>
  <c r="F10" i="66"/>
  <c r="N10" i="66" s="1"/>
  <c r="B10" i="66"/>
  <c r="J10" i="66" s="1"/>
  <c r="Q39" i="65"/>
  <c r="M39" i="65"/>
  <c r="I39" i="65"/>
  <c r="E39" i="65"/>
  <c r="Q11" i="65"/>
  <c r="M11" i="65"/>
  <c r="N10" i="65"/>
  <c r="F10" i="65"/>
  <c r="B10" i="65"/>
  <c r="J10" i="65" s="1"/>
  <c r="Q39" i="64"/>
  <c r="M39" i="64"/>
  <c r="I39" i="64"/>
  <c r="E39" i="64"/>
  <c r="Q11" i="64"/>
  <c r="M11" i="64"/>
  <c r="F10" i="64"/>
  <c r="N10" i="64" s="1"/>
  <c r="B10" i="64"/>
  <c r="J10" i="64" s="1"/>
  <c r="Q39" i="63"/>
  <c r="M39" i="63"/>
  <c r="Q11" i="63"/>
  <c r="M11" i="63"/>
  <c r="F10" i="63"/>
  <c r="N10" i="63" s="1"/>
  <c r="B10" i="63"/>
  <c r="J10" i="63" s="1"/>
  <c r="Q39" i="62"/>
  <c r="M39" i="62"/>
  <c r="I39" i="62"/>
  <c r="E39" i="62"/>
  <c r="Q11" i="62"/>
  <c r="M11" i="62"/>
  <c r="F10" i="62"/>
  <c r="N10" i="62" s="1"/>
  <c r="B10" i="62"/>
  <c r="J10" i="62" s="1"/>
  <c r="Q39" i="61"/>
  <c r="M39" i="61"/>
  <c r="I39" i="61"/>
  <c r="Q11" i="61"/>
  <c r="M11" i="61"/>
  <c r="F10" i="61"/>
  <c r="N10" i="61" s="1"/>
  <c r="B10" i="61"/>
  <c r="J10" i="61" s="1"/>
  <c r="Q39" i="60"/>
  <c r="M39" i="60"/>
  <c r="I39" i="60"/>
  <c r="E39" i="60"/>
  <c r="Q11" i="60"/>
  <c r="M11" i="60"/>
  <c r="F10" i="60"/>
  <c r="N10" i="60" s="1"/>
  <c r="B10" i="60"/>
  <c r="J10" i="60" s="1"/>
  <c r="Q39" i="59"/>
  <c r="M39" i="59"/>
  <c r="I39" i="59"/>
  <c r="E39" i="59"/>
  <c r="Q11" i="59"/>
  <c r="M11" i="59"/>
  <c r="F10" i="59"/>
  <c r="N10" i="59" s="1"/>
  <c r="B10" i="59"/>
  <c r="J10" i="59" s="1"/>
  <c r="Q39" i="58"/>
  <c r="M39" i="58"/>
  <c r="I39" i="58"/>
  <c r="E39" i="58"/>
  <c r="Q11" i="58"/>
  <c r="M11" i="58"/>
  <c r="F10" i="58"/>
  <c r="N10" i="58" s="1"/>
  <c r="B10" i="58"/>
  <c r="J10" i="58" s="1"/>
  <c r="Q39" i="57"/>
  <c r="M39" i="57"/>
  <c r="I39" i="57"/>
  <c r="E39" i="57"/>
  <c r="Q11" i="57"/>
  <c r="M11" i="57"/>
  <c r="N10" i="57"/>
  <c r="F10" i="57"/>
  <c r="B10" i="57"/>
  <c r="J10" i="57" s="1"/>
  <c r="Q39" i="56"/>
  <c r="M39" i="56"/>
  <c r="I39" i="56"/>
  <c r="E39" i="56"/>
  <c r="Q11" i="56"/>
  <c r="M11" i="56"/>
  <c r="F10" i="56"/>
  <c r="N10" i="56" s="1"/>
  <c r="B10" i="56"/>
  <c r="J10" i="56" s="1"/>
  <c r="Q39" i="55"/>
  <c r="M39" i="55"/>
  <c r="I39" i="55"/>
  <c r="E39" i="55"/>
  <c r="Q11" i="55"/>
  <c r="M11" i="55"/>
  <c r="F10" i="55"/>
  <c r="N10" i="55" s="1"/>
  <c r="B10" i="55"/>
  <c r="J10" i="55" s="1"/>
  <c r="Q39" i="54"/>
  <c r="M39" i="54"/>
  <c r="I39" i="54"/>
  <c r="E39" i="54"/>
  <c r="Q11" i="54"/>
  <c r="M11" i="54"/>
  <c r="F10" i="54"/>
  <c r="N10" i="54" s="1"/>
  <c r="B10" i="54"/>
  <c r="J10" i="54" s="1"/>
  <c r="Q39" i="53"/>
  <c r="M39" i="53"/>
  <c r="I39" i="53"/>
  <c r="E39" i="53"/>
  <c r="Q11" i="53"/>
  <c r="M11" i="53"/>
  <c r="F10" i="53"/>
  <c r="N10" i="53" s="1"/>
  <c r="B10" i="53"/>
  <c r="J10" i="53" s="1"/>
  <c r="Q39" i="52"/>
  <c r="M39" i="52"/>
  <c r="I39" i="52"/>
  <c r="E39" i="52"/>
  <c r="Q11" i="52"/>
  <c r="M11" i="52"/>
  <c r="F10" i="52"/>
  <c r="N10" i="52" s="1"/>
  <c r="B10" i="52"/>
  <c r="J10" i="52" s="1"/>
  <c r="Q39" i="51"/>
  <c r="M39" i="51"/>
  <c r="I39" i="51"/>
  <c r="E39" i="51"/>
  <c r="Q11" i="51"/>
  <c r="M11" i="51"/>
  <c r="F10" i="51"/>
  <c r="N10" i="51" s="1"/>
  <c r="B10" i="51"/>
  <c r="J10" i="51" s="1"/>
  <c r="Q39" i="50"/>
  <c r="M39" i="50"/>
  <c r="I39" i="50"/>
  <c r="E39" i="50"/>
  <c r="Q11" i="50"/>
  <c r="M11" i="50"/>
  <c r="N10" i="50"/>
  <c r="J10" i="50"/>
  <c r="F10" i="50"/>
  <c r="B10" i="50"/>
  <c r="Q39" i="49"/>
  <c r="M39" i="49"/>
  <c r="I39" i="49"/>
  <c r="E39" i="49"/>
  <c r="Q11" i="49"/>
  <c r="M11" i="49"/>
  <c r="F10" i="49"/>
  <c r="N10" i="49" s="1"/>
  <c r="B10" i="49"/>
  <c r="J10" i="49" s="1"/>
  <c r="Q39" i="48"/>
  <c r="M39" i="48"/>
  <c r="I39" i="48"/>
  <c r="E39" i="48"/>
  <c r="Q11" i="48"/>
  <c r="M11" i="48"/>
  <c r="F10" i="48"/>
  <c r="N10" i="48" s="1"/>
  <c r="B10" i="48"/>
  <c r="J10" i="48" s="1"/>
  <c r="Q39" i="47"/>
  <c r="M39" i="47"/>
  <c r="I39" i="47"/>
  <c r="E39" i="47"/>
  <c r="Q11" i="47"/>
  <c r="M11" i="47"/>
  <c r="F10" i="47"/>
  <c r="N10" i="47" s="1"/>
  <c r="B10" i="47"/>
  <c r="J10" i="47" s="1"/>
  <c r="Q39" i="46"/>
  <c r="M39" i="46"/>
  <c r="E39" i="46"/>
  <c r="Q11" i="46"/>
  <c r="M11" i="46"/>
  <c r="F10" i="46"/>
  <c r="N10" i="46" s="1"/>
  <c r="B10" i="46"/>
  <c r="J10" i="46" s="1"/>
  <c r="Q39" i="45"/>
  <c r="M39" i="45"/>
  <c r="I39" i="45"/>
  <c r="E39" i="45"/>
  <c r="Q11" i="45"/>
  <c r="M11" i="45"/>
  <c r="F10" i="45"/>
  <c r="N10" i="45" s="1"/>
  <c r="B10" i="45"/>
  <c r="J10" i="45" s="1"/>
  <c r="Q39" i="44"/>
  <c r="M39" i="44"/>
  <c r="I39" i="44"/>
  <c r="Q11" i="44"/>
  <c r="M11" i="44"/>
  <c r="F10" i="44"/>
  <c r="N10" i="44" s="1"/>
  <c r="B10" i="44"/>
  <c r="J10" i="44" s="1"/>
  <c r="Q39" i="43"/>
  <c r="M39" i="43"/>
  <c r="I39" i="43"/>
  <c r="Q11" i="43"/>
  <c r="M11" i="43"/>
  <c r="F10" i="43"/>
  <c r="N10" i="43" s="1"/>
  <c r="B10" i="43"/>
  <c r="J10" i="43" s="1"/>
  <c r="Q39" i="42"/>
  <c r="M39" i="42"/>
  <c r="I39" i="42"/>
  <c r="E39" i="42"/>
  <c r="Q11" i="42"/>
  <c r="M11" i="42"/>
  <c r="F10" i="42"/>
  <c r="N10" i="42" s="1"/>
  <c r="B10" i="42"/>
  <c r="J10" i="42" s="1"/>
  <c r="Q39" i="41"/>
  <c r="M39" i="41"/>
  <c r="I39" i="41"/>
  <c r="E39" i="41"/>
  <c r="Q11" i="41"/>
  <c r="M11" i="41"/>
  <c r="F10" i="41"/>
  <c r="N10" i="41" s="1"/>
  <c r="B10" i="41"/>
  <c r="J10" i="41" s="1"/>
  <c r="Q39" i="39"/>
  <c r="M39" i="39"/>
  <c r="M11" i="39"/>
  <c r="F10" i="39"/>
  <c r="N10" i="39" s="1"/>
  <c r="B10" i="39"/>
  <c r="J10" i="39" s="1"/>
  <c r="Q39" i="40"/>
  <c r="M39" i="40"/>
  <c r="Q11" i="40"/>
  <c r="M11" i="40"/>
  <c r="F10" i="40"/>
  <c r="N10" i="40" s="1"/>
  <c r="B10" i="40"/>
  <c r="J10" i="40" s="1"/>
  <c r="Q39" i="38"/>
  <c r="M39" i="38"/>
  <c r="I39" i="38"/>
  <c r="E39" i="38"/>
  <c r="Q11" i="38"/>
  <c r="M11" i="38"/>
  <c r="F10" i="38"/>
  <c r="N10" i="38" s="1"/>
  <c r="B10" i="38"/>
  <c r="J10" i="38" s="1"/>
  <c r="Q39" i="37"/>
  <c r="M39" i="37"/>
  <c r="I39" i="37"/>
  <c r="E39" i="37"/>
  <c r="Q11" i="37"/>
  <c r="M11" i="37"/>
  <c r="F10" i="37"/>
  <c r="N10" i="37" s="1"/>
  <c r="B10" i="37"/>
  <c r="J10" i="37" s="1"/>
  <c r="Q39" i="36"/>
  <c r="M39" i="36"/>
  <c r="I39" i="36"/>
  <c r="E39" i="36"/>
  <c r="Q11" i="36"/>
  <c r="M11" i="36"/>
  <c r="F10" i="36"/>
  <c r="N10" i="36" s="1"/>
  <c r="B10" i="36"/>
  <c r="J10" i="36" s="1"/>
  <c r="Q39" i="35"/>
  <c r="M39" i="35"/>
  <c r="E39" i="35"/>
  <c r="Q11" i="35"/>
  <c r="M11" i="35"/>
  <c r="F10" i="35"/>
  <c r="N10" i="35" s="1"/>
  <c r="B10" i="35"/>
  <c r="J10" i="35" s="1"/>
  <c r="Q39" i="34"/>
  <c r="M39" i="34"/>
  <c r="I39" i="34"/>
  <c r="Q11" i="34"/>
  <c r="M11" i="34"/>
  <c r="F10" i="34"/>
  <c r="N10" i="34" s="1"/>
  <c r="B10" i="34"/>
  <c r="J10" i="34" s="1"/>
  <c r="Q39" i="33"/>
  <c r="M39" i="33"/>
  <c r="I39" i="33"/>
  <c r="E39" i="33"/>
  <c r="Q11" i="33"/>
  <c r="M11" i="33"/>
  <c r="F10" i="33"/>
  <c r="N10" i="33" s="1"/>
  <c r="B10" i="33"/>
  <c r="J10" i="33" s="1"/>
  <c r="Q39" i="32"/>
  <c r="M39" i="32"/>
  <c r="E39" i="32"/>
  <c r="Q11" i="32"/>
  <c r="M11" i="32"/>
  <c r="F10" i="32"/>
  <c r="N10" i="32" s="1"/>
  <c r="B10" i="32"/>
  <c r="J10" i="32" s="1"/>
  <c r="Q39" i="31"/>
  <c r="M39" i="31"/>
  <c r="Q11" i="31"/>
  <c r="M11" i="31"/>
  <c r="F10" i="31"/>
  <c r="N10" i="31" s="1"/>
  <c r="B10" i="31"/>
  <c r="J10" i="31" s="1"/>
  <c r="Q39" i="30"/>
  <c r="M39" i="30"/>
  <c r="I39" i="30"/>
  <c r="Q11" i="30"/>
  <c r="M11" i="30"/>
  <c r="F10" i="30"/>
  <c r="N10" i="30" s="1"/>
  <c r="B10" i="30"/>
  <c r="J10" i="30" s="1"/>
  <c r="Q39" i="29"/>
  <c r="M39" i="29"/>
  <c r="I39" i="29"/>
  <c r="E39" i="29"/>
  <c r="Q11" i="29"/>
  <c r="M11" i="29"/>
  <c r="F10" i="29"/>
  <c r="N10" i="29" s="1"/>
  <c r="B10" i="29"/>
  <c r="J10" i="29" s="1"/>
  <c r="Q39" i="28"/>
  <c r="M39" i="28"/>
  <c r="I39" i="28"/>
  <c r="E39" i="28"/>
  <c r="Q11" i="28"/>
  <c r="M11" i="28"/>
  <c r="F10" i="28"/>
  <c r="N10" i="28" s="1"/>
  <c r="B10" i="28"/>
  <c r="J10" i="28" s="1"/>
  <c r="Q39" i="27"/>
  <c r="M39" i="27"/>
  <c r="I39" i="27"/>
  <c r="E39" i="27"/>
  <c r="Q11" i="27"/>
  <c r="M11" i="27"/>
  <c r="F10" i="27"/>
  <c r="N10" i="27" s="1"/>
  <c r="B10" i="27"/>
  <c r="J10" i="27" s="1"/>
  <c r="Q39" i="26"/>
  <c r="M39" i="26"/>
  <c r="I39" i="26"/>
  <c r="E39" i="26"/>
  <c r="Q11" i="26"/>
  <c r="M11" i="26"/>
  <c r="F10" i="26"/>
  <c r="N10" i="26" s="1"/>
  <c r="B10" i="26"/>
  <c r="J10" i="26" s="1"/>
  <c r="Q39" i="25"/>
  <c r="M39" i="25"/>
  <c r="I39" i="25"/>
  <c r="E39" i="25"/>
  <c r="Q11" i="25"/>
  <c r="M11" i="25"/>
  <c r="F10" i="25"/>
  <c r="N10" i="25" s="1"/>
  <c r="B10" i="25"/>
  <c r="J10" i="25" s="1"/>
  <c r="Q39" i="24"/>
  <c r="M39" i="24"/>
  <c r="I39" i="24"/>
  <c r="E39" i="24"/>
  <c r="Q11" i="24"/>
  <c r="M11" i="24"/>
  <c r="F10" i="24"/>
  <c r="N10" i="24" s="1"/>
  <c r="B10" i="24"/>
  <c r="J10" i="24" s="1"/>
  <c r="Q39" i="23"/>
  <c r="M39" i="23"/>
  <c r="I39" i="23"/>
  <c r="E39" i="23"/>
  <c r="Q11" i="23"/>
  <c r="M11" i="23"/>
  <c r="F10" i="23"/>
  <c r="N10" i="23" s="1"/>
  <c r="B10" i="23"/>
  <c r="J10" i="23" s="1"/>
  <c r="Q39" i="14"/>
  <c r="M39" i="14"/>
  <c r="I39" i="14"/>
  <c r="E39" i="14"/>
  <c r="Q11" i="14"/>
  <c r="M11" i="14"/>
  <c r="F10" i="14"/>
  <c r="N10" i="14" s="1"/>
  <c r="B10" i="14"/>
  <c r="J10" i="14" s="1"/>
  <c r="Q39" i="13"/>
  <c r="M39" i="13"/>
  <c r="I39" i="13"/>
  <c r="E39" i="13"/>
  <c r="Q11" i="13"/>
  <c r="M11" i="13"/>
  <c r="Q39" i="12"/>
  <c r="M39" i="12"/>
  <c r="I39" i="12"/>
  <c r="E39" i="12"/>
  <c r="Q11" i="12"/>
  <c r="M11" i="12"/>
  <c r="Q39" i="11"/>
  <c r="M39" i="11"/>
  <c r="I39" i="11"/>
  <c r="E39" i="11"/>
  <c r="Q11" i="11"/>
  <c r="M11" i="11"/>
  <c r="Q39" i="10"/>
  <c r="M39" i="10"/>
  <c r="Q11" i="10"/>
  <c r="M11" i="10"/>
  <c r="Q39" i="9"/>
  <c r="M39" i="9"/>
  <c r="I39" i="9"/>
  <c r="E39" i="9"/>
  <c r="Q11" i="9"/>
  <c r="M11" i="9"/>
  <c r="Q39" i="8"/>
  <c r="Q11" i="8"/>
  <c r="M11" i="8"/>
  <c r="Q39" i="7"/>
  <c r="M39" i="7"/>
  <c r="I39" i="7"/>
  <c r="Q11" i="7"/>
  <c r="M11" i="7"/>
  <c r="Q39" i="6"/>
  <c r="M39" i="6"/>
  <c r="I39" i="6"/>
  <c r="E39" i="6"/>
  <c r="Q11" i="6"/>
  <c r="M11" i="6"/>
  <c r="Q39" i="5"/>
  <c r="M39" i="5"/>
  <c r="I39" i="5"/>
  <c r="E39" i="5"/>
  <c r="Q11" i="5"/>
  <c r="M11" i="5"/>
  <c r="Q39" i="4"/>
  <c r="M39" i="4"/>
  <c r="I39" i="4"/>
  <c r="E39" i="4"/>
  <c r="Q11" i="4"/>
  <c r="M11" i="4"/>
  <c r="Q39" i="3"/>
  <c r="M39" i="3"/>
  <c r="I39" i="3"/>
  <c r="E39" i="3"/>
  <c r="Q11" i="3"/>
  <c r="M11" i="3"/>
  <c r="Q39" i="1"/>
  <c r="M39" i="1"/>
  <c r="I39" i="1"/>
  <c r="E39" i="1"/>
  <c r="Q11" i="1"/>
  <c r="M11" i="1"/>
  <c r="M39" i="8" l="1"/>
  <c r="I39" i="8" s="1"/>
  <c r="E14" i="212"/>
  <c r="G14" i="212" s="1"/>
  <c r="G48" i="212" s="1"/>
  <c r="D25" i="212" l="1"/>
  <c r="D19" i="212" l="1"/>
  <c r="D16" i="212" l="1"/>
  <c r="D14" i="212" l="1"/>
  <c r="D48" i="212" s="1"/>
</calcChain>
</file>

<file path=xl/sharedStrings.xml><?xml version="1.0" encoding="utf-8"?>
<sst xmlns="http://schemas.openxmlformats.org/spreadsheetml/2006/main" count="7826" uniqueCount="696">
  <si>
    <t>АО "Вологдаоблэнерго"</t>
  </si>
  <si>
    <t>код  900151</t>
  </si>
  <si>
    <t>наименование предприятия</t>
  </si>
  <si>
    <t xml:space="preserve">               </t>
  </si>
  <si>
    <t>наименование источника питания</t>
  </si>
  <si>
    <t>_________________________________</t>
  </si>
  <si>
    <t>Таблица № 1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</si>
  <si>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</si>
  <si>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</si>
  <si>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</si>
  <si>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</si>
  <si>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</si>
  <si>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показания счетчика</t>
  </si>
  <si>
    <t>разность</t>
  </si>
  <si>
    <t>Итого</t>
  </si>
  <si>
    <t>ТП-1 ЦРП Малечкино</t>
  </si>
  <si>
    <t>ТП-5 АВМ</t>
  </si>
  <si>
    <t>ТП-1 ЦРП Малечкино; ТП-5 АВМ</t>
  </si>
  <si>
    <t>ТП-8 ПС Малечкино В-1; В-2</t>
  </si>
  <si>
    <t>ТП-8 ПС Малечкино В-1</t>
  </si>
  <si>
    <t>ТП-8 ПС Малечкино В-2</t>
  </si>
  <si>
    <t>ТП-105</t>
  </si>
  <si>
    <t>ТП-35; ТП-103</t>
  </si>
  <si>
    <t>ТП-35</t>
  </si>
  <si>
    <t>ТП-103</t>
  </si>
  <si>
    <t>ТП-3 ПС Малечкино; ТП-97</t>
  </si>
  <si>
    <t>ТП-3 ПС Малечкино</t>
  </si>
  <si>
    <t>ТП-97</t>
  </si>
  <si>
    <t>ТП-15 Кормоцех В-1; В-2</t>
  </si>
  <si>
    <t>ТП-15 Кормоцех В-1</t>
  </si>
  <si>
    <t>ТП-15 Кормоцех В-2</t>
  </si>
  <si>
    <t>ЦРП-Парфеново</t>
  </si>
  <si>
    <t>ТП-51; КТП-250 Курилово-ферма</t>
  </si>
  <si>
    <t>ТП-51</t>
  </si>
  <si>
    <t>ТП-33; КТП-400 Пилорама Карат плюс</t>
  </si>
  <si>
    <t>КТП-400 Пилорама Карат плюс</t>
  </si>
  <si>
    <t>ТП-33</t>
  </si>
  <si>
    <t>ЦРП-Парфеново В-1</t>
  </si>
  <si>
    <t>ЦРП-Парфеново В-2</t>
  </si>
  <si>
    <t>ТП-4 очистные В-1; ТП-4 очистные В-2</t>
  </si>
  <si>
    <t>ТП-4 очистные В-1</t>
  </si>
  <si>
    <t>ТП-4 очистные В-2</t>
  </si>
  <si>
    <t>ТП-3 Школа В-1; ТП-3 Школа В-2</t>
  </si>
  <si>
    <t>ТП-3 Школа В-1</t>
  </si>
  <si>
    <t>ТП-3 Школа В-2</t>
  </si>
  <si>
    <t>ТП-5 ПМК-1 В-1</t>
  </si>
  <si>
    <t>ТП-5 ПМК-1 В-2</t>
  </si>
  <si>
    <t>ТП-6 Детский сад В-1</t>
  </si>
  <si>
    <t>ТП-6 Детский сад В-2</t>
  </si>
  <si>
    <t>ТП-2 Поселок</t>
  </si>
  <si>
    <t>ТП-Котельная ПМК-2 В-1</t>
  </si>
  <si>
    <t>ТП-Котельная ПМК-2 В-2</t>
  </si>
  <si>
    <t>ТП-244</t>
  </si>
  <si>
    <t>ТП-250</t>
  </si>
  <si>
    <t>ТП-Поселок</t>
  </si>
  <si>
    <t>ТП-Школа</t>
  </si>
  <si>
    <t>ТП-14 В-1</t>
  </si>
  <si>
    <t>ТП-14 В-2</t>
  </si>
  <si>
    <t>ТП-15 В-1</t>
  </si>
  <si>
    <t>ТП-15 В-2</t>
  </si>
  <si>
    <t>КТП-Ива</t>
  </si>
  <si>
    <t>КТП-1 "Сад-3 ЧМК"</t>
  </si>
  <si>
    <t>КТП-2 "Сад-3 ЧМК"</t>
  </si>
  <si>
    <t>ТП-243</t>
  </si>
  <si>
    <t>КТП-63 Кривец-1</t>
  </si>
  <si>
    <t>КТП общества садоводов "Заря-2"</t>
  </si>
  <si>
    <t>КТП "Дачи"</t>
  </si>
  <si>
    <t>ТП-317</t>
  </si>
  <si>
    <t>ТП-Водозабор (встроен) В-1</t>
  </si>
  <si>
    <t>ТП-Водозабор (встроен) В-2</t>
  </si>
  <si>
    <t>КТП "Очистные" ПС Домозерово</t>
  </si>
  <si>
    <t>ТП-Школа ПС Домозерово В-1</t>
  </si>
  <si>
    <t>ТП-Школа ПС Домозерово В-2</t>
  </si>
  <si>
    <t>ТП "Детский сад" ПС Домозерово</t>
  </si>
  <si>
    <t>КТП-250кВА Зашекснинское</t>
  </si>
  <si>
    <t>КТП-Дачи "Березка"</t>
  </si>
  <si>
    <t>КТП-Пенек</t>
  </si>
  <si>
    <t>КТП-Кацитадзе</t>
  </si>
  <si>
    <t>ТП-75</t>
  </si>
  <si>
    <t>КТП-Коттеджи</t>
  </si>
  <si>
    <t>КТП-118 (Горизонт)</t>
  </si>
  <si>
    <t>ТП-79</t>
  </si>
  <si>
    <t>ТП-72</t>
  </si>
  <si>
    <t>МТП Гоша-2</t>
  </si>
  <si>
    <t>ТП-55</t>
  </si>
  <si>
    <t>ТП-25</t>
  </si>
  <si>
    <t>ТП-80</t>
  </si>
  <si>
    <t>ТП-209 Тепловая</t>
  </si>
  <si>
    <t>КТП-210 Ирдоматка</t>
  </si>
  <si>
    <t>КТП-400 Дачи "Пулово Борисово"</t>
  </si>
  <si>
    <t>ТП-113</t>
  </si>
  <si>
    <t>ТП-3 Общежитие В-1</t>
  </si>
  <si>
    <t>ТП-3 Общежитие В-2</t>
  </si>
  <si>
    <t>ТП-2 Училище В-1</t>
  </si>
  <si>
    <t>ТП-2 Училище В-2</t>
  </si>
  <si>
    <t>ТП-222 В-1</t>
  </si>
  <si>
    <t>ТП-222 В-2</t>
  </si>
  <si>
    <t>ТП-Шухободь Жилзона В-1</t>
  </si>
  <si>
    <t>ТП-Шухободь Жилзона В-2</t>
  </si>
  <si>
    <t>ТП-К-с Шухободь В-1</t>
  </si>
  <si>
    <t>ТП-К-с Шухободь В-2</t>
  </si>
  <si>
    <t>ТП-Поселок (3,4 этажные дома)</t>
  </si>
  <si>
    <t>ТП-211</t>
  </si>
  <si>
    <t>ТП-242</t>
  </si>
  <si>
    <t>ТП-249</t>
  </si>
  <si>
    <t>КТП-Погорелка</t>
  </si>
  <si>
    <t>КТП-Хлебаево</t>
  </si>
  <si>
    <t>ТП-226</t>
  </si>
  <si>
    <t>ТП-257</t>
  </si>
  <si>
    <t>КТП Шухтовское Лесничество</t>
  </si>
  <si>
    <t>ЦРП-Маслово</t>
  </si>
  <si>
    <t>ТП-227</t>
  </si>
  <si>
    <t xml:space="preserve"> </t>
  </si>
  <si>
    <t>КТП-3 Сад №9 "ЧереповецАгроСтрой"</t>
  </si>
  <si>
    <t>КТП-2 Сад №1 "Аммофос"</t>
  </si>
  <si>
    <t>КТП-10 ЧМХС и №2 ЧСПЗ</t>
  </si>
  <si>
    <t>КТП Сад Вера</t>
  </si>
  <si>
    <t>КТП-Льнозавод</t>
  </si>
  <si>
    <t>КТП-Детский сад</t>
  </si>
  <si>
    <t>ТП-23 В-1</t>
  </si>
  <si>
    <t>ТП-23 В-2</t>
  </si>
  <si>
    <t>ТП-15</t>
  </si>
  <si>
    <t>КТП-Очистные</t>
  </si>
  <si>
    <t>ТП-74</t>
  </si>
  <si>
    <t>ТП-Ферма Фенево В-1</t>
  </si>
  <si>
    <t>ТП-Ферма Фенево В-2</t>
  </si>
  <si>
    <t>ТП-376</t>
  </si>
  <si>
    <t>КТП-ЭСПА</t>
  </si>
  <si>
    <t>КТП-Ново-Дубровка</t>
  </si>
  <si>
    <t>КТП-Козлово-2</t>
  </si>
  <si>
    <t>ТП-319</t>
  </si>
  <si>
    <t>КТП-Броды</t>
  </si>
  <si>
    <t>КТП-100 дачи "Водник"</t>
  </si>
  <si>
    <t>КТП-Сад№11 ЧМХС</t>
  </si>
  <si>
    <t>КТП-КЗС-2</t>
  </si>
  <si>
    <t>КТПН-400 Животноводческий комплекс</t>
  </si>
  <si>
    <t>КТП-Деревня</t>
  </si>
  <si>
    <t>ТП-323</t>
  </si>
  <si>
    <t>КТП-Поселок Поповка</t>
  </si>
  <si>
    <t>ТП-69 (КТПН-23)</t>
  </si>
  <si>
    <t>ТП-Мастерские Шулма</t>
  </si>
  <si>
    <t>КТП-Бомк</t>
  </si>
  <si>
    <t>КТП-ДНТ Ульяновский</t>
  </si>
  <si>
    <t>КТП-250 Курилово-ферма</t>
  </si>
  <si>
    <t>ТП-47 В-1</t>
  </si>
  <si>
    <t>ТП-47 В-2</t>
  </si>
  <si>
    <t>ТП-9 В-2</t>
  </si>
  <si>
    <t>ТП-9 В-1</t>
  </si>
  <si>
    <t>КТП- Мелиоводстрой</t>
  </si>
  <si>
    <t>КТП-100 Детский дом</t>
  </si>
  <si>
    <t>ТП-325</t>
  </si>
  <si>
    <t>ТП-Новое Ботово</t>
  </si>
  <si>
    <t>КТП-100 АЗС №43</t>
  </si>
  <si>
    <t>КТП-63 "ЧЭТС"</t>
  </si>
  <si>
    <t>ТП- "Освещение дороги" (Аэропорт)</t>
  </si>
  <si>
    <t>ТП-321</t>
  </si>
  <si>
    <t>ПС Ирдоматка</t>
  </si>
  <si>
    <t>ПС Енюково</t>
  </si>
  <si>
    <t>ПС Вишняки</t>
  </si>
  <si>
    <t>ПС Искра</t>
  </si>
  <si>
    <t>ПС Климовская</t>
  </si>
  <si>
    <t>ПС Новые Углы</t>
  </si>
  <si>
    <t>ПС Нелазкое</t>
  </si>
  <si>
    <t>ПС Суда</t>
  </si>
  <si>
    <t>ПС Зашекснинская</t>
  </si>
  <si>
    <t>РПП-1</t>
  </si>
  <si>
    <t>ТП-107 база (МУП Электросеть)</t>
  </si>
  <si>
    <t>ТП-107 офис (МУП Электросеть)</t>
  </si>
  <si>
    <t>ПС Первомайская</t>
  </si>
  <si>
    <t>ТП-451 (МУП Электросеть) В-1</t>
  </si>
  <si>
    <t>ТП-451 (МУП Электросеть) В-2</t>
  </si>
  <si>
    <t>ТП-59</t>
  </si>
  <si>
    <t>ТП-108-1 В-1</t>
  </si>
  <si>
    <t>ТП-108-1 В-2</t>
  </si>
  <si>
    <t>КТП-62 Новая</t>
  </si>
  <si>
    <t>КТП-62</t>
  </si>
  <si>
    <t>ТП-56</t>
  </si>
  <si>
    <t>ТП-49</t>
  </si>
  <si>
    <t>ТП-17</t>
  </si>
  <si>
    <t>ТП-18</t>
  </si>
  <si>
    <t>ПС Борисово-Суда</t>
  </si>
  <si>
    <t>ПС Пяжелка</t>
  </si>
  <si>
    <t>ПС Бабаево</t>
  </si>
  <si>
    <t xml:space="preserve">ТП-18 </t>
  </si>
  <si>
    <t xml:space="preserve">ТП-59 </t>
  </si>
  <si>
    <t>ТП-57</t>
  </si>
  <si>
    <t>ТП-Грищи</t>
  </si>
  <si>
    <t>КТП-Плоское</t>
  </si>
  <si>
    <t xml:space="preserve">КТП-2 б/о Заозерье </t>
  </si>
  <si>
    <t xml:space="preserve">КТП-1 б/о Заозерье </t>
  </si>
  <si>
    <t>ТП-34</t>
  </si>
  <si>
    <t xml:space="preserve">ТП-12 </t>
  </si>
  <si>
    <t>ТП к-с Чуприно  В-2</t>
  </si>
  <si>
    <t>ТП к-с Чуприно В-1</t>
  </si>
  <si>
    <t xml:space="preserve">КТП Курс </t>
  </si>
  <si>
    <t>ТП-3</t>
  </si>
  <si>
    <t>ТП-11</t>
  </si>
  <si>
    <t xml:space="preserve">КТП-2 Молокозавод </t>
  </si>
  <si>
    <t xml:space="preserve">КТП-1 Молокозавод </t>
  </si>
  <si>
    <t>ТП к-с Никольское В-2</t>
  </si>
  <si>
    <t>ТП к-с Никольское В-1</t>
  </si>
  <si>
    <t>ТП-65</t>
  </si>
  <si>
    <t>КТП-Ферма Соловьева</t>
  </si>
  <si>
    <t>КТП-Свиноферма Коротово</t>
  </si>
  <si>
    <t>ЦРП-Сосновка В-2</t>
  </si>
  <si>
    <t>ЦРП-Сосновка В-1</t>
  </si>
  <si>
    <t>КТП-Лесничество-2</t>
  </si>
  <si>
    <t>КТП-Маслозавод</t>
  </si>
  <si>
    <t>ТП-404</t>
  </si>
  <si>
    <t>Котельная Коротово резервный ввод</t>
  </si>
  <si>
    <t>КТП-Лесничество-1</t>
  </si>
  <si>
    <t>РП-Жилая Зона В-2</t>
  </si>
  <si>
    <t>РП-Жилая Зона В-1</t>
  </si>
  <si>
    <t>КТПН-Свинокомплекс Кисово</t>
  </si>
  <si>
    <t>КТП- РСП Дачник</t>
  </si>
  <si>
    <t>КТП-Паршин</t>
  </si>
  <si>
    <t>КТП-Борок-2</t>
  </si>
  <si>
    <t>КТП-Борок</t>
  </si>
  <si>
    <t>КТП-Вауч</t>
  </si>
  <si>
    <t>КТП-Новая Ягница</t>
  </si>
  <si>
    <t>ПС Поселковая</t>
  </si>
  <si>
    <t>ПС Андога</t>
  </si>
  <si>
    <t>ПС Кадуй</t>
  </si>
  <si>
    <t>ПС Хохлово</t>
  </si>
  <si>
    <t>ТП-23</t>
  </si>
  <si>
    <t>ТП-43</t>
  </si>
  <si>
    <t>ТП-62</t>
  </si>
  <si>
    <t>ТП-66</t>
  </si>
  <si>
    <t>ТП-63</t>
  </si>
  <si>
    <t>ПС Сазоново</t>
  </si>
  <si>
    <t>ПС Стеклозавод</t>
  </si>
  <si>
    <t>ПС Чагода</t>
  </si>
  <si>
    <t>ТП-68</t>
  </si>
  <si>
    <t>ТП-70</t>
  </si>
  <si>
    <t>ТП-69</t>
  </si>
  <si>
    <t>ТП-76</t>
  </si>
  <si>
    <t>ТП-67</t>
  </si>
  <si>
    <t>ТП-61</t>
  </si>
  <si>
    <t>ТП-102</t>
  </si>
  <si>
    <t>ТП-133</t>
  </si>
  <si>
    <t>ТП-107 В-1</t>
  </si>
  <si>
    <t>ТП-118</t>
  </si>
  <si>
    <t>ТП-107 В-2</t>
  </si>
  <si>
    <t>ТП-106</t>
  </si>
  <si>
    <t>ТП-124</t>
  </si>
  <si>
    <t>ТП-123</t>
  </si>
  <si>
    <t>ТП-119</t>
  </si>
  <si>
    <t>ТП-130</t>
  </si>
  <si>
    <t>ТП-129 В-1</t>
  </si>
  <si>
    <t>ТП-108 В-1</t>
  </si>
  <si>
    <t>ТП-129 В-2</t>
  </si>
  <si>
    <t>ТП-120</t>
  </si>
  <si>
    <t>ТП-101</t>
  </si>
  <si>
    <t>ТП-95</t>
  </si>
  <si>
    <t>ТП-125</t>
  </si>
  <si>
    <t>ТП-112 В-1</t>
  </si>
  <si>
    <t>ТП-112 В-2</t>
  </si>
  <si>
    <t>ТП-54</t>
  </si>
  <si>
    <t>ТП-53</t>
  </si>
  <si>
    <t>ТП-131</t>
  </si>
  <si>
    <t>ТП-111</t>
  </si>
  <si>
    <t>ТП-126</t>
  </si>
  <si>
    <t>ТП-127</t>
  </si>
  <si>
    <t>ТП-116</t>
  </si>
  <si>
    <t>ТП-115</t>
  </si>
  <si>
    <t>ТП-128 В-1</t>
  </si>
  <si>
    <t>ТП-132</t>
  </si>
  <si>
    <t>ТП-128 В-2</t>
  </si>
  <si>
    <t>ТП-135</t>
  </si>
  <si>
    <t>ТП-134</t>
  </si>
  <si>
    <t>ТП-136</t>
  </si>
  <si>
    <t>ТП-109</t>
  </si>
  <si>
    <t>ПС Шексна</t>
  </si>
  <si>
    <t>ПС Нифантово</t>
  </si>
  <si>
    <t>Шекснинская ГЭС, РП-ШРГС</t>
  </si>
  <si>
    <t>ПС Тяговая</t>
  </si>
  <si>
    <t xml:space="preserve">Содержание </t>
  </si>
  <si>
    <t>№ листа</t>
  </si>
  <si>
    <t>Электросетевой участок</t>
  </si>
  <si>
    <t>Центр питания</t>
  </si>
  <si>
    <t>1 а</t>
  </si>
  <si>
    <t>ОАО "БМЗ"</t>
  </si>
  <si>
    <t>ПС "АНАНЬИНО"</t>
  </si>
  <si>
    <t>ПС "МАЕГА"</t>
  </si>
  <si>
    <t xml:space="preserve"> 5,6, 7, 8, 9</t>
  </si>
  <si>
    <t>ПС "ЗАПАДНАЯ</t>
  </si>
  <si>
    <t>ПС "СЕВЕРНАЯ 35/6 кВ</t>
  </si>
  <si>
    <t>РТП "ТЕПЛИЧНОГО ХОЗ - ВА"</t>
  </si>
  <si>
    <t>12,13, 14</t>
  </si>
  <si>
    <t>ГПП   110/10 кВ  "ВОМЗ"</t>
  </si>
  <si>
    <t>ПС ВОЛОГДА-ЮЖНАЯ РУ - 6 -10 кВ</t>
  </si>
  <si>
    <t>ГПП ВОЛОГДА - ТЯГОВАЯ  110/27,5/6 кВ</t>
  </si>
  <si>
    <t>25,26,27,28,29</t>
  </si>
  <si>
    <t>ТГК- 2  ВТЭЦ РП 6 кВ</t>
  </si>
  <si>
    <t>30,31,32,33,34,34-1</t>
  </si>
  <si>
    <t>ПС "ЦЕНТРАЛЬНАЯ" 110/6 кВ</t>
  </si>
  <si>
    <t>35, 36</t>
  </si>
  <si>
    <t xml:space="preserve">ПС "ГОРОДСКАЯ"  35/6 кВ </t>
  </si>
  <si>
    <t>ПС "ВОСТОЧНАЯ" 110/35/10 кВ</t>
  </si>
  <si>
    <t>ПС "ЛУГОВАЯ"</t>
  </si>
  <si>
    <t>РП "ГОРКА"</t>
  </si>
  <si>
    <t>43, 44</t>
  </si>
  <si>
    <t>ГПП 2  ЗАО ВПЗ</t>
  </si>
  <si>
    <t>ГПП 1  ЗАО ВПЗ</t>
  </si>
  <si>
    <t>ЭСУ "Кубенское"</t>
  </si>
  <si>
    <t>ПС "Кубенское"</t>
  </si>
  <si>
    <t>ПС "Молочное" 35/10 кВ</t>
  </si>
  <si>
    <t>ЭСУ "Устье-Кубенское"</t>
  </si>
  <si>
    <t>РТП "КОРНИЛОВО" 35/10 кВ</t>
  </si>
  <si>
    <t>51, 52, 53</t>
  </si>
  <si>
    <t>ЭСУ "Шуйское"</t>
  </si>
  <si>
    <t>ПС  "ШУЙСКОЕ"  35/ 10 кВ</t>
  </si>
  <si>
    <t xml:space="preserve"> ПС "ГДЗ" 110/6 кВ </t>
  </si>
  <si>
    <t xml:space="preserve">56, 57, 58, </t>
  </si>
  <si>
    <t xml:space="preserve">ОАО "Сокольский" ЦБК" ГПП 35/6 кВ </t>
  </si>
  <si>
    <t xml:space="preserve">ОАО "Сокольский" ЦБК" ГПП  110/6 кВ </t>
  </si>
  <si>
    <t>60, 61, 62, 63</t>
  </si>
  <si>
    <t xml:space="preserve">ООО "Сухонский ЦБК" ГПП 110/6 кВ </t>
  </si>
  <si>
    <t>ЭСУ "Белозерск"</t>
  </si>
  <si>
    <t>ЭСУ "Вытегра"</t>
  </si>
  <si>
    <t xml:space="preserve"> 1, 2</t>
  </si>
  <si>
    <t>ПС "ИСКРА"</t>
  </si>
  <si>
    <t>Т1 - РП5ф3 ввод №1, Т2 - РП5ф17 ввод №2</t>
  </si>
  <si>
    <t>15,16,17,18,19,20, 21</t>
  </si>
  <si>
    <t>ТП 10 СЖД ОАО РЖД</t>
  </si>
  <si>
    <t>ТП 34 СЖД ОАО РЖД</t>
  </si>
  <si>
    <t xml:space="preserve"> 37, 38, 39</t>
  </si>
  <si>
    <t>40, 41</t>
  </si>
  <si>
    <t>47, 48</t>
  </si>
  <si>
    <t>49, 50</t>
  </si>
  <si>
    <t xml:space="preserve">ОАО "СОКОЛРЕММАШ" </t>
  </si>
  <si>
    <t>РУ-1 яч 1 - ТП 3, РУ-1 яч 14 - ЛЭП 3</t>
  </si>
  <si>
    <t>64, 65, 66</t>
  </si>
  <si>
    <t>ПС "Белозерск"</t>
  </si>
  <si>
    <t>67, 68, 69, 70, 71, 72,</t>
  </si>
  <si>
    <t>ПС "Белоусово"</t>
  </si>
  <si>
    <t>73, 74, 75</t>
  </si>
  <si>
    <t>ВЛ-6кВ Ф-9 Погрузка, Ф-7 ЛПХ</t>
  </si>
  <si>
    <t>ПС "Ольховская"</t>
  </si>
  <si>
    <t>ВЛ-10 кВ Ф-2 ЛПХ, Ф-3 Мирный</t>
  </si>
  <si>
    <t>ПС "Восточная"</t>
  </si>
  <si>
    <t>ВЛ-10 кВ Центр, Воинская часть</t>
  </si>
  <si>
    <t>ВЛ-10 кВ Шестово</t>
  </si>
  <si>
    <t>ПС "Мегра"</t>
  </si>
  <si>
    <t>ПС "Вытегра"</t>
  </si>
  <si>
    <t>ВЛ-6 кВ Ф-13 Заречье</t>
  </si>
  <si>
    <t>ПС "Анненская"</t>
  </si>
  <si>
    <t>ВЛ-6 кВ Ф-5 Леспромхоз</t>
  </si>
  <si>
    <t>ЭСУ "Череповец"</t>
  </si>
  <si>
    <t xml:space="preserve">           Таблица № 3</t>
  </si>
  <si>
    <t>о потреблении электрической энергии по АО "Вологдаоблэнерго"</t>
  </si>
  <si>
    <t>часы     суток</t>
  </si>
  <si>
    <t>ПО "Череповецкое"</t>
  </si>
  <si>
    <t>ГПП-5 Фосагро</t>
  </si>
  <si>
    <t>КТП-Шайма</t>
  </si>
  <si>
    <t>ТП-17 (МУП ЭС)</t>
  </si>
  <si>
    <t>г, Вологда</t>
  </si>
  <si>
    <t>яч, Т1, яч, Т2</t>
  </si>
  <si>
    <t>яч,7 - ф,"Город-7"</t>
  </si>
  <si>
    <t>яч,8 - ф,"Городской", яч,2 - ф,"Овощехранилище"</t>
  </si>
  <si>
    <t>яч,18 - ф,"РУБЦОВО"- СВ - ВЛ№2</t>
  </si>
  <si>
    <t>яч,13 - ф,"НИКИТИНО"-СВ - ВЛ№27</t>
  </si>
  <si>
    <t>яч,19 - "РМЗ-1", яч,24 - "РМЗ-2"</t>
  </si>
  <si>
    <t>яч,15 -"ОЧИСТНЫЕ-1", яч,9 -"ГОРОД-1"</t>
  </si>
  <si>
    <t>яч,21- "П/я-1", яч,20 - "П/я-2"</t>
  </si>
  <si>
    <t>яч,33 - "РП-35", яч,35 - "РП-37"</t>
  </si>
  <si>
    <t>яч,11 - "ГОРОД-2", яч,18 - "ОЧИСТНЫЕ-2"</t>
  </si>
  <si>
    <t xml:space="preserve">яч, 3 - ф,"Микрорайон-1" ввод № 1, яч,13 - ф,"Микрорайон-2" ввод № 2 </t>
  </si>
  <si>
    <t xml:space="preserve">яч,47 - РП 29 ввод № 1, яч,31 - РП 29 ввод № 2 </t>
  </si>
  <si>
    <t xml:space="preserve">яч,5 - РП 14 ввод № 1, яч,22 - РП 14 ввод № 2 </t>
  </si>
  <si>
    <t xml:space="preserve">яч,44 - РП 2 ввод № 1, яч,26в - РП 2 ввод № 2 </t>
  </si>
  <si>
    <t>яч,15 - "ГОРОД-15", яч,24 - "ТУБДИСПАНСЕР"</t>
  </si>
  <si>
    <t>яч,10 - "ГОРОД-10", яч,14 - "ГОРОД-14"</t>
  </si>
  <si>
    <t>яч,20 - "ГОРОД 20"</t>
  </si>
  <si>
    <t xml:space="preserve">яч, 7- ф,"ГОРОД 7", яч,17 - ф,"ГОРОД 17" </t>
  </si>
  <si>
    <t>яч,3 - "ГОРОД-3", яч,5 - "ГОРОД-5"</t>
  </si>
  <si>
    <t>яч,  1 - "ГОРОД -1", яч, 20 - "РП 27"</t>
  </si>
  <si>
    <t>яч, 4 ф,"РОДИОНЦЕВО" - ПКУ</t>
  </si>
  <si>
    <t>яч, 307, 409 ф,"Охмыльцево"</t>
  </si>
  <si>
    <t>яч, 1 - ТП 450</t>
  </si>
  <si>
    <t xml:space="preserve">яч,5 - ТП 238, яч,7 - ТП 651 </t>
  </si>
  <si>
    <t>яч,2 - ТП 660, яч,6 - ТП 662</t>
  </si>
  <si>
    <t xml:space="preserve">яч,10 - РП 3 ввод № 1, яч, 115 - РП 3  ввод № 2 </t>
  </si>
  <si>
    <t xml:space="preserve">яч, 114 - РП 23 ввод № 1, яч, 107 - РП 23 ввод № 2 </t>
  </si>
  <si>
    <t>яч, 3 - ТП 217</t>
  </si>
  <si>
    <t xml:space="preserve">яч, 5 - РП 1 ввод № 1, яч, 12 - РП 1 ввод № 2 </t>
  </si>
  <si>
    <t>яч, 4 - РП 20 ввод № 1, яч, 7 - РП 20 ввод № 2</t>
  </si>
  <si>
    <t xml:space="preserve">яч,4 - ТП 54 -Ι  ввод № 1, яч, 30 - ТП 54 - ΙΙ  ввод № 2 </t>
  </si>
  <si>
    <t xml:space="preserve">яч, 14 - РП 13- Ι , яч, 22 - РП 13- ΙΙ  </t>
  </si>
  <si>
    <t xml:space="preserve">яч,12 - РП 4 -Ι  , яч, 24 - РП 4 -ΙΙ  </t>
  </si>
  <si>
    <t>яч, 2 - РП 8 яч, 11</t>
  </si>
  <si>
    <t>яч,28 - ТП 11 -ΙΙ</t>
  </si>
  <si>
    <t>яч,22 - РП 21-I, яч,7 - РП 21-II</t>
  </si>
  <si>
    <t>Т-1 - ЗРУ ф,1 ввод № 1, Т-3 - ЗРУ ф,20 ввод № 2 ,</t>
  </si>
  <si>
    <t xml:space="preserve">Т-2 - РП 9 ф, 11  </t>
  </si>
  <si>
    <t>яч,2 - "РП 39-1", яч, 21 - "РП 39-2"</t>
  </si>
  <si>
    <t>яч,15 - "РМЗ-1", яч,32 - "РМЗ-2"</t>
  </si>
  <si>
    <t>яч,  11- "ГОРОД-1", яч,  28- "ГОРОД-2"</t>
  </si>
  <si>
    <t xml:space="preserve">яч, 23 - ф,"ГОРОД-2  , яч, 2 - ф,"ГОРОД-3" </t>
  </si>
  <si>
    <t xml:space="preserve">яч,10 - ф,"ГОРОД-1"  , яч,25 - ф,"ГОРОД-4"  </t>
  </si>
  <si>
    <t>яч, 4 - ф,"ЛОСТА-1", яч, 8 - ф,"ЛОСТА-2"</t>
  </si>
  <si>
    <t>яч, 53 - ВЛ № 8</t>
  </si>
  <si>
    <t>яч, 6 - ТП 535, яч, 24 - ТП 536</t>
  </si>
  <si>
    <t>яч, 10 - ТП 463, яч, 34 - ТП 463</t>
  </si>
  <si>
    <t>ф, СПТУ</t>
  </si>
  <si>
    <t>ЭСУ п, Молочное</t>
  </si>
  <si>
    <t xml:space="preserve"> яч,,17 - ф,Молочное-1,  яч 12 - ф,Молочное-2</t>
  </si>
  <si>
    <t xml:space="preserve">яч 18  - ф,Молочное-3 , яч 10, - ф,Очистные </t>
  </si>
  <si>
    <t>ф, "КОММУНАЛЬНЫЙ"</t>
  </si>
  <si>
    <t>ф, "УСТЬЕ", ф, "СХТ"</t>
  </si>
  <si>
    <t>ф,7 - КТП-21, ф,7 - КТП-16</t>
  </si>
  <si>
    <t>ф,7 - КТП-4, ф,14 - КТП-24</t>
  </si>
  <si>
    <t>яч, 16 - ф, "Биокомплекс"</t>
  </si>
  <si>
    <t>яч, 14 - ф,"Райцентр"</t>
  </si>
  <si>
    <t>яч, 14 - ф, "Школа"</t>
  </si>
  <si>
    <t>ЭСУ г, Сокол</t>
  </si>
  <si>
    <t>яч, 7 - ГДЗ-1 -РТП 6, яч, 17 - ГДЗ-2 - РТП 6</t>
  </si>
  <si>
    <t>яч, 14 - ГДЗ - ЛПК-1</t>
  </si>
  <si>
    <t>ЗРУ 6 кВ ф,3 - ТП 27,  РУ -0,4 кВ ф,17</t>
  </si>
  <si>
    <t>яч,4 - РП 5,  яч, 6 - РУ 3</t>
  </si>
  <si>
    <t>яч,2 - РТП 2, яч, 3 - РТП 2</t>
  </si>
  <si>
    <t>Освещение города 2-3 РУ-4 яч, 5, РУ-1 яч,9 - ТП 70</t>
  </si>
  <si>
    <t>яч, 14  - Михайлево</t>
  </si>
  <si>
    <t>РУ-3 яч 4 - ТП 7, ЗРУ  яч, 59 - КТП 35</t>
  </si>
  <si>
    <t>ЗРУ  яч, 2- КТП 34</t>
  </si>
  <si>
    <t xml:space="preserve"> яч 7 - ТП 1,   яч, 4 - ТП 2</t>
  </si>
  <si>
    <t>яч, 7 - РП1 (ввод 1), яч, 20 - РП 1 (ввод 2)</t>
  </si>
  <si>
    <t>яч, 13 - ТП 31 (ф, Оптика), яч 18 - РП 1 (резерв)</t>
  </si>
  <si>
    <t>ВЛ-10 кВ Н, Склад</t>
  </si>
  <si>
    <t>ВЛ-6 кВ Ф-8 пр, Победы, Ф-1 Военкомат</t>
  </si>
  <si>
    <t>ВЛ-6 кВ Ф-2 пр, Больница, ВЛ-6 кВ Город</t>
  </si>
  <si>
    <t>ПС "Малечкино" ф,Птицефабрика</t>
  </si>
  <si>
    <t>ул, Горького, 99</t>
  </si>
  <si>
    <t>Расчет, Коэф,</t>
  </si>
  <si>
    <t>расход эл,энергии за час</t>
  </si>
  <si>
    <t>1,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</si>
  <si>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эл,потребления и т,д,) последние необходимо перечислить,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</si>
  <si>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А,В, Чурляев                                     </t>
  </si>
  <si>
    <t>составляется самим предприятием с соблюдением всех пунктов настоящей таблицы,</t>
  </si>
  <si>
    <t>ПС Малечкино, ф, Поселок</t>
  </si>
  <si>
    <t>ТП-105; КТП-Дачи п,Малечкино</t>
  </si>
  <si>
    <t>КТП-Дачи п,Малечкино</t>
  </si>
  <si>
    <t>ПС Малечкино, ф, Парфеново-1</t>
  </si>
  <si>
    <t>ПС Малечкино, ф, Киселево</t>
  </si>
  <si>
    <t>ЦРП-Парфеново В ф,Киселево</t>
  </si>
  <si>
    <t>ПС Малечкино, ф, Тепл, комбинат</t>
  </si>
  <si>
    <t>ПС Загородная, ф, Тоншалово-2</t>
  </si>
  <si>
    <t>ПС Загородная, ф, Солманское</t>
  </si>
  <si>
    <t>ПС Нелазское, ф, Шулма</t>
  </si>
  <si>
    <t>ПС Нелазское, ф, К-с Нелазское-2</t>
  </si>
  <si>
    <t>ПС Нелазское, ф, Шулма очистные</t>
  </si>
  <si>
    <t>ПС Нелазское, ф, Крутец</t>
  </si>
  <si>
    <t>ПС Суда, ф,  Андога</t>
  </si>
  <si>
    <t>ПС Суда, ф,  Сойволовское</t>
  </si>
  <si>
    <t>ПС Петринево, ф, Романово</t>
  </si>
  <si>
    <t>ПС Домозерово, ф,Дом-2</t>
  </si>
  <si>
    <t>ПС Нелазское, ф, Цыково</t>
  </si>
  <si>
    <t>ПС Нелазское, ф, Починок</t>
  </si>
  <si>
    <t>ПС Домозерово, ф, Жары</t>
  </si>
  <si>
    <t>ПС Батран, ф, Гоша</t>
  </si>
  <si>
    <t>ПС Южная, ф, Матинга</t>
  </si>
  <si>
    <t>ПС Ирдоматка, ф, Ирдоматка-1</t>
  </si>
  <si>
    <t>ПС Ирдоматка ф,Даргун</t>
  </si>
  <si>
    <t>ПС Абакаеово ф, Осеевская</t>
  </si>
  <si>
    <t>ТП-Лесопильных цех (д,Заручьевье)</t>
  </si>
  <si>
    <t>ПС Новые Углы ф, Кораблево</t>
  </si>
  <si>
    <t>ПС Абаканово, ф, Алексино</t>
  </si>
  <si>
    <t>КТП "Мастерские" с, Абаканово</t>
  </si>
  <si>
    <t>ПС Абаканово, ф, Слабеево</t>
  </si>
  <si>
    <t>ПС Поповка, ф, Привалино</t>
  </si>
  <si>
    <t>ПС Абаканово ф, Покров</t>
  </si>
  <si>
    <t>ПС Абаканово, ф, Маслово</t>
  </si>
  <si>
    <t>ПС Абаканово, ф,Шухободь</t>
  </si>
  <si>
    <t>ПС Искра, ф, Оросительная</t>
  </si>
  <si>
    <t>ПС Батран, ф,Льнозавод</t>
  </si>
  <si>
    <t>ПС Аксеново ф, Шалимово</t>
  </si>
  <si>
    <t>ПС Юрочкино, ф, Фоминское</t>
  </si>
  <si>
    <t>ПС Домозерово, ф, Дом-2</t>
  </si>
  <si>
    <t>ПС Енюково, ф,Борисово</t>
  </si>
  <si>
    <t>ПС Поповка, ф, Аннино</t>
  </si>
  <si>
    <t>ПС Поповка, ф, Красково</t>
  </si>
  <si>
    <t>ПС Петринево, ф,Надпорожье</t>
  </si>
  <si>
    <t>ПС Енюково, ф, Яганово</t>
  </si>
  <si>
    <t>ПС Климовская, ф,Лохта</t>
  </si>
  <si>
    <t>ПС Енюково ф, Соболево</t>
  </si>
  <si>
    <t>ПС Поповка, ф,Привалино</t>
  </si>
  <si>
    <t>ПС Загородная, ф,Парфеново</t>
  </si>
  <si>
    <t>ПС Нелазское, ф, к-сНелазское-1</t>
  </si>
  <si>
    <t>КТП-Шулма, ул,Олимпийская</t>
  </si>
  <si>
    <t>ПС Домозерово, ф, Починок</t>
  </si>
  <si>
    <t>ПС Батран, ф,Гоша</t>
  </si>
  <si>
    <t>ПС Малечкино, ф,Котельная</t>
  </si>
  <si>
    <t>ПС Малечкино, ф,Птицефабрика</t>
  </si>
  <si>
    <t>ПС Загородная, ф,Солнаское</t>
  </si>
  <si>
    <t>ТП Северо-Западный т,д,</t>
  </si>
  <si>
    <t>ПС Суда, ф, Андога</t>
  </si>
  <si>
    <t>ПС Климовская, ф, Лохта</t>
  </si>
  <si>
    <t>ПС Енюково, ф, Ботово</t>
  </si>
  <si>
    <t>КТП- д,Ботово</t>
  </si>
  <si>
    <t>ПС Енюково, ф, Борисово</t>
  </si>
  <si>
    <t>ПС РПП-1, ф, Шубацкое</t>
  </si>
  <si>
    <t>ПС Климоская, ф, Лохта</t>
  </si>
  <si>
    <t>ф, КУФ-3</t>
  </si>
  <si>
    <t>ф, Промкомбинат</t>
  </si>
  <si>
    <t>ф, Романда</t>
  </si>
  <si>
    <t>ф, Парус-1</t>
  </si>
  <si>
    <t>ф, Садовая</t>
  </si>
  <si>
    <t>ф, Газовая-1</t>
  </si>
  <si>
    <t>ф, КУФ-1</t>
  </si>
  <si>
    <t>ф, КУФ-2</t>
  </si>
  <si>
    <t>ф, Поселок</t>
  </si>
  <si>
    <t>ф, ПТФ-2</t>
  </si>
  <si>
    <t>ф, ПТФ-3</t>
  </si>
  <si>
    <t>ф, ПТФ-4</t>
  </si>
  <si>
    <t>ф, Подсобное хоз,-1</t>
  </si>
  <si>
    <t>ф, Подсобное хоз,-2</t>
  </si>
  <si>
    <t>ф, Нелазкое-2</t>
  </si>
  <si>
    <t>ф, Котельная</t>
  </si>
  <si>
    <t>ф, Межное</t>
  </si>
  <si>
    <t>ф, ЛПБ</t>
  </si>
  <si>
    <t>ф, Берег</t>
  </si>
  <si>
    <t>ф, Городище</t>
  </si>
  <si>
    <t>ф,10кВ Шайма (ОборнЭнерго)</t>
  </si>
  <si>
    <t>ПС Южная, ф,Матурино</t>
  </si>
  <si>
    <t>ПС Бабаево, ф,Володино</t>
  </si>
  <si>
    <t>ПС Бабаево, ф,Тимошкино</t>
  </si>
  <si>
    <t>ПС Борисово-Суда, ф,Порошино</t>
  </si>
  <si>
    <t>ф,10кВ Льнозавод-1</t>
  </si>
  <si>
    <t>ф,10кВ Льнозавод-2</t>
  </si>
  <si>
    <t>ф,10кВ Поселок</t>
  </si>
  <si>
    <t>ф,10кВ Пяжелка</t>
  </si>
  <si>
    <t>ф,10кВ Колошма</t>
  </si>
  <si>
    <t>ф,10кВ Горсеть-1</t>
  </si>
  <si>
    <t>ф,10кВ Горсеть-3</t>
  </si>
  <si>
    <t>ф,10кВ Горсеть-4</t>
  </si>
  <si>
    <t>ф,10кВ Горсеть-6</t>
  </si>
  <si>
    <t>ф,10кВ Горсеть-2 (РЖД) ТП-66, ТП-31</t>
  </si>
  <si>
    <t>ПС Поселковая ф,Уйта</t>
  </si>
  <si>
    <t>ПС Поселковая, ф, Ретранслятор</t>
  </si>
  <si>
    <t>ПС Никольское, ф, Село Никольское</t>
  </si>
  <si>
    <t>ПС Никольское, ф, Смешково</t>
  </si>
  <si>
    <t>ПС Великое, ф, Марыгино</t>
  </si>
  <si>
    <t>ПС Великое, ф, Данилково</t>
  </si>
  <si>
    <t>ПС Кадуй, ф, Вершина</t>
  </si>
  <si>
    <t>ПС Кадуй, ф, Селище</t>
  </si>
  <si>
    <t>ПС Кадуй, ф, Руковицкая</t>
  </si>
  <si>
    <t>ПС Кадуй, ф, к-с Никольское</t>
  </si>
  <si>
    <t>ПС Коротово, ф,Сосновка</t>
  </si>
  <si>
    <t>ПС Коротово, ф,Кисово</t>
  </si>
  <si>
    <t>ПС Коротово, ф,Улома</t>
  </si>
  <si>
    <t>ПС Вешняки, ф, Бор</t>
  </si>
  <si>
    <t>ПС Ягница, ф,Заповедник</t>
  </si>
  <si>
    <t>ПС Ягница, ф,Пленишник</t>
  </si>
  <si>
    <t>ф,10кВ База ГРЭС</t>
  </si>
  <si>
    <t>ф,10кВ Поселок-6</t>
  </si>
  <si>
    <t>ф,10кВ Поселок-1</t>
  </si>
  <si>
    <t>ф,10кВ ДОЗ-1</t>
  </si>
  <si>
    <t>ф,10кВ ДОЗ-2</t>
  </si>
  <si>
    <t>ф,10кВ МКР-1</t>
  </si>
  <si>
    <t>ф,10кВ МКР-2</t>
  </si>
  <si>
    <t>ф,10кВ Котельная-1</t>
  </si>
  <si>
    <t>ф,10кВ Котельная-2</t>
  </si>
  <si>
    <t>ф,10кВ Поселок-3</t>
  </si>
  <si>
    <t>ф,10кВ Поселок-5</t>
  </si>
  <si>
    <t>ф,10кВ Торф-1</t>
  </si>
  <si>
    <t>ф,10кВ Фабрика</t>
  </si>
  <si>
    <t>ф,10кВ Газовая</t>
  </si>
  <si>
    <t>ПС Чагода, ф,Огарево</t>
  </si>
  <si>
    <t>ПС Чагода, ф,Промзона</t>
  </si>
  <si>
    <t>ПС Чагода, ф,Ретранслятор</t>
  </si>
  <si>
    <t>ПС Чагода, ф,Мегрино</t>
  </si>
  <si>
    <t>ПС Анисимово, ф, Стулово</t>
  </si>
  <si>
    <t>ф,10кВ Агрострой</t>
  </si>
  <si>
    <t>ф,10кВ Завод-1</t>
  </si>
  <si>
    <t>ф,10кВ Центральная</t>
  </si>
  <si>
    <t>ф,10кВ ЭСУ-1</t>
  </si>
  <si>
    <t>ф,10кВ ЭСУ-2</t>
  </si>
  <si>
    <t>ф,10кВ Дедово Поле</t>
  </si>
  <si>
    <t>ф,10кВ Котельная</t>
  </si>
  <si>
    <t>ф,10кВ ЛПХ</t>
  </si>
  <si>
    <t>ф,10кВ Сазоново</t>
  </si>
  <si>
    <t>ф,10кВ ЭТС-1</t>
  </si>
  <si>
    <t>ф,10кВ ЭТС-2</t>
  </si>
  <si>
    <t>ф,10кВ ЭТС-3</t>
  </si>
  <si>
    <t>ф,10кВ ЭТС-4</t>
  </si>
  <si>
    <t>ф,10кВ Ретранслятор (ПКУ)</t>
  </si>
  <si>
    <t>ПС Чебсара, ф, Поселок</t>
  </si>
  <si>
    <t>ПС Чебсара, ф, Покровское</t>
  </si>
  <si>
    <t>РП-Ершово, ф,Киргоды</t>
  </si>
  <si>
    <t>РП-Пача, ф,Демидово</t>
  </si>
  <si>
    <t>д,Оношево</t>
  </si>
  <si>
    <t>РП-Пача, ф,Полежайка</t>
  </si>
  <si>
    <t>ПС Поток, ф, Потеряево</t>
  </si>
  <si>
    <t>РП-Пача, ф,Дурасово</t>
  </si>
  <si>
    <t>РП-Пача, ф,Соколье</t>
  </si>
  <si>
    <t>ПС Газ, ф,Подолец</t>
  </si>
  <si>
    <t>ПС Шексна, ф,Лютчик</t>
  </si>
  <si>
    <t>ПС Чаромская, ф,Искра</t>
  </si>
  <si>
    <t>ПС Чаромское, ф,Комплекс</t>
  </si>
  <si>
    <t>ПС Чаромское, ф,Квасюнино-2</t>
  </si>
  <si>
    <t>ПС Нифантово, ф,Тырканово</t>
  </si>
  <si>
    <t>ПС Нифантово, ф,Ершово</t>
  </si>
  <si>
    <t>ПС Нестерово, ф,Чернеево</t>
  </si>
  <si>
    <t>ПС Чуровское, ф,СХТ</t>
  </si>
  <si>
    <t>ПС Чуровское, ф,Малинуха-1</t>
  </si>
  <si>
    <t>ПС Чуровское, ф,им,Кирова</t>
  </si>
  <si>
    <t>ПС Чуровское, ф,Келбуй</t>
  </si>
  <si>
    <t>ПС Чебсара, ф, Думино</t>
  </si>
  <si>
    <t>ф,6кВ Битумная</t>
  </si>
  <si>
    <t>ф,6кВ Горсеть-1</t>
  </si>
  <si>
    <t>ф,10кВ ПМК-22</t>
  </si>
  <si>
    <t>ф,10кВ АБЗ</t>
  </si>
  <si>
    <t>ф,6кВ Горсеть-4</t>
  </si>
  <si>
    <t>ф,6кВ Горсеть-2</t>
  </si>
  <si>
    <t>ф,6кВ Горсеть-3</t>
  </si>
  <si>
    <t>ф,10кВ Льнозавод</t>
  </si>
  <si>
    <t>ф,Парк-1</t>
  </si>
  <si>
    <t>ф,Парк-2</t>
  </si>
  <si>
    <t>ф,6кВ Водозабор-1</t>
  </si>
  <si>
    <t>ф,6кВ Водозабор-2</t>
  </si>
  <si>
    <t>ф,6кВ Производственный</t>
  </si>
  <si>
    <t>ф,10кВ КНС</t>
  </si>
  <si>
    <t>ф,Пищекомбинат</t>
  </si>
  <si>
    <t>Суммарный расход эл,энергии по всем вводам</t>
  </si>
  <si>
    <t>Суммарный расход эл,энергии всеми сторонними потребителями</t>
  </si>
  <si>
    <t>Расход эл,энергии предприятием    (2-3)</t>
  </si>
  <si>
    <t>Расход эл,энергии предприятием    (5-6)</t>
  </si>
  <si>
    <t>ПС Кадуй, ф, Рукавицкая</t>
  </si>
  <si>
    <t xml:space="preserve">КТП- Газ, котельная </t>
  </si>
  <si>
    <t>ТП-СЗМК-2(не баланс)</t>
  </si>
  <si>
    <t>ТП-64</t>
  </si>
  <si>
    <t>ТП-117 В-2</t>
  </si>
  <si>
    <t>ф, Парус-2</t>
  </si>
  <si>
    <t>1-109</t>
  </si>
  <si>
    <t>110-118</t>
  </si>
  <si>
    <t>119-153</t>
  </si>
  <si>
    <t>154-166</t>
  </si>
  <si>
    <t>167-207</t>
  </si>
  <si>
    <t>ТП-101.1 В-1</t>
  </si>
  <si>
    <t>ТП-101.1  В-2</t>
  </si>
  <si>
    <t>РП-33 В-1</t>
  </si>
  <si>
    <t>РП-33 В-2</t>
  </si>
  <si>
    <t>ТП-105.14 В-1</t>
  </si>
  <si>
    <t>ТП-105.14 В-2</t>
  </si>
  <si>
    <t>ТП-144.3 В-1</t>
  </si>
  <si>
    <t>ТП-144.3 В-2</t>
  </si>
  <si>
    <t>ПС Зашекснинская ф.ЗЖР-2, ф.ЗЖР-5</t>
  </si>
  <si>
    <t>ПС Первомайская ф.ЖР-13 ПС Заягорба ф.ЖР-10</t>
  </si>
  <si>
    <t>ПС Зашекснинская ф.ЗЖР-6 ГПП-9 яч. 109</t>
  </si>
  <si>
    <t>ПС Зашекснинская ф. УСК-2 ПС Южная ф. ЮЖР-4</t>
  </si>
  <si>
    <t>сводных данных режимного дня 21 декабря 2022 г,</t>
  </si>
  <si>
    <t>ТП-356 В-1</t>
  </si>
  <si>
    <t>ТП-356 В-2</t>
  </si>
  <si>
    <t>ТП-602 В-1</t>
  </si>
  <si>
    <t>ТП-602 В-2</t>
  </si>
  <si>
    <t>ТП-102.1 В-2</t>
  </si>
  <si>
    <t>ТП-102.1 В-1</t>
  </si>
  <si>
    <t>ТП-102.1 В-4</t>
  </si>
  <si>
    <t>ТП-102.1 В-3</t>
  </si>
  <si>
    <t>ГПП-6, яч. 106</t>
  </si>
  <si>
    <t>ГПП-9, яч. 203                            ГПП-4 яч.33</t>
  </si>
  <si>
    <t>ПС Зашекснинская, ф. ЗЖР-5</t>
  </si>
  <si>
    <t>Главный инженер                                                                                  А.В. Чурляев</t>
  </si>
  <si>
    <t>ПС "Белозерск" 110/10 кВ</t>
  </si>
  <si>
    <t>уч -к г. Белозерск</t>
  </si>
  <si>
    <t>ул. Горького, 99</t>
  </si>
  <si>
    <t>РП 1</t>
  </si>
  <si>
    <t>737</t>
  </si>
  <si>
    <t>738</t>
  </si>
  <si>
    <t>яч. 2 - ВЛ-10кВ.ф Горсеть1</t>
  </si>
  <si>
    <t>яч. 3 - ВЛ-10кВ.ф Горсеть2</t>
  </si>
  <si>
    <t>Расчет. Коэф.</t>
  </si>
  <si>
    <t>расход эл.энергии за час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</si>
  <si>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</si>
  <si>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</si>
  <si>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А.В. Чурляев                                     </t>
  </si>
  <si>
    <t>составляется самим предприятием с соблюдением всех пунктов настоящей таблицы.</t>
  </si>
  <si>
    <t>яч. 3 - ВЛ-10кВ.ф. Горсеть2</t>
  </si>
  <si>
    <t>739</t>
  </si>
  <si>
    <t>яч. 4 -  ВЛ-10кВ.ф Оптика</t>
  </si>
  <si>
    <t xml:space="preserve">яч. 1 - ф. Горсеть-3   </t>
  </si>
  <si>
    <t>ВЛ-10кВ.фид. Аэропорт КТП-46</t>
  </si>
  <si>
    <t>ВЛ-10кВ.фид. Аэропорт КТП-47</t>
  </si>
  <si>
    <t>ПС "Вашки" 110/10 кВ</t>
  </si>
  <si>
    <t>уч -к г. Белозерск с. Липин Бор</t>
  </si>
  <si>
    <t>яч. 1 - ВЛ-10кВ.фид. Липин Бор</t>
  </si>
  <si>
    <t>яч.2 - ВЛ-10кВ.фид. Коммунальный</t>
  </si>
  <si>
    <t>в режимный день 21 ИЮНЯ 2023 г.</t>
  </si>
  <si>
    <t>ТП-2 Нижнее В-1</t>
  </si>
  <si>
    <t>ТП-2 Нижнее В-2</t>
  </si>
  <si>
    <t>=RC[-8]</t>
  </si>
  <si>
    <t>208-211</t>
  </si>
  <si>
    <t>ЭСУ "Шексна"</t>
  </si>
  <si>
    <t>ЭСУ "Чагода"</t>
  </si>
  <si>
    <t>ЭСУ "Кадуй"</t>
  </si>
  <si>
    <t>ЭСУ "Бабаево"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</si>
</sst>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Verdana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8"/>
      <name val="Arial Narrow"/>
      <family val="2"/>
      <charset val="204"/>
    </font>
    <font>
      <b/>
      <sz val="16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12"/>
      <name val="Arial"/>
      <family val="2"/>
      <charset val="204"/>
    </font>
    <font>
      <u/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u/>
      <sz val="10"/>
      <color theme="1"/>
      <name val="Arial"/>
      <family val="2"/>
      <charset val="204"/>
    </font>
    <font>
      <u/>
      <sz val="11"/>
      <name val="Times New Roman"/>
      <family val="1"/>
      <charset val="204"/>
    </font>
    <font>
      <sz val="8"/>
      <name val="Arial Cyr"/>
      <charset val="204"/>
    </font>
    <font>
      <sz val="10"/>
      <color indexed="8"/>
      <name val="Verdana"/>
      <family val="2"/>
      <charset val="204"/>
    </font>
    <font>
      <b/>
      <sz val="10"/>
      <color indexed="10"/>
      <name val="Verdana"/>
      <family val="2"/>
      <charset val="204"/>
    </font>
    <font>
      <b/>
      <sz val="11"/>
      <name val="Verdana"/>
      <family val="2"/>
      <charset val="204"/>
    </font>
    <font>
      <b/>
      <sz val="10"/>
      <name val="Verdana"/>
      <family val="2"/>
      <charset val="204"/>
    </font>
    <font>
      <b/>
      <sz val="14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1"/>
      <name val="Verdana"/>
      <family val="2"/>
      <charset val="204"/>
    </font>
    <font>
      <sz val="10"/>
      <name val="Arial"/>
    </font>
    <font>
      <sz val="6"/>
      <color indexed="8"/>
      <name val="Arial"/>
      <family val="2"/>
      <charset val="204"/>
    </font>
    <font>
      <sz val="6"/>
      <color rgb="FF000000"/>
      <name val="Arial"/>
      <family val="2"/>
      <charset val="204"/>
    </font>
    <font>
      <sz val="10"/>
      <color indexed="8"/>
      <name val="Arial"/>
      <charset val="1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u/>
      <sz val="12"/>
      <name val="Times New Roman"/>
      <family val="1"/>
      <charset val="204"/>
    </font>
    <font>
      <b/>
      <sz val="8"/>
      <color theme="0"/>
      <name val="Times New Roman"/>
      <family val="1"/>
      <charset val="204"/>
    </font>
    <font>
      <sz val="11"/>
      <color theme="0"/>
      <name val="Arial Cyr"/>
      <charset val="204"/>
    </font>
    <font>
      <sz val="1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FBFF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35">
    <xf numFmtId="0" fontId="0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7" fillId="0" borderId="0"/>
    <xf numFmtId="0" fontId="39" fillId="4" borderId="0">
      <alignment horizontal="right" vertical="center"/>
    </xf>
    <xf numFmtId="0" fontId="38" fillId="0" borderId="0">
      <alignment horizontal="right" vertical="center"/>
    </xf>
    <xf numFmtId="0" fontId="42" fillId="0" borderId="0"/>
    <xf numFmtId="0" fontId="1" fillId="0" borderId="0"/>
    <xf numFmtId="0" fontId="1" fillId="0" borderId="0"/>
  </cellStyleXfs>
  <cellXfs count="462">
    <xf numFmtId="0" fontId="0" fillId="0" borderId="0" xfId="0"/>
    <xf numFmtId="0" fontId="2" fillId="0" borderId="0" xfId="1" applyFont="1"/>
    <xf numFmtId="0" fontId="4" fillId="0" borderId="0" xfId="2" applyFont="1" applyAlignment="1">
      <alignment horizontal="center"/>
    </xf>
    <xf numFmtId="0" fontId="2" fillId="0" borderId="0" xfId="1" applyFont="1" applyAlignment="1"/>
    <xf numFmtId="0" fontId="2" fillId="0" borderId="0" xfId="1" applyFont="1" applyBorder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1" applyFont="1"/>
    <xf numFmtId="0" fontId="2" fillId="0" borderId="5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9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2" fontId="10" fillId="0" borderId="7" xfId="0" applyNumberFormat="1" applyFont="1" applyBorder="1" applyAlignment="1" applyProtection="1">
      <alignment horizontal="right"/>
    </xf>
    <xf numFmtId="2" fontId="10" fillId="2" borderId="8" xfId="1" applyNumberFormat="1" applyFont="1" applyFill="1" applyBorder="1" applyAlignment="1">
      <alignment horizontal="right" vertical="center"/>
    </xf>
    <xf numFmtId="2" fontId="10" fillId="2" borderId="8" xfId="0" applyNumberFormat="1" applyFont="1" applyFill="1" applyBorder="1" applyAlignment="1">
      <alignment horizontal="right"/>
    </xf>
    <xf numFmtId="2" fontId="10" fillId="2" borderId="8" xfId="0" applyNumberFormat="1" applyFont="1" applyFill="1" applyBorder="1" applyAlignment="1" applyProtection="1">
      <alignment horizontal="right"/>
    </xf>
    <xf numFmtId="0" fontId="2" fillId="0" borderId="8" xfId="1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right"/>
    </xf>
    <xf numFmtId="2" fontId="2" fillId="2" borderId="8" xfId="1" applyNumberFormat="1" applyFont="1" applyFill="1" applyBorder="1" applyAlignment="1">
      <alignment horizontal="right" vertical="center"/>
    </xf>
    <xf numFmtId="0" fontId="11" fillId="2" borderId="8" xfId="0" applyFont="1" applyFill="1" applyBorder="1"/>
    <xf numFmtId="2" fontId="2" fillId="2" borderId="8" xfId="0" applyNumberFormat="1" applyFont="1" applyFill="1" applyBorder="1" applyAlignment="1" applyProtection="1">
      <alignment horizontal="right"/>
    </xf>
    <xf numFmtId="0" fontId="2" fillId="0" borderId="0" xfId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164" fontId="10" fillId="0" borderId="8" xfId="1" applyNumberFormat="1" applyFont="1" applyBorder="1" applyAlignment="1">
      <alignment horizontal="right" vertical="center"/>
    </xf>
    <xf numFmtId="164" fontId="10" fillId="0" borderId="7" xfId="1" applyNumberFormat="1" applyFont="1" applyBorder="1" applyAlignment="1">
      <alignment horizontal="right" vertical="center"/>
    </xf>
    <xf numFmtId="164" fontId="4" fillId="0" borderId="7" xfId="1" applyNumberFormat="1" applyFont="1" applyBorder="1" applyAlignment="1">
      <alignment horizontal="right" vertical="center"/>
    </xf>
    <xf numFmtId="164" fontId="2" fillId="0" borderId="7" xfId="1" applyNumberFormat="1" applyFont="1" applyBorder="1" applyAlignment="1">
      <alignment horizontal="right" vertical="center"/>
    </xf>
    <xf numFmtId="0" fontId="1" fillId="0" borderId="0" xfId="1"/>
    <xf numFmtId="0" fontId="1" fillId="0" borderId="0" xfId="1" applyAlignment="1"/>
    <xf numFmtId="0" fontId="4" fillId="0" borderId="0" xfId="1" applyFont="1" applyAlignment="1"/>
    <xf numFmtId="0" fontId="4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2" fontId="13" fillId="0" borderId="8" xfId="3" applyNumberFormat="1" applyFont="1" applyFill="1" applyBorder="1" applyAlignment="1">
      <alignment horizontal="center" vertical="center" wrapText="1"/>
    </xf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9" fillId="2" borderId="8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/>
    </xf>
    <xf numFmtId="2" fontId="13" fillId="2" borderId="8" xfId="3" applyNumberFormat="1" applyFont="1" applyFill="1" applyBorder="1" applyAlignment="1">
      <alignment horizontal="center" vertical="center" wrapText="1"/>
    </xf>
    <xf numFmtId="164" fontId="4" fillId="2" borderId="7" xfId="1" applyNumberFormat="1" applyFont="1" applyFill="1" applyBorder="1" applyAlignment="1">
      <alignment horizontal="right" vertical="center"/>
    </xf>
    <xf numFmtId="0" fontId="1" fillId="2" borderId="0" xfId="1" applyFill="1"/>
    <xf numFmtId="2" fontId="11" fillId="0" borderId="8" xfId="3" applyNumberFormat="1" applyFont="1" applyFill="1" applyBorder="1" applyAlignment="1">
      <alignment horizontal="center" vertical="center" wrapText="1"/>
    </xf>
    <xf numFmtId="2" fontId="11" fillId="2" borderId="8" xfId="0" applyNumberFormat="1" applyFont="1" applyFill="1" applyBorder="1" applyAlignment="1">
      <alignment horizontal="right"/>
    </xf>
    <xf numFmtId="2" fontId="11" fillId="2" borderId="8" xfId="1" applyNumberFormat="1" applyFont="1" applyFill="1" applyBorder="1" applyAlignment="1">
      <alignment horizontal="right" vertical="center"/>
    </xf>
    <xf numFmtId="2" fontId="11" fillId="2" borderId="8" xfId="0" applyNumberFormat="1" applyFont="1" applyFill="1" applyBorder="1" applyAlignment="1" applyProtection="1">
      <alignment horizontal="right"/>
    </xf>
    <xf numFmtId="0" fontId="11" fillId="0" borderId="8" xfId="3" applyNumberFormat="1" applyFont="1" applyFill="1" applyBorder="1" applyAlignment="1">
      <alignment horizontal="center" vertical="center" wrapText="1"/>
    </xf>
    <xf numFmtId="2" fontId="11" fillId="2" borderId="8" xfId="0" applyNumberFormat="1" applyFont="1" applyFill="1" applyBorder="1"/>
    <xf numFmtId="0" fontId="11" fillId="2" borderId="8" xfId="0" applyNumberFormat="1" applyFont="1" applyFill="1" applyBorder="1"/>
    <xf numFmtId="0" fontId="10" fillId="2" borderId="8" xfId="1" applyNumberFormat="1" applyFont="1" applyFill="1" applyBorder="1" applyAlignment="1">
      <alignment horizontal="right" vertical="center"/>
    </xf>
    <xf numFmtId="0" fontId="10" fillId="2" borderId="8" xfId="0" applyNumberFormat="1" applyFont="1" applyFill="1" applyBorder="1" applyAlignment="1">
      <alignment horizontal="right"/>
    </xf>
    <xf numFmtId="0" fontId="2" fillId="2" borderId="0" xfId="1" applyFont="1" applyFill="1" applyAlignment="1"/>
    <xf numFmtId="0" fontId="2" fillId="2" borderId="0" xfId="1" applyFont="1" applyFill="1" applyAlignment="1">
      <alignment horizontal="center"/>
    </xf>
    <xf numFmtId="0" fontId="0" fillId="2" borderId="0" xfId="0" applyFill="1"/>
    <xf numFmtId="164" fontId="2" fillId="2" borderId="7" xfId="1" applyNumberFormat="1" applyFont="1" applyFill="1" applyBorder="1" applyAlignment="1">
      <alignment horizontal="right" vertical="center"/>
    </xf>
    <xf numFmtId="0" fontId="0" fillId="0" borderId="8" xfId="0" applyBorder="1"/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0" fillId="0" borderId="0" xfId="0" applyAlignment="1"/>
    <xf numFmtId="2" fontId="1" fillId="2" borderId="0" xfId="1" applyNumberFormat="1" applyFill="1"/>
    <xf numFmtId="0" fontId="1" fillId="2" borderId="0" xfId="1" applyNumberFormat="1" applyFill="1"/>
    <xf numFmtId="2" fontId="2" fillId="2" borderId="0" xfId="1" applyNumberFormat="1" applyFont="1" applyFill="1"/>
    <xf numFmtId="0" fontId="2" fillId="2" borderId="0" xfId="1" applyNumberFormat="1" applyFont="1" applyFill="1"/>
    <xf numFmtId="2" fontId="2" fillId="2" borderId="7" xfId="1" applyNumberFormat="1" applyFont="1" applyFill="1" applyBorder="1" applyAlignment="1">
      <alignment horizontal="right" vertical="center"/>
    </xf>
    <xf numFmtId="2" fontId="2" fillId="0" borderId="8" xfId="1" applyNumberFormat="1" applyFont="1" applyFill="1" applyBorder="1" applyAlignment="1">
      <alignment horizontal="center" vertical="center"/>
    </xf>
    <xf numFmtId="164" fontId="2" fillId="0" borderId="8" xfId="1" applyNumberFormat="1" applyFont="1" applyFill="1" applyBorder="1" applyAlignment="1">
      <alignment horizontal="center" vertical="center"/>
    </xf>
    <xf numFmtId="0" fontId="2" fillId="0" borderId="8" xfId="1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 applyProtection="1">
      <alignment horizontal="right"/>
    </xf>
    <xf numFmtId="0" fontId="6" fillId="2" borderId="8" xfId="1" applyNumberFormat="1" applyFont="1" applyFill="1" applyBorder="1" applyAlignment="1">
      <alignment horizontal="center" vertical="center"/>
    </xf>
    <xf numFmtId="2" fontId="9" fillId="2" borderId="8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8" fillId="2" borderId="0" xfId="1" applyNumberFormat="1" applyFont="1" applyFill="1"/>
    <xf numFmtId="2" fontId="2" fillId="2" borderId="0" xfId="1" applyNumberFormat="1" applyFont="1" applyFill="1" applyAlignment="1"/>
    <xf numFmtId="2" fontId="1" fillId="0" borderId="0" xfId="1" applyNumberFormat="1"/>
    <xf numFmtId="2" fontId="2" fillId="0" borderId="0" xfId="1" applyNumberFormat="1" applyFont="1"/>
    <xf numFmtId="2" fontId="10" fillId="0" borderId="8" xfId="1" applyNumberFormat="1" applyFont="1" applyBorder="1" applyAlignment="1">
      <alignment horizontal="right" vertical="center"/>
    </xf>
    <xf numFmtId="2" fontId="2" fillId="0" borderId="3" xfId="1" applyNumberFormat="1" applyFont="1" applyBorder="1" applyAlignment="1">
      <alignment horizontal="center" vertical="center"/>
    </xf>
    <xf numFmtId="0" fontId="6" fillId="0" borderId="8" xfId="1" applyNumberFormat="1" applyFont="1" applyBorder="1" applyAlignment="1">
      <alignment horizontal="center" vertical="center"/>
    </xf>
    <xf numFmtId="2" fontId="9" fillId="0" borderId="8" xfId="1" applyNumberFormat="1" applyFont="1" applyBorder="1" applyAlignment="1">
      <alignment horizontal="center" vertical="center" wrapText="1"/>
    </xf>
    <xf numFmtId="2" fontId="8" fillId="0" borderId="0" xfId="1" applyNumberFormat="1" applyFont="1"/>
    <xf numFmtId="0" fontId="2" fillId="0" borderId="0" xfId="1" applyFont="1" applyAlignment="1">
      <alignment horizontal="left"/>
    </xf>
    <xf numFmtId="164" fontId="10" fillId="2" borderId="8" xfId="1" applyNumberFormat="1" applyFont="1" applyFill="1" applyBorder="1" applyAlignment="1">
      <alignment horizontal="right" vertical="center"/>
    </xf>
    <xf numFmtId="0" fontId="8" fillId="2" borderId="0" xfId="1" applyFont="1" applyFill="1"/>
    <xf numFmtId="2" fontId="10" fillId="2" borderId="7" xfId="0" applyNumberFormat="1" applyFont="1" applyFill="1" applyBorder="1" applyAlignment="1" applyProtection="1">
      <alignment horizontal="right"/>
    </xf>
    <xf numFmtId="2" fontId="4" fillId="0" borderId="7" xfId="1" applyNumberFormat="1" applyFont="1" applyBorder="1" applyAlignment="1">
      <alignment horizontal="right" vertical="center"/>
    </xf>
    <xf numFmtId="1" fontId="6" fillId="0" borderId="8" xfId="1" applyNumberFormat="1" applyFont="1" applyBorder="1" applyAlignment="1">
      <alignment horizontal="center" vertical="center"/>
    </xf>
    <xf numFmtId="1" fontId="2" fillId="0" borderId="5" xfId="1" applyNumberFormat="1" applyFont="1" applyBorder="1" applyAlignment="1">
      <alignment horizontal="center"/>
    </xf>
    <xf numFmtId="2" fontId="3" fillId="0" borderId="0" xfId="1" applyNumberFormat="1" applyFont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2" fontId="2" fillId="2" borderId="8" xfId="1" applyNumberFormat="1" applyFont="1" applyFill="1" applyBorder="1" applyAlignment="1">
      <alignment horizontal="center" vertical="center"/>
    </xf>
    <xf numFmtId="0" fontId="2" fillId="2" borderId="7" xfId="1" applyNumberFormat="1" applyFont="1" applyFill="1" applyBorder="1" applyAlignment="1">
      <alignment horizontal="right" vertical="center"/>
    </xf>
    <xf numFmtId="164" fontId="13" fillId="0" borderId="8" xfId="3" applyNumberFormat="1" applyFont="1" applyFill="1" applyBorder="1" applyAlignment="1">
      <alignment horizontal="center" vertical="center" wrapText="1"/>
    </xf>
    <xf numFmtId="164" fontId="11" fillId="2" borderId="8" xfId="0" applyNumberFormat="1" applyFont="1" applyFill="1" applyBorder="1"/>
    <xf numFmtId="2" fontId="8" fillId="2" borderId="0" xfId="1" applyNumberFormat="1" applyFont="1" applyFill="1"/>
    <xf numFmtId="0" fontId="2" fillId="2" borderId="0" xfId="1" applyNumberFormat="1" applyFont="1" applyFill="1" applyAlignment="1"/>
    <xf numFmtId="0" fontId="15" fillId="0" borderId="8" xfId="0" applyFont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0" fontId="15" fillId="0" borderId="8" xfId="0" applyFont="1" applyBorder="1" applyAlignment="1">
      <alignment horizontal="left"/>
    </xf>
    <xf numFmtId="0" fontId="16" fillId="0" borderId="8" xfId="0" applyFont="1" applyBorder="1"/>
    <xf numFmtId="0" fontId="15" fillId="0" borderId="3" xfId="0" applyFont="1" applyBorder="1" applyAlignment="1">
      <alignment horizontal="left"/>
    </xf>
    <xf numFmtId="0" fontId="16" fillId="0" borderId="5" xfId="0" applyFont="1" applyBorder="1"/>
    <xf numFmtId="0" fontId="15" fillId="0" borderId="3" xfId="4" applyFont="1" applyBorder="1" applyAlignment="1"/>
    <xf numFmtId="0" fontId="17" fillId="0" borderId="5" xfId="4" applyFont="1" applyBorder="1" applyAlignment="1"/>
    <xf numFmtId="0" fontId="5" fillId="0" borderId="0" xfId="4" applyFont="1" applyAlignment="1"/>
    <xf numFmtId="0" fontId="15" fillId="0" borderId="3" xfId="5" applyFont="1" applyBorder="1" applyAlignment="1"/>
    <xf numFmtId="0" fontId="17" fillId="0" borderId="5" xfId="6" applyFont="1" applyBorder="1" applyAlignment="1"/>
    <xf numFmtId="0" fontId="5" fillId="0" borderId="0" xfId="6" applyFont="1" applyAlignment="1"/>
    <xf numFmtId="0" fontId="15" fillId="0" borderId="8" xfId="0" applyFont="1" applyBorder="1"/>
    <xf numFmtId="0" fontId="15" fillId="0" borderId="3" xfId="7" applyFont="1" applyBorder="1" applyAlignment="1"/>
    <xf numFmtId="0" fontId="16" fillId="0" borderId="5" xfId="7" applyFont="1" applyBorder="1" applyAlignment="1"/>
    <xf numFmtId="0" fontId="4" fillId="0" borderId="0" xfId="7" applyFont="1" applyAlignment="1"/>
    <xf numFmtId="2" fontId="0" fillId="0" borderId="0" xfId="0" applyNumberFormat="1"/>
    <xf numFmtId="0" fontId="0" fillId="0" borderId="0" xfId="0" applyBorder="1"/>
    <xf numFmtId="0" fontId="18" fillId="0" borderId="9" xfId="0" applyFont="1" applyBorder="1" applyAlignment="1">
      <alignment horizontal="center"/>
    </xf>
    <xf numFmtId="0" fontId="18" fillId="0" borderId="9" xfId="0" applyFont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13" xfId="0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15" xfId="0" applyBorder="1"/>
    <xf numFmtId="0" fontId="11" fillId="0" borderId="16" xfId="0" applyFont="1" applyBorder="1" applyAlignment="1">
      <alignment horizontal="left"/>
    </xf>
    <xf numFmtId="0" fontId="20" fillId="0" borderId="17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2" fillId="0" borderId="0" xfId="27" applyFont="1" applyBorder="1" applyAlignment="1" applyProtection="1"/>
    <xf numFmtId="0" fontId="23" fillId="0" borderId="0" xfId="0" applyFont="1" applyBorder="1"/>
    <xf numFmtId="0" fontId="11" fillId="0" borderId="16" xfId="0" applyFont="1" applyBorder="1"/>
    <xf numFmtId="0" fontId="24" fillId="0" borderId="17" xfId="0" applyFont="1" applyBorder="1" applyAlignment="1">
      <alignment horizontal="left"/>
    </xf>
    <xf numFmtId="0" fontId="24" fillId="0" borderId="0" xfId="0" applyFont="1" applyBorder="1"/>
    <xf numFmtId="0" fontId="20" fillId="0" borderId="0" xfId="5" applyFont="1" applyBorder="1" applyAlignment="1"/>
    <xf numFmtId="0" fontId="20" fillId="0" borderId="0" xfId="7" applyFont="1" applyBorder="1" applyAlignment="1"/>
    <xf numFmtId="0" fontId="20" fillId="0" borderId="0" xfId="8" applyFont="1" applyBorder="1" applyAlignment="1"/>
    <xf numFmtId="0" fontId="19" fillId="0" borderId="17" xfId="0" applyFont="1" applyBorder="1" applyAlignment="1">
      <alignment horizontal="left"/>
    </xf>
    <xf numFmtId="0" fontId="19" fillId="0" borderId="0" xfId="0" applyFont="1" applyBorder="1" applyAlignment="1"/>
    <xf numFmtId="0" fontId="19" fillId="0" borderId="0" xfId="9" applyFont="1" applyBorder="1" applyAlignment="1"/>
    <xf numFmtId="0" fontId="19" fillId="0" borderId="0" xfId="10" applyFont="1" applyBorder="1" applyAlignment="1"/>
    <xf numFmtId="0" fontId="11" fillId="0" borderId="17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22" fillId="0" borderId="0" xfId="27" applyFont="1" applyBorder="1" applyAlignment="1" applyProtection="1">
      <alignment horizontal="left"/>
    </xf>
    <xf numFmtId="0" fontId="25" fillId="0" borderId="0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20" fillId="0" borderId="0" xfId="10" applyFont="1" applyBorder="1" applyAlignment="1"/>
    <xf numFmtId="0" fontId="26" fillId="0" borderId="0" xfId="27" applyFont="1" applyBorder="1" applyAlignment="1" applyProtection="1"/>
    <xf numFmtId="0" fontId="20" fillId="0" borderId="0" xfId="11" applyFont="1" applyBorder="1" applyAlignment="1"/>
    <xf numFmtId="0" fontId="20" fillId="0" borderId="0" xfId="0" applyFont="1" applyBorder="1" applyAlignment="1"/>
    <xf numFmtId="0" fontId="20" fillId="0" borderId="0" xfId="12" applyFont="1" applyBorder="1" applyAlignment="1"/>
    <xf numFmtId="0" fontId="20" fillId="0" borderId="0" xfId="13" applyFont="1" applyBorder="1" applyAlignment="1"/>
    <xf numFmtId="0" fontId="27" fillId="0" borderId="0" xfId="27" applyFont="1" applyBorder="1" applyAlignment="1" applyProtection="1"/>
    <xf numFmtId="0" fontId="20" fillId="0" borderId="0" xfId="14" applyFont="1" applyBorder="1" applyAlignment="1"/>
    <xf numFmtId="0" fontId="20" fillId="0" borderId="0" xfId="15" applyFont="1" applyBorder="1" applyAlignment="1"/>
    <xf numFmtId="0" fontId="20" fillId="0" borderId="0" xfId="16" applyFont="1" applyBorder="1" applyAlignment="1"/>
    <xf numFmtId="0" fontId="20" fillId="0" borderId="0" xfId="17" applyFont="1" applyBorder="1" applyAlignment="1"/>
    <xf numFmtId="0" fontId="20" fillId="0" borderId="0" xfId="6" applyFont="1" applyBorder="1" applyAlignment="1"/>
    <xf numFmtId="0" fontId="19" fillId="0" borderId="17" xfId="18" applyFont="1" applyBorder="1" applyAlignment="1">
      <alignment horizontal="left"/>
    </xf>
    <xf numFmtId="0" fontId="20" fillId="0" borderId="0" xfId="18" applyFont="1" applyBorder="1" applyAlignment="1"/>
    <xf numFmtId="0" fontId="19" fillId="0" borderId="17" xfId="19" applyFont="1" applyBorder="1" applyAlignment="1">
      <alignment horizontal="left"/>
    </xf>
    <xf numFmtId="0" fontId="20" fillId="0" borderId="0" xfId="19" applyFont="1" applyBorder="1" applyAlignment="1"/>
    <xf numFmtId="0" fontId="19" fillId="0" borderId="17" xfId="20" applyFont="1" applyBorder="1" applyAlignment="1">
      <alignment horizontal="left"/>
    </xf>
    <xf numFmtId="0" fontId="20" fillId="0" borderId="0" xfId="20" applyFont="1" applyBorder="1" applyAlignment="1"/>
    <xf numFmtId="0" fontId="19" fillId="0" borderId="17" xfId="21" applyFont="1" applyBorder="1" applyAlignment="1">
      <alignment horizontal="left"/>
    </xf>
    <xf numFmtId="0" fontId="20" fillId="0" borderId="0" xfId="21" applyFont="1" applyBorder="1" applyAlignment="1"/>
    <xf numFmtId="0" fontId="19" fillId="0" borderId="17" xfId="22" applyFont="1" applyBorder="1" applyAlignment="1">
      <alignment horizontal="left"/>
    </xf>
    <xf numFmtId="0" fontId="20" fillId="0" borderId="0" xfId="22" applyFont="1" applyBorder="1" applyAlignment="1"/>
    <xf numFmtId="0" fontId="20" fillId="0" borderId="0" xfId="23" applyFont="1" applyBorder="1" applyAlignment="1"/>
    <xf numFmtId="0" fontId="20" fillId="0" borderId="0" xfId="24" applyFont="1" applyBorder="1" applyAlignment="1"/>
    <xf numFmtId="0" fontId="20" fillId="0" borderId="0" xfId="25" applyFont="1" applyBorder="1" applyAlignment="1"/>
    <xf numFmtId="0" fontId="20" fillId="0" borderId="0" xfId="26" applyFont="1" applyBorder="1" applyAlignment="1"/>
    <xf numFmtId="0" fontId="19" fillId="0" borderId="17" xfId="22" applyFont="1" applyFill="1" applyBorder="1" applyAlignment="1">
      <alignment horizontal="left"/>
    </xf>
    <xf numFmtId="0" fontId="20" fillId="0" borderId="0" xfId="26" applyFont="1" applyFill="1" applyBorder="1" applyAlignment="1"/>
    <xf numFmtId="0" fontId="11" fillId="0" borderId="17" xfId="0" applyFont="1" applyBorder="1"/>
    <xf numFmtId="0" fontId="19" fillId="0" borderId="17" xfId="0" applyFont="1" applyBorder="1"/>
    <xf numFmtId="0" fontId="11" fillId="0" borderId="0" xfId="0" applyFont="1" applyBorder="1"/>
    <xf numFmtId="0" fontId="19" fillId="0" borderId="16" xfId="0" applyFont="1" applyBorder="1"/>
    <xf numFmtId="0" fontId="19" fillId="0" borderId="0" xfId="0" applyFont="1" applyBorder="1"/>
    <xf numFmtId="0" fontId="11" fillId="0" borderId="18" xfId="0" applyFont="1" applyBorder="1"/>
    <xf numFmtId="0" fontId="11" fillId="0" borderId="19" xfId="0" applyFont="1" applyBorder="1"/>
    <xf numFmtId="0" fontId="11" fillId="0" borderId="20" xfId="0" applyFont="1" applyBorder="1"/>
    <xf numFmtId="0" fontId="27" fillId="0" borderId="21" xfId="27" applyFont="1" applyBorder="1" applyAlignment="1" applyProtection="1"/>
    <xf numFmtId="0" fontId="0" fillId="0" borderId="21" xfId="0" applyBorder="1"/>
    <xf numFmtId="0" fontId="0" fillId="0" borderId="22" xfId="0" applyBorder="1"/>
    <xf numFmtId="0" fontId="11" fillId="0" borderId="0" xfId="0" applyFont="1"/>
    <xf numFmtId="0" fontId="2" fillId="0" borderId="0" xfId="2" applyFont="1" applyAlignment="1">
      <alignment horizontal="center"/>
    </xf>
    <xf numFmtId="0" fontId="1" fillId="0" borderId="0" xfId="2"/>
    <xf numFmtId="0" fontId="7" fillId="0" borderId="0" xfId="2" applyFont="1" applyAlignment="1">
      <alignment horizontal="center"/>
    </xf>
    <xf numFmtId="0" fontId="7" fillId="0" borderId="0" xfId="2" applyFont="1"/>
    <xf numFmtId="0" fontId="3" fillId="0" borderId="0" xfId="2" applyFont="1" applyAlignment="1">
      <alignment horizontal="center"/>
    </xf>
    <xf numFmtId="0" fontId="3" fillId="0" borderId="0" xfId="2" applyFont="1"/>
    <xf numFmtId="0" fontId="7" fillId="0" borderId="0" xfId="2" applyFont="1" applyAlignment="1"/>
    <xf numFmtId="0" fontId="15" fillId="0" borderId="0" xfId="0" applyFont="1" applyAlignment="1"/>
    <xf numFmtId="0" fontId="2" fillId="0" borderId="0" xfId="2" applyFont="1" applyAlignment="1"/>
    <xf numFmtId="0" fontId="9" fillId="0" borderId="8" xfId="2" applyFont="1" applyBorder="1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28" fillId="0" borderId="0" xfId="2" applyFont="1" applyAlignment="1">
      <alignment horizontal="center"/>
    </xf>
    <xf numFmtId="0" fontId="10" fillId="0" borderId="8" xfId="2" applyFont="1" applyBorder="1" applyAlignment="1">
      <alignment horizontal="center"/>
    </xf>
    <xf numFmtId="1" fontId="10" fillId="0" borderId="8" xfId="2" applyNumberFormat="1" applyFont="1" applyBorder="1" applyAlignment="1">
      <alignment horizontal="center"/>
    </xf>
    <xf numFmtId="0" fontId="10" fillId="0" borderId="8" xfId="2" applyFont="1" applyFill="1" applyBorder="1" applyAlignment="1">
      <alignment horizontal="center"/>
    </xf>
    <xf numFmtId="0" fontId="1" fillId="0" borderId="0" xfId="2" applyFill="1"/>
    <xf numFmtId="0" fontId="29" fillId="3" borderId="8" xfId="2" applyFont="1" applyFill="1" applyBorder="1" applyAlignment="1">
      <alignment horizontal="center"/>
    </xf>
    <xf numFmtId="0" fontId="30" fillId="3" borderId="8" xfId="2" applyFont="1" applyFill="1" applyBorder="1" applyAlignment="1">
      <alignment horizontal="center"/>
    </xf>
    <xf numFmtId="0" fontId="31" fillId="0" borderId="8" xfId="2" applyFont="1" applyBorder="1" applyAlignment="1">
      <alignment horizontal="center"/>
    </xf>
    <xf numFmtId="1" fontId="32" fillId="0" borderId="8" xfId="2" applyNumberFormat="1" applyFont="1" applyBorder="1" applyAlignment="1">
      <alignment horizontal="center"/>
    </xf>
    <xf numFmtId="3" fontId="32" fillId="0" borderId="8" xfId="2" applyNumberFormat="1" applyFont="1" applyBorder="1" applyAlignment="1">
      <alignment horizontal="center"/>
    </xf>
    <xf numFmtId="0" fontId="2" fillId="0" borderId="0" xfId="2" applyFont="1"/>
    <xf numFmtId="3" fontId="32" fillId="0" borderId="0" xfId="2" applyNumberFormat="1" applyFont="1" applyAlignment="1">
      <alignment horizontal="center"/>
    </xf>
    <xf numFmtId="0" fontId="31" fillId="0" borderId="0" xfId="2" applyFont="1" applyBorder="1" applyAlignment="1">
      <alignment horizontal="center"/>
    </xf>
    <xf numFmtId="1" fontId="32" fillId="0" borderId="0" xfId="2" applyNumberFormat="1" applyFont="1" applyBorder="1" applyAlignment="1">
      <alignment horizontal="center"/>
    </xf>
    <xf numFmtId="0" fontId="32" fillId="0" borderId="0" xfId="2" applyFont="1" applyBorder="1" applyAlignment="1">
      <alignment horizontal="center"/>
    </xf>
    <xf numFmtId="0" fontId="3" fillId="0" borderId="0" xfId="2" applyFont="1" applyAlignment="1"/>
    <xf numFmtId="0" fontId="33" fillId="0" borderId="0" xfId="2" applyFont="1"/>
    <xf numFmtId="1" fontId="2" fillId="0" borderId="0" xfId="2" applyNumberFormat="1" applyFont="1"/>
    <xf numFmtId="1" fontId="36" fillId="0" borderId="8" xfId="2" applyNumberFormat="1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right" vertical="center"/>
    </xf>
    <xf numFmtId="2" fontId="10" fillId="0" borderId="8" xfId="1" applyNumberFormat="1" applyFont="1" applyFill="1" applyBorder="1" applyAlignment="1">
      <alignment horizontal="right" vertical="center"/>
    </xf>
    <xf numFmtId="2" fontId="11" fillId="0" borderId="8" xfId="0" applyNumberFormat="1" applyFont="1" applyFill="1" applyBorder="1"/>
    <xf numFmtId="2" fontId="0" fillId="0" borderId="8" xfId="0" applyNumberFormat="1" applyBorder="1"/>
    <xf numFmtId="164" fontId="2" fillId="0" borderId="8" xfId="1" applyNumberFormat="1" applyFont="1" applyBorder="1" applyAlignment="1">
      <alignment horizontal="right" vertical="center"/>
    </xf>
    <xf numFmtId="0" fontId="40" fillId="2" borderId="25" xfId="0" applyNumberFormat="1" applyFont="1" applyFill="1" applyBorder="1" applyAlignment="1">
      <alignment horizontal="left" vertical="top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0" borderId="8" xfId="1" applyFont="1" applyBorder="1" applyAlignment="1">
      <alignment horizontal="center"/>
    </xf>
    <xf numFmtId="2" fontId="41" fillId="0" borderId="8" xfId="29" applyNumberFormat="1" applyFont="1" applyFill="1" applyBorder="1" applyAlignment="1">
      <alignment horizontal="center" vertical="center"/>
    </xf>
    <xf numFmtId="4" fontId="2" fillId="0" borderId="23" xfId="29" applyNumberFormat="1" applyFont="1" applyBorder="1"/>
    <xf numFmtId="4" fontId="2" fillId="0" borderId="8" xfId="29" applyNumberFormat="1" applyFont="1" applyBorder="1"/>
    <xf numFmtId="4" fontId="2" fillId="0" borderId="24" xfId="29" applyNumberFormat="1" applyFont="1" applyBorder="1"/>
    <xf numFmtId="4" fontId="2" fillId="0" borderId="23" xfId="28" applyNumberFormat="1" applyFont="1" applyBorder="1"/>
    <xf numFmtId="4" fontId="2" fillId="0" borderId="8" xfId="28" applyNumberFormat="1" applyFont="1" applyBorder="1"/>
    <xf numFmtId="4" fontId="2" fillId="0" borderId="24" xfId="28" applyNumberFormat="1" applyFont="1" applyBorder="1"/>
    <xf numFmtId="4" fontId="2" fillId="0" borderId="23" xfId="28" applyNumberFormat="1" applyFont="1" applyBorder="1"/>
    <xf numFmtId="4" fontId="2" fillId="0" borderId="8" xfId="28" applyNumberFormat="1" applyFont="1" applyBorder="1"/>
    <xf numFmtId="4" fontId="2" fillId="0" borderId="24" xfId="28" applyNumberFormat="1" applyFont="1" applyBorder="1"/>
    <xf numFmtId="4" fontId="2" fillId="0" borderId="23" xfId="28" applyNumberFormat="1" applyFont="1" applyBorder="1"/>
    <xf numFmtId="4" fontId="2" fillId="0" borderId="8" xfId="28" applyNumberFormat="1" applyFont="1" applyBorder="1"/>
    <xf numFmtId="4" fontId="2" fillId="0" borderId="24" xfId="28" applyNumberFormat="1" applyFont="1" applyBorder="1"/>
    <xf numFmtId="4" fontId="2" fillId="0" borderId="23" xfId="28" applyNumberFormat="1" applyFont="1" applyBorder="1"/>
    <xf numFmtId="4" fontId="2" fillId="0" borderId="8" xfId="28" applyNumberFormat="1" applyFont="1" applyBorder="1"/>
    <xf numFmtId="4" fontId="2" fillId="0" borderId="24" xfId="28" applyNumberFormat="1" applyFont="1" applyBorder="1"/>
    <xf numFmtId="4" fontId="2" fillId="0" borderId="23" xfId="28" applyNumberFormat="1" applyFont="1" applyBorder="1"/>
    <xf numFmtId="4" fontId="2" fillId="0" borderId="8" xfId="28" applyNumberFormat="1" applyFont="1" applyBorder="1"/>
    <xf numFmtId="4" fontId="2" fillId="0" borderId="24" xfId="28" applyNumberFormat="1" applyFont="1" applyBorder="1"/>
    <xf numFmtId="4" fontId="2" fillId="0" borderId="23" xfId="28" applyNumberFormat="1" applyFont="1" applyBorder="1"/>
    <xf numFmtId="4" fontId="2" fillId="0" borderId="8" xfId="28" applyNumberFormat="1" applyFont="1" applyBorder="1"/>
    <xf numFmtId="4" fontId="2" fillId="0" borderId="24" xfId="28" applyNumberFormat="1" applyFont="1" applyBorder="1"/>
    <xf numFmtId="4" fontId="2" fillId="0" borderId="23" xfId="28" applyNumberFormat="1" applyFont="1" applyBorder="1"/>
    <xf numFmtId="4" fontId="2" fillId="0" borderId="8" xfId="28" applyNumberFormat="1" applyFont="1" applyBorder="1"/>
    <xf numFmtId="4" fontId="2" fillId="0" borderId="24" xfId="28" applyNumberFormat="1" applyFont="1" applyBorder="1"/>
    <xf numFmtId="4" fontId="2" fillId="0" borderId="23" xfId="28" applyNumberFormat="1" applyFont="1" applyBorder="1"/>
    <xf numFmtId="4" fontId="2" fillId="0" borderId="8" xfId="28" applyNumberFormat="1" applyFont="1" applyBorder="1"/>
    <xf numFmtId="4" fontId="2" fillId="0" borderId="24" xfId="28" applyNumberFormat="1" applyFont="1" applyBorder="1"/>
    <xf numFmtId="2" fontId="2" fillId="2" borderId="26" xfId="33" applyNumberFormat="1" applyFont="1" applyFill="1" applyBorder="1" applyAlignment="1">
      <alignment horizontal="right"/>
    </xf>
    <xf numFmtId="165" fontId="2" fillId="0" borderId="23" xfId="33" applyNumberFormat="1" applyFont="1" applyBorder="1"/>
    <xf numFmtId="165" fontId="11" fillId="2" borderId="8" xfId="0" applyNumberFormat="1" applyFont="1" applyFill="1" applyBorder="1"/>
    <xf numFmtId="165" fontId="2" fillId="0" borderId="8" xfId="33" applyNumberFormat="1" applyFont="1" applyBorder="1"/>
    <xf numFmtId="165" fontId="2" fillId="0" borderId="24" xfId="33" applyNumberFormat="1" applyFont="1" applyBorder="1"/>
    <xf numFmtId="165" fontId="2" fillId="0" borderId="29" xfId="33" applyNumberFormat="1" applyFont="1" applyBorder="1"/>
    <xf numFmtId="165" fontId="2" fillId="0" borderId="27" xfId="33" applyNumberFormat="1" applyFont="1" applyBorder="1"/>
    <xf numFmtId="165" fontId="2" fillId="0" borderId="28" xfId="33" applyNumberFormat="1" applyFont="1" applyBorder="1"/>
    <xf numFmtId="165" fontId="4" fillId="0" borderId="7" xfId="1" applyNumberFormat="1" applyFont="1" applyBorder="1" applyAlignment="1">
      <alignment horizontal="right" vertical="center"/>
    </xf>
    <xf numFmtId="165" fontId="2" fillId="2" borderId="7" xfId="1" applyNumberFormat="1" applyFont="1" applyFill="1" applyBorder="1" applyAlignment="1">
      <alignment horizontal="right" vertical="center"/>
    </xf>
    <xf numFmtId="165" fontId="2" fillId="0" borderId="7" xfId="1" applyNumberFormat="1" applyFont="1" applyBorder="1" applyAlignment="1">
      <alignment horizontal="right" vertical="center"/>
    </xf>
    <xf numFmtId="165" fontId="2" fillId="0" borderId="8" xfId="1" applyNumberFormat="1" applyFont="1" applyFill="1" applyBorder="1" applyAlignment="1">
      <alignment horizontal="center" vertical="center"/>
    </xf>
    <xf numFmtId="165" fontId="10" fillId="2" borderId="8" xfId="1" applyNumberFormat="1" applyFont="1" applyFill="1" applyBorder="1" applyAlignment="1">
      <alignment horizontal="right" vertical="center"/>
    </xf>
    <xf numFmtId="165" fontId="2" fillId="2" borderId="8" xfId="1" applyNumberFormat="1" applyFont="1" applyFill="1" applyBorder="1" applyAlignment="1">
      <alignment horizontal="right" vertical="center"/>
    </xf>
    <xf numFmtId="0" fontId="2" fillId="0" borderId="23" xfId="33" applyFont="1" applyBorder="1"/>
    <xf numFmtId="0" fontId="2" fillId="0" borderId="8" xfId="33" applyFont="1" applyBorder="1"/>
    <xf numFmtId="0" fontId="2" fillId="0" borderId="24" xfId="33" applyFont="1" applyBorder="1"/>
    <xf numFmtId="0" fontId="2" fillId="0" borderId="23" xfId="33" applyFont="1" applyBorder="1"/>
    <xf numFmtId="0" fontId="2" fillId="0" borderId="8" xfId="33" applyFont="1" applyBorder="1"/>
    <xf numFmtId="0" fontId="2" fillId="0" borderId="24" xfId="33" applyFont="1" applyBorder="1"/>
    <xf numFmtId="0" fontId="2" fillId="0" borderId="23" xfId="33" applyFont="1" applyBorder="1"/>
    <xf numFmtId="0" fontId="2" fillId="0" borderId="8" xfId="33" applyFont="1" applyBorder="1"/>
    <xf numFmtId="0" fontId="2" fillId="0" borderId="24" xfId="33" applyFont="1" applyBorder="1"/>
    <xf numFmtId="0" fontId="2" fillId="0" borderId="0" xfId="34" applyFont="1"/>
    <xf numFmtId="0" fontId="43" fillId="0" borderId="0" xfId="34" applyFont="1" applyAlignment="1">
      <alignment horizontal="center"/>
    </xf>
    <xf numFmtId="0" fontId="2" fillId="0" borderId="0" xfId="34" applyFont="1" applyAlignment="1"/>
    <xf numFmtId="0" fontId="6" fillId="0" borderId="0" xfId="34" applyFont="1" applyAlignment="1">
      <alignment horizontal="center"/>
    </xf>
    <xf numFmtId="0" fontId="2" fillId="0" borderId="0" xfId="34" applyFont="1" applyAlignment="1">
      <alignment horizontal="center"/>
    </xf>
    <xf numFmtId="0" fontId="4" fillId="0" borderId="0" xfId="34" applyFont="1"/>
    <xf numFmtId="0" fontId="2" fillId="0" borderId="0" xfId="34" applyFont="1" applyBorder="1"/>
    <xf numFmtId="0" fontId="3" fillId="0" borderId="0" xfId="34" applyFont="1" applyAlignment="1">
      <alignment horizontal="center"/>
    </xf>
    <xf numFmtId="0" fontId="4" fillId="0" borderId="0" xfId="34" applyFont="1" applyAlignment="1">
      <alignment horizontal="center"/>
    </xf>
    <xf numFmtId="0" fontId="44" fillId="0" borderId="0" xfId="0" applyFont="1" applyAlignment="1"/>
    <xf numFmtId="0" fontId="45" fillId="0" borderId="0" xfId="0" applyFont="1" applyAlignment="1"/>
    <xf numFmtId="0" fontId="2" fillId="0" borderId="5" xfId="34" applyFont="1" applyBorder="1" applyAlignment="1">
      <alignment horizontal="center"/>
    </xf>
    <xf numFmtId="0" fontId="2" fillId="0" borderId="4" xfId="34" applyFont="1" applyBorder="1" applyAlignment="1">
      <alignment horizontal="center"/>
    </xf>
    <xf numFmtId="0" fontId="9" fillId="0" borderId="8" xfId="34" applyFont="1" applyBorder="1" applyAlignment="1">
      <alignment horizontal="center" vertical="center" wrapText="1"/>
    </xf>
    <xf numFmtId="0" fontId="2" fillId="0" borderId="0" xfId="34" applyFont="1" applyAlignment="1">
      <alignment horizontal="center" vertical="center"/>
    </xf>
    <xf numFmtId="0" fontId="6" fillId="0" borderId="8" xfId="34" applyFont="1" applyBorder="1" applyAlignment="1">
      <alignment horizontal="center" vertical="center"/>
    </xf>
    <xf numFmtId="0" fontId="6" fillId="0" borderId="0" xfId="34" applyFont="1" applyAlignment="1">
      <alignment horizontal="center" vertical="center"/>
    </xf>
    <xf numFmtId="0" fontId="2" fillId="0" borderId="8" xfId="34" applyFont="1" applyBorder="1" applyAlignment="1">
      <alignment horizontal="center" vertical="center"/>
    </xf>
    <xf numFmtId="2" fontId="0" fillId="0" borderId="7" xfId="0" applyNumberFormat="1" applyBorder="1"/>
    <xf numFmtId="0" fontId="11" fillId="2" borderId="8" xfId="34" applyFont="1" applyFill="1" applyBorder="1" applyAlignment="1">
      <alignment horizontal="center" vertical="center"/>
    </xf>
    <xf numFmtId="2" fontId="11" fillId="2" borderId="8" xfId="34" applyNumberFormat="1" applyFont="1" applyFill="1" applyBorder="1" applyAlignment="1">
      <alignment horizontal="center" vertical="center"/>
    </xf>
    <xf numFmtId="2" fontId="11" fillId="2" borderId="8" xfId="0" applyNumberFormat="1" applyFont="1" applyFill="1" applyBorder="1" applyAlignment="1">
      <alignment horizontal="center"/>
    </xf>
    <xf numFmtId="0" fontId="2" fillId="0" borderId="8" xfId="34" applyFont="1" applyFill="1" applyBorder="1" applyAlignment="1">
      <alignment horizontal="center" vertical="center"/>
    </xf>
    <xf numFmtId="164" fontId="11" fillId="2" borderId="8" xfId="34" applyNumberFormat="1" applyFont="1" applyFill="1" applyBorder="1" applyAlignment="1">
      <alignment horizontal="center" vertical="center"/>
    </xf>
    <xf numFmtId="2" fontId="11" fillId="2" borderId="8" xfId="34" applyNumberFormat="1" applyFont="1" applyFill="1" applyBorder="1" applyAlignment="1">
      <alignment horizontal="right" vertical="center"/>
    </xf>
    <xf numFmtId="0" fontId="2" fillId="0" borderId="0" xfId="34" applyFont="1" applyFill="1" applyAlignment="1">
      <alignment horizontal="center" vertical="center"/>
    </xf>
    <xf numFmtId="0" fontId="1" fillId="0" borderId="0" xfId="34" applyAlignment="1">
      <alignment horizontal="center" vertical="center"/>
    </xf>
    <xf numFmtId="0" fontId="10" fillId="0" borderId="8" xfId="34" applyFont="1" applyBorder="1" applyAlignment="1">
      <alignment horizontal="center" vertical="center"/>
    </xf>
    <xf numFmtId="2" fontId="19" fillId="2" borderId="8" xfId="34" applyNumberFormat="1" applyFont="1" applyFill="1" applyBorder="1" applyAlignment="1">
      <alignment horizontal="right" vertical="center"/>
    </xf>
    <xf numFmtId="0" fontId="1" fillId="0" borderId="0" xfId="34"/>
    <xf numFmtId="0" fontId="1" fillId="0" borderId="0" xfId="34" applyAlignment="1"/>
    <xf numFmtId="0" fontId="2" fillId="0" borderId="1" xfId="34" applyFont="1" applyBorder="1"/>
    <xf numFmtId="0" fontId="4" fillId="0" borderId="1" xfId="34" applyFont="1" applyBorder="1"/>
    <xf numFmtId="0" fontId="8" fillId="0" borderId="0" xfId="34" applyFont="1"/>
    <xf numFmtId="0" fontId="11" fillId="2" borderId="8" xfId="0" applyFont="1" applyFill="1" applyBorder="1" applyAlignment="1">
      <alignment horizontal="center" vertical="center"/>
    </xf>
    <xf numFmtId="0" fontId="11" fillId="2" borderId="2" xfId="34" applyFont="1" applyFill="1" applyBorder="1" applyAlignment="1">
      <alignment horizontal="center" vertical="center"/>
    </xf>
    <xf numFmtId="2" fontId="11" fillId="2" borderId="2" xfId="34" applyNumberFormat="1" applyFont="1" applyFill="1" applyBorder="1" applyAlignment="1">
      <alignment horizontal="center" vertical="center"/>
    </xf>
    <xf numFmtId="2" fontId="11" fillId="2" borderId="2" xfId="0" applyNumberFormat="1" applyFont="1" applyFill="1" applyBorder="1"/>
    <xf numFmtId="0" fontId="10" fillId="0" borderId="30" xfId="0" applyFont="1" applyBorder="1" applyAlignment="1">
      <alignment horizontal="center" vertical="center"/>
    </xf>
    <xf numFmtId="0" fontId="10" fillId="0" borderId="2" xfId="34" applyFont="1" applyBorder="1" applyAlignment="1">
      <alignment horizontal="center" vertical="center"/>
    </xf>
    <xf numFmtId="2" fontId="10" fillId="0" borderId="2" xfId="34" applyNumberFormat="1" applyFont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/>
    </xf>
    <xf numFmtId="2" fontId="2" fillId="2" borderId="8" xfId="34" applyNumberFormat="1" applyFont="1" applyFill="1" applyBorder="1" applyAlignment="1">
      <alignment horizontal="center" vertical="center"/>
    </xf>
    <xf numFmtId="2" fontId="0" fillId="0" borderId="6" xfId="0" applyNumberFormat="1" applyFill="1" applyBorder="1"/>
    <xf numFmtId="0" fontId="2" fillId="2" borderId="8" xfId="34" applyFont="1" applyFill="1" applyBorder="1" applyAlignment="1">
      <alignment horizontal="center" vertical="center"/>
    </xf>
    <xf numFmtId="164" fontId="11" fillId="2" borderId="8" xfId="34" applyNumberFormat="1" applyFont="1" applyFill="1" applyBorder="1" applyAlignment="1">
      <alignment horizontal="right" vertical="center"/>
    </xf>
    <xf numFmtId="0" fontId="11" fillId="2" borderId="8" xfId="34" applyFont="1" applyFill="1" applyBorder="1" applyAlignment="1">
      <alignment horizontal="right" vertical="center"/>
    </xf>
    <xf numFmtId="0" fontId="46" fillId="0" borderId="8" xfId="0" applyFont="1" applyBorder="1"/>
    <xf numFmtId="2" fontId="0" fillId="0" borderId="8" xfId="0" applyNumberFormat="1" applyBorder="1" applyAlignment="1">
      <alignment horizontal="right"/>
    </xf>
    <xf numFmtId="164" fontId="0" fillId="0" borderId="0" xfId="0" applyNumberFormat="1"/>
    <xf numFmtId="0" fontId="2" fillId="0" borderId="0" xfId="1" applyFont="1" applyAlignment="1">
      <alignment horizontal="right"/>
    </xf>
    <xf numFmtId="0" fontId="2" fillId="0" borderId="5" xfId="1" applyFont="1" applyBorder="1" applyAlignment="1">
      <alignment horizontal="right"/>
    </xf>
    <xf numFmtId="0" fontId="6" fillId="0" borderId="8" xfId="1" applyFont="1" applyBorder="1" applyAlignment="1">
      <alignment horizontal="right" vertical="center"/>
    </xf>
    <xf numFmtId="0" fontId="1" fillId="0" borderId="0" xfId="1" applyAlignment="1">
      <alignment horizontal="right"/>
    </xf>
    <xf numFmtId="164" fontId="2" fillId="0" borderId="8" xfId="1" applyNumberFormat="1" applyFont="1" applyFill="1" applyBorder="1" applyAlignment="1">
      <alignment horizontal="right" vertical="center"/>
    </xf>
    <xf numFmtId="164" fontId="2" fillId="2" borderId="8" xfId="1" applyNumberFormat="1" applyFont="1" applyFill="1" applyBorder="1" applyAlignment="1">
      <alignment horizontal="center" vertical="center"/>
    </xf>
    <xf numFmtId="2" fontId="4" fillId="0" borderId="8" xfId="1" applyNumberFormat="1" applyFont="1" applyFill="1" applyBorder="1" applyAlignment="1">
      <alignment horizontal="right" vertical="center"/>
    </xf>
    <xf numFmtId="2" fontId="2" fillId="0" borderId="8" xfId="1" applyNumberFormat="1" applyFont="1" applyFill="1" applyBorder="1" applyAlignment="1">
      <alignment horizontal="right" vertical="center"/>
    </xf>
    <xf numFmtId="164" fontId="19" fillId="2" borderId="8" xfId="0" applyNumberFormat="1" applyFont="1" applyFill="1" applyBorder="1"/>
    <xf numFmtId="0" fontId="40" fillId="2" borderId="0" xfId="0" applyFont="1" applyFill="1" applyBorder="1" applyAlignment="1">
      <alignment horizontal="left" vertical="top"/>
    </xf>
    <xf numFmtId="0" fontId="2" fillId="2" borderId="0" xfId="1" applyFont="1" applyFill="1" applyBorder="1"/>
    <xf numFmtId="0" fontId="2" fillId="2" borderId="0" xfId="1" applyFont="1" applyFill="1" applyBorder="1" applyAlignment="1"/>
    <xf numFmtId="0" fontId="2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19" fillId="2" borderId="8" xfId="0" applyFont="1" applyFill="1" applyBorder="1"/>
    <xf numFmtId="165" fontId="2" fillId="0" borderId="23" xfId="28" applyNumberFormat="1" applyFont="1" applyBorder="1"/>
    <xf numFmtId="165" fontId="2" fillId="0" borderId="8" xfId="28" applyNumberFormat="1" applyFont="1" applyBorder="1"/>
    <xf numFmtId="165" fontId="2" fillId="0" borderId="24" xfId="28" applyNumberFormat="1" applyFont="1" applyBorder="1"/>
    <xf numFmtId="164" fontId="0" fillId="0" borderId="8" xfId="0" applyNumberFormat="1" applyBorder="1" applyAlignment="1">
      <alignment horizontal="right"/>
    </xf>
    <xf numFmtId="164" fontId="2" fillId="2" borderId="8" xfId="1" applyNumberFormat="1" applyFont="1" applyFill="1" applyBorder="1" applyAlignment="1">
      <alignment horizontal="right" vertical="center"/>
    </xf>
    <xf numFmtId="2" fontId="19" fillId="2" borderId="8" xfId="0" applyNumberFormat="1" applyFont="1" applyFill="1" applyBorder="1"/>
    <xf numFmtId="0" fontId="20" fillId="0" borderId="0" xfId="4" applyFont="1" applyBorder="1" applyAlignment="1"/>
    <xf numFmtId="0" fontId="24" fillId="0" borderId="0" xfId="0" applyFont="1" applyBorder="1" applyAlignment="1"/>
    <xf numFmtId="0" fontId="14" fillId="0" borderId="0" xfId="0" applyFont="1" applyAlignment="1">
      <alignment horizontal="center"/>
    </xf>
    <xf numFmtId="0" fontId="15" fillId="0" borderId="8" xfId="0" applyFont="1" applyBorder="1" applyAlignment="1">
      <alignment horizontal="center"/>
    </xf>
    <xf numFmtId="0" fontId="16" fillId="0" borderId="8" xfId="0" applyFont="1" applyBorder="1" applyAlignment="1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1" fillId="0" borderId="0" xfId="0" applyFont="1" applyBorder="1" applyAlignment="1"/>
    <xf numFmtId="0" fontId="20" fillId="0" borderId="0" xfId="13" applyFont="1" applyBorder="1" applyAlignment="1"/>
    <xf numFmtId="0" fontId="20" fillId="0" borderId="0" xfId="5" applyFont="1" applyBorder="1" applyAlignment="1"/>
    <xf numFmtId="0" fontId="20" fillId="0" borderId="0" xfId="7" applyFont="1" applyBorder="1" applyAlignment="1"/>
    <xf numFmtId="0" fontId="20" fillId="0" borderId="0" xfId="8" applyFont="1" applyBorder="1" applyAlignment="1"/>
    <xf numFmtId="0" fontId="19" fillId="0" borderId="0" xfId="0" applyFont="1" applyBorder="1" applyAlignment="1"/>
    <xf numFmtId="0" fontId="19" fillId="0" borderId="0" xfId="9" applyFont="1" applyBorder="1" applyAlignment="1"/>
    <xf numFmtId="0" fontId="19" fillId="0" borderId="0" xfId="10" applyFont="1" applyBorder="1" applyAlignment="1"/>
    <xf numFmtId="0" fontId="20" fillId="0" borderId="0" xfId="11" applyFont="1" applyBorder="1" applyAlignment="1"/>
    <xf numFmtId="0" fontId="20" fillId="0" borderId="0" xfId="0" applyFont="1" applyBorder="1" applyAlignment="1"/>
    <xf numFmtId="0" fontId="20" fillId="0" borderId="0" xfId="12" applyFont="1" applyBorder="1" applyAlignment="1"/>
    <xf numFmtId="0" fontId="20" fillId="0" borderId="0" xfId="23" applyFont="1" applyBorder="1" applyAlignment="1"/>
    <xf numFmtId="0" fontId="20" fillId="0" borderId="0" xfId="14" applyFont="1" applyBorder="1" applyAlignment="1"/>
    <xf numFmtId="0" fontId="20" fillId="0" borderId="0" xfId="15" applyFont="1" applyBorder="1" applyAlignment="1"/>
    <xf numFmtId="0" fontId="20" fillId="0" borderId="0" xfId="16" applyFont="1" applyBorder="1" applyAlignment="1"/>
    <xf numFmtId="0" fontId="20" fillId="0" borderId="0" xfId="17" applyFont="1" applyBorder="1" applyAlignment="1"/>
    <xf numFmtId="0" fontId="20" fillId="0" borderId="0" xfId="6" applyFont="1" applyBorder="1" applyAlignment="1"/>
    <xf numFmtId="0" fontId="20" fillId="0" borderId="0" xfId="18" applyFont="1" applyBorder="1" applyAlignment="1"/>
    <xf numFmtId="0" fontId="20" fillId="0" borderId="0" xfId="19" applyFont="1" applyBorder="1" applyAlignment="1"/>
    <xf numFmtId="0" fontId="20" fillId="0" borderId="0" xfId="20" applyFont="1" applyBorder="1" applyAlignment="1"/>
    <xf numFmtId="0" fontId="20" fillId="0" borderId="0" xfId="21" applyFont="1" applyBorder="1" applyAlignment="1"/>
    <xf numFmtId="0" fontId="20" fillId="0" borderId="0" xfId="22" applyFont="1" applyBorder="1" applyAlignment="1"/>
    <xf numFmtId="0" fontId="20" fillId="0" borderId="0" xfId="24" applyFont="1" applyBorder="1" applyAlignment="1"/>
    <xf numFmtId="0" fontId="20" fillId="0" borderId="0" xfId="25" applyFont="1" applyBorder="1" applyAlignment="1"/>
    <xf numFmtId="0" fontId="20" fillId="0" borderId="0" xfId="26" applyFont="1" applyBorder="1" applyAlignment="1"/>
    <xf numFmtId="0" fontId="20" fillId="0" borderId="0" xfId="26" applyFont="1" applyFill="1" applyBorder="1" applyAlignment="1"/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0" fillId="0" borderId="0" xfId="0" applyAlignment="1"/>
    <xf numFmtId="0" fontId="7" fillId="0" borderId="0" xfId="1" applyNumberFormat="1" applyFont="1" applyAlignment="1">
      <alignment horizontal="center"/>
    </xf>
    <xf numFmtId="0" fontId="9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49" fontId="2" fillId="0" borderId="5" xfId="1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0" fillId="0" borderId="0" xfId="0" applyBorder="1" applyAlignment="1"/>
    <xf numFmtId="0" fontId="3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2" fillId="2" borderId="3" xfId="1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5" xfId="0" applyNumberForma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wrapText="1"/>
    </xf>
    <xf numFmtId="49" fontId="2" fillId="0" borderId="8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2" fillId="0" borderId="0" xfId="1" applyNumberFormat="1" applyFont="1" applyAlignment="1">
      <alignment horizontal="center"/>
    </xf>
    <xf numFmtId="0" fontId="9" fillId="0" borderId="2" xfId="34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3" xfId="34" applyFont="1" applyBorder="1" applyAlignment="1">
      <alignment horizontal="center"/>
    </xf>
    <xf numFmtId="0" fontId="0" fillId="0" borderId="4" xfId="0" applyBorder="1" applyAlignment="1"/>
    <xf numFmtId="0" fontId="0" fillId="0" borderId="5" xfId="0" applyBorder="1" applyAlignment="1"/>
    <xf numFmtId="49" fontId="2" fillId="0" borderId="3" xfId="34" applyNumberFormat="1" applyFont="1" applyBorder="1" applyAlignment="1">
      <alignment horizontal="center" vertical="center"/>
    </xf>
    <xf numFmtId="49" fontId="2" fillId="0" borderId="4" xfId="34" applyNumberFormat="1" applyFont="1" applyBorder="1" applyAlignment="1">
      <alignment horizontal="center" vertical="center"/>
    </xf>
    <xf numFmtId="49" fontId="2" fillId="0" borderId="5" xfId="34" applyNumberFormat="1" applyFont="1" applyBorder="1" applyAlignment="1">
      <alignment horizontal="center" vertical="center"/>
    </xf>
    <xf numFmtId="49" fontId="43" fillId="0" borderId="0" xfId="34" applyNumberFormat="1" applyFont="1" applyAlignment="1">
      <alignment horizontal="center"/>
    </xf>
    <xf numFmtId="49" fontId="0" fillId="0" borderId="0" xfId="0" applyNumberFormat="1" applyAlignment="1"/>
    <xf numFmtId="0" fontId="4" fillId="0" borderId="1" xfId="34" applyFont="1" applyBorder="1" applyAlignment="1">
      <alignment horizontal="center"/>
    </xf>
    <xf numFmtId="0" fontId="0" fillId="0" borderId="1" xfId="0" applyBorder="1" applyAlignment="1"/>
    <xf numFmtId="0" fontId="6" fillId="0" borderId="0" xfId="34" applyFont="1" applyBorder="1" applyAlignment="1">
      <alignment horizontal="center"/>
    </xf>
    <xf numFmtId="0" fontId="7" fillId="0" borderId="0" xfId="34" applyFont="1" applyAlignment="1">
      <alignment horizontal="center"/>
    </xf>
    <xf numFmtId="0" fontId="7" fillId="0" borderId="0" xfId="34" applyNumberFormat="1" applyFont="1" applyAlignment="1">
      <alignment horizontal="center"/>
    </xf>
    <xf numFmtId="0" fontId="3" fillId="0" borderId="1" xfId="34" applyFont="1" applyBorder="1" applyAlignment="1">
      <alignment horizontal="center"/>
    </xf>
    <xf numFmtId="0" fontId="6" fillId="0" borderId="0" xfId="34" applyFont="1" applyAlignment="1">
      <alignment horizontal="center"/>
    </xf>
    <xf numFmtId="0" fontId="7" fillId="0" borderId="1" xfId="34" applyFont="1" applyBorder="1" applyAlignment="1">
      <alignment horizontal="center"/>
    </xf>
    <xf numFmtId="0" fontId="34" fillId="0" borderId="0" xfId="2" applyNumberFormat="1" applyFont="1" applyAlignment="1">
      <alignment horizontal="left"/>
    </xf>
    <xf numFmtId="0" fontId="35" fillId="0" borderId="0" xfId="2" quotePrefix="1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2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7" fillId="0" borderId="0" xfId="2" applyFont="1" applyAlignment="1">
      <alignment horizontal="center"/>
    </xf>
    <xf numFmtId="0" fontId="15" fillId="0" borderId="0" xfId="0" applyFont="1" applyAlignment="1"/>
    <xf numFmtId="0" fontId="3" fillId="0" borderId="0" xfId="2" applyFont="1" applyBorder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3" xfId="2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4" fillId="0" borderId="0" xfId="2" applyFont="1" applyAlignment="1">
      <alignment horizontal="left"/>
    </xf>
  </cellXfs>
  <cellStyles count="35">
    <cellStyle name="Normal" xfId="3"/>
    <cellStyle name="S10" xfId="30"/>
    <cellStyle name="S8" xfId="31"/>
    <cellStyle name="Гиперссылка" xfId="27" builtinId="8"/>
    <cellStyle name="Обычный" xfId="0" builtinId="0"/>
    <cellStyle name="Обычный 2" xfId="29"/>
    <cellStyle name="Обычный 2 2" xfId="33"/>
    <cellStyle name="Обычный 3" xfId="28"/>
    <cellStyle name="Обычный 4" xfId="32"/>
    <cellStyle name="Обычный_ГДЗ (РП 6)" xfId="22"/>
    <cellStyle name="Обычный_Мол1,2" xfId="19"/>
    <cellStyle name="Обычный_Соколреммаш" xfId="23"/>
    <cellStyle name="Обычный_Сокольский ЦБК 1" xfId="24"/>
    <cellStyle name="Обычный_Сокольский ЦБК 110" xfId="25"/>
    <cellStyle name="Обычный_Сухонский ЦБК 1" xfId="26"/>
    <cellStyle name="Обычный_Сухонский ЦБК 4" xfId="34"/>
    <cellStyle name="Обычный_Т1(ЗРУФ1), Т3 (ЗРУФ 20)" xfId="14"/>
    <cellStyle name="Обычный_Т1(РП 5 Ф3)Т2 (РП 5 Ф17)" xfId="8"/>
    <cellStyle name="Обычный_Табл.1" xfId="18"/>
    <cellStyle name="Обычный_Табл.1 ф Биокомплекс" xfId="21"/>
    <cellStyle name="Обычный_Ф. РУБЦОВО" xfId="5"/>
    <cellStyle name="Обычный_ф.Коммунальный" xfId="20"/>
    <cellStyle name="Обычный_Ф.НИКИТИНО" xfId="2"/>
    <cellStyle name="Обычный_ЯЧ 10, 115 (РП 3)" xfId="12"/>
    <cellStyle name="Обычный_ЯЧ. 1" xfId="11"/>
    <cellStyle name="Обычный_ЯЧ. 15" xfId="10"/>
    <cellStyle name="Обычный_ЯЧ. 2(РП 36), 8(ТП 360)" xfId="1"/>
    <cellStyle name="Обычный_ЯЧ. 53 (ВЛ 8)" xfId="6"/>
    <cellStyle name="Обычный_ЯЧ. 7 (вл №31)" xfId="4"/>
    <cellStyle name="Обычный_ЯЧ.11. 28 (РП 31)" xfId="15"/>
    <cellStyle name="Обычный_ЯЧ.14. ЯЧ 22 (РП 13)" xfId="13"/>
    <cellStyle name="Обычный_ЯЧ.2, 23 (РП 19)" xfId="16"/>
    <cellStyle name="Обычный_ЯЧ.33, 39 (РП 14)" xfId="9"/>
    <cellStyle name="Обычный_ЯЧ.4, 8" xfId="17"/>
    <cellStyle name="Обычный_ЯЧ.9 (ТП 182)" xfId="7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181" Type="http://schemas.openxmlformats.org/officeDocument/2006/relationships/worksheet" Target="worksheets/sheet181.xml"/><Relationship Id="rId186" Type="http://schemas.openxmlformats.org/officeDocument/2006/relationships/worksheet" Target="worksheets/sheet186.xml"/><Relationship Id="rId216" Type="http://schemas.openxmlformats.org/officeDocument/2006/relationships/styles" Target="styles.xml"/><Relationship Id="rId211" Type="http://schemas.openxmlformats.org/officeDocument/2006/relationships/worksheet" Target="worksheets/sheet21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92" Type="http://schemas.openxmlformats.org/officeDocument/2006/relationships/worksheet" Target="worksheets/sheet192.xml"/><Relationship Id="rId197" Type="http://schemas.openxmlformats.org/officeDocument/2006/relationships/worksheet" Target="worksheets/sheet197.xml"/><Relationship Id="rId206" Type="http://schemas.openxmlformats.org/officeDocument/2006/relationships/worksheet" Target="worksheets/sheet206.xml"/><Relationship Id="rId201" Type="http://schemas.openxmlformats.org/officeDocument/2006/relationships/worksheet" Target="worksheets/sheet20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82" Type="http://schemas.openxmlformats.org/officeDocument/2006/relationships/worksheet" Target="worksheets/sheet182.xml"/><Relationship Id="rId187" Type="http://schemas.openxmlformats.org/officeDocument/2006/relationships/worksheet" Target="worksheets/sheet187.xml"/><Relationship Id="rId2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worksheet" Target="worksheets/sheet212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2" Type="http://schemas.openxmlformats.org/officeDocument/2006/relationships/worksheet" Target="worksheets/sheet202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3" Type="http://schemas.openxmlformats.org/officeDocument/2006/relationships/worksheet" Target="worksheets/sheet213.xml"/><Relationship Id="rId218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worksheet" Target="worksheets/sheet20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theme" Target="theme/theme1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V147"/>
  <sheetViews>
    <sheetView zoomScaleNormal="100" workbookViewId="0">
      <selection activeCell="B135" sqref="B135"/>
    </sheetView>
  </sheetViews>
  <sheetFormatPr defaultRowHeight="15" x14ac:dyDescent="0.25"/>
  <cols>
    <col min="1" max="1" width="51.5703125" customWidth="1"/>
    <col min="2" max="2" width="30.7109375" customWidth="1"/>
    <col min="3" max="3" width="5.85546875" customWidth="1"/>
    <col min="4" max="4" width="41.140625" customWidth="1"/>
  </cols>
  <sheetData>
    <row r="1" spans="1:9" ht="20.25" x14ac:dyDescent="0.3">
      <c r="A1" s="358" t="s">
        <v>276</v>
      </c>
      <c r="B1" s="358"/>
      <c r="C1" s="358"/>
    </row>
    <row r="4" spans="1:9" ht="15.75" x14ac:dyDescent="0.25">
      <c r="A4" s="101" t="s">
        <v>277</v>
      </c>
      <c r="B4" s="102" t="s">
        <v>278</v>
      </c>
      <c r="C4" s="359" t="s">
        <v>279</v>
      </c>
      <c r="D4" s="360"/>
    </row>
    <row r="5" spans="1:9" ht="15.75" x14ac:dyDescent="0.25">
      <c r="A5" s="103" t="s">
        <v>633</v>
      </c>
      <c r="B5" s="104" t="s">
        <v>348</v>
      </c>
      <c r="C5" s="105"/>
      <c r="D5" s="106"/>
    </row>
    <row r="6" spans="1:9" ht="15.75" x14ac:dyDescent="0.25">
      <c r="A6" s="103" t="s">
        <v>634</v>
      </c>
      <c r="B6" s="104" t="s">
        <v>695</v>
      </c>
      <c r="C6" s="107"/>
      <c r="D6" s="108"/>
      <c r="E6" s="109"/>
      <c r="F6" s="109"/>
    </row>
    <row r="7" spans="1:9" ht="15.75" x14ac:dyDescent="0.25">
      <c r="A7" s="103" t="s">
        <v>635</v>
      </c>
      <c r="B7" s="104" t="s">
        <v>694</v>
      </c>
      <c r="C7" s="110"/>
      <c r="D7" s="111"/>
      <c r="E7" s="112"/>
      <c r="F7" s="112"/>
    </row>
    <row r="8" spans="1:9" ht="15.75" x14ac:dyDescent="0.25">
      <c r="A8" s="103" t="s">
        <v>636</v>
      </c>
      <c r="B8" s="104" t="s">
        <v>693</v>
      </c>
      <c r="C8" s="110"/>
      <c r="D8" s="111"/>
      <c r="E8" s="112"/>
      <c r="F8" s="112"/>
    </row>
    <row r="9" spans="1:9" ht="15.75" x14ac:dyDescent="0.25">
      <c r="A9" s="113" t="s">
        <v>637</v>
      </c>
      <c r="B9" s="104" t="s">
        <v>692</v>
      </c>
      <c r="C9" s="114"/>
      <c r="D9" s="115"/>
      <c r="E9" s="116"/>
      <c r="F9" s="116"/>
    </row>
    <row r="10" spans="1:9" ht="15.75" x14ac:dyDescent="0.25">
      <c r="A10" s="113" t="s">
        <v>691</v>
      </c>
      <c r="B10" s="104" t="s">
        <v>318</v>
      </c>
      <c r="C10" s="113"/>
      <c r="D10" s="113"/>
      <c r="I10" s="117"/>
    </row>
    <row r="11" spans="1:9" ht="20.25" hidden="1" x14ac:dyDescent="0.3">
      <c r="A11" s="358" t="s">
        <v>276</v>
      </c>
      <c r="B11" s="358"/>
      <c r="C11" s="358"/>
      <c r="D11" s="118"/>
      <c r="I11" s="117"/>
    </row>
    <row r="12" spans="1:9" hidden="1" x14ac:dyDescent="0.25">
      <c r="D12" s="118"/>
      <c r="I12" s="117"/>
    </row>
    <row r="13" spans="1:9" hidden="1" x14ac:dyDescent="0.25">
      <c r="A13" s="118"/>
      <c r="B13" s="118"/>
      <c r="C13" s="118"/>
      <c r="D13" s="118"/>
      <c r="G13" s="118"/>
      <c r="H13" s="118"/>
    </row>
    <row r="14" spans="1:9" ht="16.5" hidden="1" thickBot="1" x14ac:dyDescent="0.3">
      <c r="A14" s="119" t="s">
        <v>277</v>
      </c>
      <c r="B14" s="120" t="s">
        <v>278</v>
      </c>
      <c r="C14" s="361" t="s">
        <v>279</v>
      </c>
      <c r="D14" s="362"/>
      <c r="E14" s="121"/>
      <c r="F14" s="122"/>
      <c r="G14" s="123"/>
    </row>
    <row r="15" spans="1:9" hidden="1" x14ac:dyDescent="0.25">
      <c r="A15" s="124" t="s">
        <v>280</v>
      </c>
      <c r="B15" s="125" t="s">
        <v>356</v>
      </c>
      <c r="C15" s="363" t="s">
        <v>281</v>
      </c>
      <c r="D15" s="364"/>
      <c r="E15" s="118"/>
      <c r="F15" s="126"/>
      <c r="G15" s="123"/>
    </row>
    <row r="16" spans="1:9" hidden="1" x14ac:dyDescent="0.25">
      <c r="A16" s="127"/>
      <c r="B16" s="128"/>
      <c r="C16" s="129"/>
      <c r="D16" s="130" t="s">
        <v>357</v>
      </c>
      <c r="E16" s="131"/>
      <c r="F16" s="126"/>
      <c r="G16" s="123"/>
    </row>
    <row r="17" spans="1:7" hidden="1" x14ac:dyDescent="0.25">
      <c r="A17" s="127" t="s">
        <v>320</v>
      </c>
      <c r="B17" s="128" t="s">
        <v>356</v>
      </c>
      <c r="C17" s="356" t="s">
        <v>282</v>
      </c>
      <c r="D17" s="357"/>
      <c r="E17" s="131"/>
      <c r="F17" s="126"/>
      <c r="G17" s="123"/>
    </row>
    <row r="18" spans="1:7" hidden="1" x14ac:dyDescent="0.25">
      <c r="A18" s="132"/>
      <c r="B18" s="133"/>
      <c r="C18" s="134"/>
      <c r="D18" s="130" t="s">
        <v>358</v>
      </c>
      <c r="E18" s="131"/>
      <c r="F18" s="126"/>
      <c r="G18" s="123"/>
    </row>
    <row r="19" spans="1:7" hidden="1" x14ac:dyDescent="0.25">
      <c r="A19" s="132"/>
      <c r="B19" s="133"/>
      <c r="C19" s="134"/>
      <c r="D19" s="130" t="s">
        <v>359</v>
      </c>
      <c r="E19" s="131"/>
      <c r="F19" s="126"/>
      <c r="G19" s="123"/>
    </row>
    <row r="20" spans="1:7" hidden="1" x14ac:dyDescent="0.25">
      <c r="A20" s="127">
        <v>3</v>
      </c>
      <c r="B20" s="128" t="s">
        <v>356</v>
      </c>
      <c r="C20" s="366" t="s">
        <v>321</v>
      </c>
      <c r="D20" s="357"/>
      <c r="E20" s="131"/>
      <c r="F20" s="126"/>
      <c r="G20" s="123"/>
    </row>
    <row r="21" spans="1:7" hidden="1" x14ac:dyDescent="0.25">
      <c r="A21" s="127"/>
      <c r="B21" s="128"/>
      <c r="C21" s="135"/>
      <c r="D21" s="130" t="s">
        <v>360</v>
      </c>
      <c r="E21" s="131"/>
      <c r="F21" s="126"/>
      <c r="G21" s="123"/>
    </row>
    <row r="22" spans="1:7" hidden="1" x14ac:dyDescent="0.25">
      <c r="A22" s="127">
        <v>4</v>
      </c>
      <c r="B22" s="128" t="s">
        <v>356</v>
      </c>
      <c r="C22" s="366" t="s">
        <v>283</v>
      </c>
      <c r="D22" s="357"/>
      <c r="E22" s="131"/>
      <c r="F22" s="126"/>
      <c r="G22" s="123"/>
    </row>
    <row r="23" spans="1:7" hidden="1" x14ac:dyDescent="0.25">
      <c r="A23" s="127"/>
      <c r="B23" s="128"/>
      <c r="C23" s="135"/>
      <c r="D23" s="130" t="s">
        <v>361</v>
      </c>
      <c r="E23" s="131"/>
      <c r="F23" s="126"/>
      <c r="G23" s="123"/>
    </row>
    <row r="24" spans="1:7" hidden="1" x14ac:dyDescent="0.25">
      <c r="A24" s="132" t="s">
        <v>284</v>
      </c>
      <c r="B24" s="128" t="s">
        <v>356</v>
      </c>
      <c r="C24" s="367" t="s">
        <v>285</v>
      </c>
      <c r="D24" s="357"/>
      <c r="E24" s="131"/>
      <c r="F24" s="126"/>
      <c r="G24" s="123"/>
    </row>
    <row r="25" spans="1:7" hidden="1" x14ac:dyDescent="0.25">
      <c r="A25" s="132"/>
      <c r="B25" s="128"/>
      <c r="C25" s="136"/>
      <c r="D25" s="130" t="s">
        <v>362</v>
      </c>
      <c r="E25" s="131"/>
      <c r="F25" s="126"/>
      <c r="G25" s="123"/>
    </row>
    <row r="26" spans="1:7" hidden="1" x14ac:dyDescent="0.25">
      <c r="A26" s="132"/>
      <c r="B26" s="128"/>
      <c r="C26" s="136"/>
      <c r="D26" s="130" t="s">
        <v>363</v>
      </c>
      <c r="E26" s="131"/>
      <c r="F26" s="126"/>
      <c r="G26" s="123"/>
    </row>
    <row r="27" spans="1:7" hidden="1" x14ac:dyDescent="0.25">
      <c r="A27" s="132"/>
      <c r="B27" s="128"/>
      <c r="C27" s="136"/>
      <c r="D27" s="130" t="s">
        <v>364</v>
      </c>
      <c r="E27" s="131"/>
      <c r="F27" s="126"/>
      <c r="G27" s="123"/>
    </row>
    <row r="28" spans="1:7" hidden="1" x14ac:dyDescent="0.25">
      <c r="A28" s="132"/>
      <c r="B28" s="128"/>
      <c r="C28" s="136"/>
      <c r="D28" s="130" t="s">
        <v>365</v>
      </c>
      <c r="E28" s="131"/>
      <c r="F28" s="126"/>
      <c r="G28" s="123"/>
    </row>
    <row r="29" spans="1:7" hidden="1" x14ac:dyDescent="0.25">
      <c r="A29" s="132"/>
      <c r="B29" s="128"/>
      <c r="C29" s="136"/>
      <c r="D29" s="130" t="s">
        <v>366</v>
      </c>
      <c r="E29" s="131"/>
      <c r="F29" s="126"/>
      <c r="G29" s="123"/>
    </row>
    <row r="30" spans="1:7" hidden="1" x14ac:dyDescent="0.25">
      <c r="A30" s="127">
        <v>10</v>
      </c>
      <c r="B30" s="128" t="s">
        <v>356</v>
      </c>
      <c r="C30" s="368" t="s">
        <v>286</v>
      </c>
      <c r="D30" s="357"/>
      <c r="E30" s="131"/>
      <c r="F30" s="126"/>
      <c r="G30" s="123"/>
    </row>
    <row r="31" spans="1:7" hidden="1" x14ac:dyDescent="0.25">
      <c r="A31" s="127"/>
      <c r="B31" s="128"/>
      <c r="C31" s="137"/>
      <c r="D31" s="130" t="s">
        <v>322</v>
      </c>
      <c r="E31" s="131"/>
      <c r="F31" s="126"/>
      <c r="G31" s="123"/>
    </row>
    <row r="32" spans="1:7" hidden="1" x14ac:dyDescent="0.25">
      <c r="A32" s="127">
        <v>11</v>
      </c>
      <c r="B32" s="138" t="s">
        <v>356</v>
      </c>
      <c r="C32" s="369" t="s">
        <v>287</v>
      </c>
      <c r="D32" s="369"/>
      <c r="E32" s="118"/>
      <c r="F32" s="126"/>
      <c r="G32" s="123"/>
    </row>
    <row r="33" spans="1:256" hidden="1" x14ac:dyDescent="0.25">
      <c r="A33" s="127"/>
      <c r="B33" s="138"/>
      <c r="C33" s="139"/>
      <c r="D33" s="130" t="s">
        <v>367</v>
      </c>
      <c r="E33" s="118"/>
      <c r="F33" s="126"/>
      <c r="G33" s="123"/>
    </row>
    <row r="34" spans="1:256" hidden="1" x14ac:dyDescent="0.25">
      <c r="A34" s="127" t="s">
        <v>288</v>
      </c>
      <c r="B34" s="138" t="s">
        <v>356</v>
      </c>
      <c r="C34" s="370" t="s">
        <v>289</v>
      </c>
      <c r="D34" s="364"/>
      <c r="E34" s="118"/>
      <c r="F34" s="126"/>
      <c r="G34" s="123"/>
    </row>
    <row r="35" spans="1:256" hidden="1" x14ac:dyDescent="0.25">
      <c r="A35" s="127"/>
      <c r="B35" s="138"/>
      <c r="C35" s="140"/>
      <c r="D35" s="130" t="s">
        <v>368</v>
      </c>
      <c r="E35" s="131"/>
      <c r="F35" s="126"/>
      <c r="G35" s="123"/>
    </row>
    <row r="36" spans="1:256" hidden="1" x14ac:dyDescent="0.25">
      <c r="A36" s="127"/>
      <c r="B36" s="138"/>
      <c r="C36" s="140"/>
      <c r="D36" s="130" t="s">
        <v>369</v>
      </c>
      <c r="E36" s="131"/>
      <c r="F36" s="126"/>
      <c r="G36" s="123"/>
    </row>
    <row r="37" spans="1:256" hidden="1" x14ac:dyDescent="0.25">
      <c r="A37" s="127"/>
      <c r="B37" s="138"/>
      <c r="C37" s="140"/>
      <c r="D37" s="130" t="s">
        <v>370</v>
      </c>
      <c r="E37" s="131"/>
      <c r="F37" s="126"/>
      <c r="G37" s="123"/>
    </row>
    <row r="38" spans="1:256" hidden="1" x14ac:dyDescent="0.25">
      <c r="A38" s="127" t="s">
        <v>323</v>
      </c>
      <c r="B38" s="138" t="s">
        <v>356</v>
      </c>
      <c r="C38" s="371" t="s">
        <v>290</v>
      </c>
      <c r="D38" s="364"/>
      <c r="E38" s="118"/>
      <c r="F38" s="126"/>
      <c r="G38" s="123"/>
    </row>
    <row r="39" spans="1:256" hidden="1" x14ac:dyDescent="0.25">
      <c r="A39" s="127"/>
      <c r="B39" s="138"/>
      <c r="C39" s="141"/>
      <c r="D39" s="130" t="s">
        <v>371</v>
      </c>
      <c r="E39" s="131"/>
      <c r="F39" s="126"/>
      <c r="G39" s="123"/>
    </row>
    <row r="40" spans="1:256" hidden="1" x14ac:dyDescent="0.25">
      <c r="A40" s="127"/>
      <c r="B40" s="138"/>
      <c r="C40" s="141"/>
      <c r="D40" s="130" t="s">
        <v>372</v>
      </c>
      <c r="E40" s="131"/>
      <c r="F40" s="126"/>
      <c r="G40" s="123"/>
    </row>
    <row r="41" spans="1:256" s="118" customFormat="1" hidden="1" x14ac:dyDescent="0.25">
      <c r="A41" s="127"/>
      <c r="B41" s="138"/>
      <c r="C41" s="141"/>
      <c r="D41" s="130" t="s">
        <v>373</v>
      </c>
      <c r="E41" s="131"/>
      <c r="F41" s="126"/>
      <c r="G41" s="123"/>
    </row>
    <row r="42" spans="1:256" s="118" customFormat="1" ht="15.75" hidden="1" x14ac:dyDescent="0.25">
      <c r="A42" s="127"/>
      <c r="B42" s="142"/>
      <c r="C42" s="143"/>
      <c r="D42" s="144" t="s">
        <v>374</v>
      </c>
      <c r="E42" s="145"/>
      <c r="F42" s="146"/>
      <c r="G42" s="147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  <c r="BI42" s="148"/>
      <c r="BJ42" s="148"/>
      <c r="BK42" s="148"/>
      <c r="BL42" s="148"/>
      <c r="BM42" s="148"/>
      <c r="BN42" s="148"/>
      <c r="BO42" s="148"/>
      <c r="BP42" s="148"/>
      <c r="BQ42" s="148"/>
      <c r="BR42" s="148"/>
      <c r="BS42" s="148"/>
      <c r="BT42" s="148"/>
      <c r="BU42" s="148"/>
      <c r="BV42" s="148"/>
      <c r="BW42" s="148"/>
      <c r="BX42" s="148"/>
      <c r="BY42" s="148"/>
      <c r="BZ42" s="148"/>
      <c r="CA42" s="148"/>
      <c r="CB42" s="148"/>
      <c r="CC42" s="148"/>
      <c r="CD42" s="148"/>
      <c r="CE42" s="148"/>
      <c r="CF42" s="148"/>
      <c r="CG42" s="148"/>
      <c r="CH42" s="148"/>
      <c r="CI42" s="148"/>
      <c r="CJ42" s="148"/>
      <c r="CK42" s="148"/>
      <c r="CL42" s="148"/>
      <c r="CM42" s="148"/>
      <c r="CN42" s="148"/>
      <c r="CO42" s="148"/>
      <c r="CP42" s="148"/>
      <c r="CQ42" s="148"/>
      <c r="CR42" s="148"/>
      <c r="CS42" s="148"/>
      <c r="CT42" s="148"/>
      <c r="CU42" s="148"/>
      <c r="CV42" s="148"/>
      <c r="CW42" s="148"/>
      <c r="CX42" s="148"/>
      <c r="CY42" s="148"/>
      <c r="CZ42" s="148"/>
      <c r="DA42" s="148"/>
      <c r="DB42" s="148"/>
      <c r="DC42" s="148"/>
      <c r="DD42" s="148"/>
      <c r="DE42" s="148"/>
      <c r="DF42" s="148"/>
      <c r="DG42" s="148"/>
      <c r="DH42" s="148"/>
      <c r="DI42" s="148"/>
      <c r="DJ42" s="148"/>
      <c r="DK42" s="148"/>
      <c r="DL42" s="148"/>
      <c r="DM42" s="148"/>
      <c r="DN42" s="148"/>
      <c r="DO42" s="148"/>
      <c r="DP42" s="148"/>
      <c r="DQ42" s="148"/>
      <c r="DR42" s="148"/>
      <c r="DS42" s="148"/>
      <c r="DT42" s="148"/>
      <c r="DU42" s="148"/>
      <c r="DV42" s="148"/>
      <c r="DW42" s="148"/>
      <c r="DX42" s="148"/>
      <c r="DY42" s="148"/>
      <c r="DZ42" s="148"/>
      <c r="EA42" s="148"/>
      <c r="EB42" s="148"/>
      <c r="EC42" s="148"/>
      <c r="ED42" s="148"/>
      <c r="EE42" s="148"/>
      <c r="EF42" s="148"/>
      <c r="EG42" s="148"/>
      <c r="EH42" s="148"/>
      <c r="EI42" s="148"/>
      <c r="EJ42" s="148"/>
      <c r="EK42" s="148"/>
      <c r="EL42" s="148"/>
      <c r="EM42" s="148"/>
      <c r="EN42" s="148"/>
      <c r="EO42" s="148"/>
      <c r="EP42" s="148"/>
      <c r="EQ42" s="148"/>
      <c r="ER42" s="148"/>
      <c r="ES42" s="148"/>
      <c r="ET42" s="148"/>
      <c r="EU42" s="148"/>
      <c r="EV42" s="148"/>
      <c r="EW42" s="148"/>
      <c r="EX42" s="148"/>
      <c r="EY42" s="148"/>
      <c r="EZ42" s="148"/>
      <c r="FA42" s="148"/>
      <c r="FB42" s="148"/>
      <c r="FC42" s="148"/>
      <c r="FD42" s="148"/>
      <c r="FE42" s="148"/>
      <c r="FF42" s="148"/>
      <c r="FG42" s="148"/>
      <c r="FH42" s="148"/>
      <c r="FI42" s="148"/>
      <c r="FJ42" s="148"/>
      <c r="FK42" s="148"/>
      <c r="FL42" s="148"/>
      <c r="FM42" s="148"/>
      <c r="FN42" s="148"/>
      <c r="FO42" s="148"/>
      <c r="FP42" s="148"/>
      <c r="FQ42" s="148"/>
      <c r="FR42" s="148"/>
      <c r="FS42" s="148"/>
      <c r="FT42" s="148"/>
      <c r="FU42" s="148"/>
      <c r="FV42" s="148"/>
      <c r="FW42" s="148"/>
      <c r="FX42" s="148"/>
      <c r="FY42" s="148"/>
      <c r="FZ42" s="148"/>
      <c r="GA42" s="148"/>
      <c r="GB42" s="148"/>
      <c r="GC42" s="148"/>
      <c r="GD42" s="148"/>
      <c r="GE42" s="148"/>
      <c r="GF42" s="148"/>
      <c r="GG42" s="148"/>
      <c r="GH42" s="148"/>
      <c r="GI42" s="148"/>
      <c r="GJ42" s="148"/>
      <c r="GK42" s="148"/>
      <c r="GL42" s="148"/>
      <c r="GM42" s="148"/>
      <c r="GN42" s="148"/>
      <c r="GO42" s="148"/>
      <c r="GP42" s="148"/>
      <c r="GQ42" s="148"/>
      <c r="GR42" s="148"/>
      <c r="GS42" s="148"/>
      <c r="GT42" s="148"/>
      <c r="GU42" s="148"/>
      <c r="GV42" s="148"/>
      <c r="GW42" s="148"/>
      <c r="GX42" s="148"/>
      <c r="GY42" s="148"/>
      <c r="GZ42" s="148"/>
      <c r="HA42" s="148"/>
      <c r="HB42" s="148"/>
      <c r="HC42" s="148"/>
      <c r="HD42" s="148"/>
      <c r="HE42" s="148"/>
      <c r="HF42" s="148"/>
      <c r="HG42" s="148"/>
      <c r="HH42" s="148"/>
      <c r="HI42" s="148"/>
      <c r="HJ42" s="148"/>
      <c r="HK42" s="148"/>
      <c r="HL42" s="148"/>
      <c r="HM42" s="148"/>
      <c r="HN42" s="148"/>
      <c r="HO42" s="148"/>
      <c r="HP42" s="148"/>
      <c r="HQ42" s="148"/>
      <c r="HR42" s="148"/>
      <c r="HS42" s="148"/>
      <c r="HT42" s="148"/>
      <c r="HU42" s="148"/>
      <c r="HV42" s="148"/>
      <c r="HW42" s="148"/>
      <c r="HX42" s="148"/>
      <c r="HY42" s="148"/>
      <c r="HZ42" s="148"/>
      <c r="IA42" s="148"/>
      <c r="IB42" s="148"/>
      <c r="IC42" s="148"/>
      <c r="ID42" s="148"/>
      <c r="IE42" s="148"/>
      <c r="IF42" s="148"/>
      <c r="IG42" s="148"/>
      <c r="IH42" s="148"/>
      <c r="II42" s="148"/>
      <c r="IJ42" s="148"/>
      <c r="IK42" s="148"/>
      <c r="IL42" s="148"/>
      <c r="IM42" s="148"/>
      <c r="IN42" s="148"/>
      <c r="IO42" s="148"/>
      <c r="IP42" s="148"/>
      <c r="IQ42" s="148"/>
      <c r="IR42" s="148"/>
      <c r="IS42" s="148"/>
      <c r="IT42" s="148"/>
      <c r="IU42" s="148"/>
      <c r="IV42" s="148"/>
    </row>
    <row r="43" spans="1:256" s="118" customFormat="1" hidden="1" x14ac:dyDescent="0.25">
      <c r="A43" s="127"/>
      <c r="B43" s="138"/>
      <c r="C43" s="149"/>
      <c r="D43" s="130" t="s">
        <v>375</v>
      </c>
      <c r="E43" s="131"/>
      <c r="F43" s="126"/>
      <c r="G43" s="123"/>
    </row>
    <row r="44" spans="1:256" s="118" customFormat="1" hidden="1" x14ac:dyDescent="0.25">
      <c r="A44" s="127"/>
      <c r="B44" s="138"/>
      <c r="C44" s="149"/>
      <c r="D44" s="130" t="s">
        <v>376</v>
      </c>
      <c r="E44" s="131"/>
      <c r="F44" s="126"/>
      <c r="G44" s="123"/>
    </row>
    <row r="45" spans="1:256" s="118" customFormat="1" hidden="1" x14ac:dyDescent="0.25">
      <c r="A45" s="127"/>
      <c r="B45" s="138"/>
      <c r="C45" s="149"/>
      <c r="D45" s="130" t="s">
        <v>377</v>
      </c>
      <c r="E45" s="131"/>
      <c r="F45" s="126"/>
      <c r="G45" s="123"/>
    </row>
    <row r="46" spans="1:256" s="118" customFormat="1" hidden="1" x14ac:dyDescent="0.25">
      <c r="A46" s="127"/>
      <c r="B46" s="138"/>
      <c r="C46" s="149"/>
      <c r="D46" s="150" t="s">
        <v>378</v>
      </c>
      <c r="E46" s="131"/>
      <c r="F46" s="126"/>
      <c r="G46" s="123"/>
    </row>
    <row r="47" spans="1:256" hidden="1" x14ac:dyDescent="0.25">
      <c r="A47" s="127">
        <v>22</v>
      </c>
      <c r="B47" s="138" t="s">
        <v>356</v>
      </c>
      <c r="C47" s="372" t="s">
        <v>291</v>
      </c>
      <c r="D47" s="357"/>
      <c r="E47" s="118"/>
      <c r="F47" s="126"/>
      <c r="G47" s="123"/>
    </row>
    <row r="48" spans="1:256" hidden="1" x14ac:dyDescent="0.25">
      <c r="A48" s="127"/>
      <c r="B48" s="138"/>
      <c r="C48" s="151"/>
      <c r="D48" s="130" t="s">
        <v>379</v>
      </c>
      <c r="E48" s="131"/>
      <c r="F48" s="126"/>
      <c r="G48" s="123"/>
    </row>
    <row r="49" spans="1:7" hidden="1" x14ac:dyDescent="0.25">
      <c r="A49" s="127">
        <v>23</v>
      </c>
      <c r="B49" s="138" t="s">
        <v>356</v>
      </c>
      <c r="C49" s="373" t="s">
        <v>324</v>
      </c>
      <c r="D49" s="357"/>
      <c r="E49" s="131"/>
      <c r="F49" s="126"/>
      <c r="G49" s="123"/>
    </row>
    <row r="50" spans="1:7" hidden="1" x14ac:dyDescent="0.25">
      <c r="A50" s="127"/>
      <c r="B50" s="138"/>
      <c r="C50" s="152"/>
      <c r="D50" s="130" t="s">
        <v>380</v>
      </c>
      <c r="E50" s="131"/>
      <c r="F50" s="126"/>
      <c r="G50" s="123"/>
    </row>
    <row r="51" spans="1:7" hidden="1" x14ac:dyDescent="0.25">
      <c r="A51" s="127">
        <v>24</v>
      </c>
      <c r="B51" s="138" t="s">
        <v>356</v>
      </c>
      <c r="C51" s="373" t="s">
        <v>325</v>
      </c>
      <c r="D51" s="357"/>
      <c r="E51" s="131"/>
      <c r="F51" s="126"/>
      <c r="G51" s="123"/>
    </row>
    <row r="52" spans="1:7" hidden="1" x14ac:dyDescent="0.25">
      <c r="A52" s="127"/>
      <c r="B52" s="138"/>
      <c r="C52" s="152"/>
      <c r="D52" s="130" t="s">
        <v>381</v>
      </c>
      <c r="E52" s="131"/>
      <c r="F52" s="126"/>
      <c r="G52" s="123"/>
    </row>
    <row r="53" spans="1:7" hidden="1" x14ac:dyDescent="0.25">
      <c r="A53" s="132" t="s">
        <v>292</v>
      </c>
      <c r="B53" s="138" t="s">
        <v>356</v>
      </c>
      <c r="C53" s="374" t="s">
        <v>293</v>
      </c>
      <c r="D53" s="357"/>
      <c r="E53" s="131"/>
      <c r="F53" s="126"/>
      <c r="G53" s="123"/>
    </row>
    <row r="54" spans="1:7" hidden="1" x14ac:dyDescent="0.25">
      <c r="A54" s="132"/>
      <c r="B54" s="138"/>
      <c r="C54" s="153"/>
      <c r="D54" s="130" t="s">
        <v>382</v>
      </c>
      <c r="E54" s="131"/>
      <c r="F54" s="126"/>
      <c r="G54" s="123"/>
    </row>
    <row r="55" spans="1:7" hidden="1" x14ac:dyDescent="0.25">
      <c r="A55" s="132"/>
      <c r="B55" s="138"/>
      <c r="C55" s="153"/>
      <c r="D55" s="130" t="s">
        <v>383</v>
      </c>
      <c r="E55" s="131"/>
      <c r="F55" s="126"/>
      <c r="G55" s="123"/>
    </row>
    <row r="56" spans="1:7" hidden="1" x14ac:dyDescent="0.25">
      <c r="A56" s="132"/>
      <c r="B56" s="138"/>
      <c r="C56" s="153"/>
      <c r="D56" s="130" t="s">
        <v>384</v>
      </c>
      <c r="E56" s="131"/>
      <c r="F56" s="126"/>
      <c r="G56" s="123"/>
    </row>
    <row r="57" spans="1:7" hidden="1" x14ac:dyDescent="0.25">
      <c r="A57" s="132"/>
      <c r="B57" s="138"/>
      <c r="C57" s="153"/>
      <c r="D57" s="130" t="s">
        <v>385</v>
      </c>
      <c r="E57" s="131"/>
      <c r="F57" s="126"/>
      <c r="G57" s="123"/>
    </row>
    <row r="58" spans="1:7" hidden="1" x14ac:dyDescent="0.25">
      <c r="A58" s="132"/>
      <c r="B58" s="138"/>
      <c r="C58" s="153"/>
      <c r="D58" s="130" t="s">
        <v>386</v>
      </c>
      <c r="E58" s="131"/>
      <c r="F58" s="126"/>
      <c r="G58" s="123"/>
    </row>
    <row r="59" spans="1:7" hidden="1" x14ac:dyDescent="0.25">
      <c r="A59" s="132" t="s">
        <v>294</v>
      </c>
      <c r="B59" s="138" t="s">
        <v>356</v>
      </c>
      <c r="C59" s="365" t="s">
        <v>295</v>
      </c>
      <c r="D59" s="357"/>
      <c r="E59" s="118"/>
      <c r="F59" s="126"/>
      <c r="G59" s="123"/>
    </row>
    <row r="60" spans="1:7" hidden="1" x14ac:dyDescent="0.25">
      <c r="A60" s="132"/>
      <c r="B60" s="138"/>
      <c r="C60" s="154"/>
      <c r="D60" s="130" t="s">
        <v>387</v>
      </c>
      <c r="E60" s="131"/>
      <c r="F60" s="126"/>
      <c r="G60" s="123"/>
    </row>
    <row r="61" spans="1:7" hidden="1" x14ac:dyDescent="0.25">
      <c r="A61" s="132"/>
      <c r="B61" s="138"/>
      <c r="C61" s="154"/>
      <c r="D61" s="130" t="s">
        <v>388</v>
      </c>
      <c r="E61" s="131"/>
      <c r="F61" s="126"/>
      <c r="G61" s="123"/>
    </row>
    <row r="62" spans="1:7" hidden="1" x14ac:dyDescent="0.25">
      <c r="A62" s="132"/>
      <c r="B62" s="138"/>
      <c r="C62" s="154"/>
      <c r="D62" s="130" t="s">
        <v>389</v>
      </c>
      <c r="E62" s="131"/>
      <c r="F62" s="126"/>
      <c r="G62" s="123"/>
    </row>
    <row r="63" spans="1:7" hidden="1" x14ac:dyDescent="0.25">
      <c r="A63" s="132"/>
      <c r="B63" s="138"/>
      <c r="C63" s="154"/>
      <c r="D63" s="155" t="s">
        <v>390</v>
      </c>
      <c r="E63" s="131"/>
      <c r="F63" s="126"/>
      <c r="G63" s="123"/>
    </row>
    <row r="64" spans="1:7" hidden="1" x14ac:dyDescent="0.25">
      <c r="A64" s="132"/>
      <c r="B64" s="138"/>
      <c r="C64" s="154"/>
      <c r="D64" s="130" t="s">
        <v>391</v>
      </c>
      <c r="E64" s="131"/>
      <c r="F64" s="126"/>
      <c r="G64" s="123"/>
    </row>
    <row r="65" spans="1:7" hidden="1" x14ac:dyDescent="0.25">
      <c r="A65" s="132"/>
      <c r="B65" s="138"/>
      <c r="C65" s="154"/>
      <c r="D65" s="130" t="s">
        <v>392</v>
      </c>
      <c r="E65" s="131"/>
      <c r="F65" s="126"/>
      <c r="G65" s="123"/>
    </row>
    <row r="66" spans="1:7" hidden="1" x14ac:dyDescent="0.25">
      <c r="A66" s="127" t="s">
        <v>296</v>
      </c>
      <c r="B66" s="138" t="s">
        <v>356</v>
      </c>
      <c r="C66" s="376" t="s">
        <v>297</v>
      </c>
      <c r="D66" s="357"/>
      <c r="E66" s="131"/>
      <c r="F66" s="126"/>
      <c r="G66" s="123"/>
    </row>
    <row r="67" spans="1:7" hidden="1" x14ac:dyDescent="0.25">
      <c r="A67" s="127"/>
      <c r="B67" s="138"/>
      <c r="C67" s="156"/>
      <c r="D67" s="130" t="s">
        <v>393</v>
      </c>
      <c r="E67" s="131"/>
      <c r="F67" s="126"/>
      <c r="G67" s="123"/>
    </row>
    <row r="68" spans="1:7" hidden="1" x14ac:dyDescent="0.25">
      <c r="A68" s="127"/>
      <c r="B68" s="138"/>
      <c r="C68" s="156"/>
      <c r="D68" s="130" t="s">
        <v>394</v>
      </c>
      <c r="E68" s="131"/>
      <c r="F68" s="126"/>
      <c r="G68" s="123"/>
    </row>
    <row r="69" spans="1:7" hidden="1" x14ac:dyDescent="0.25">
      <c r="A69" s="127" t="s">
        <v>326</v>
      </c>
      <c r="B69" s="138" t="s">
        <v>356</v>
      </c>
      <c r="C69" s="377" t="s">
        <v>298</v>
      </c>
      <c r="D69" s="357"/>
      <c r="E69" s="118"/>
      <c r="F69" s="126"/>
      <c r="G69" s="123"/>
    </row>
    <row r="70" spans="1:7" hidden="1" x14ac:dyDescent="0.25">
      <c r="A70" s="127"/>
      <c r="B70" s="138"/>
      <c r="C70" s="157"/>
      <c r="D70" s="130" t="s">
        <v>395</v>
      </c>
      <c r="E70" s="131"/>
      <c r="F70" s="126"/>
      <c r="G70" s="123"/>
    </row>
    <row r="71" spans="1:7" hidden="1" x14ac:dyDescent="0.25">
      <c r="A71" s="127"/>
      <c r="B71" s="138"/>
      <c r="C71" s="157"/>
      <c r="D71" s="130" t="s">
        <v>396</v>
      </c>
      <c r="E71" s="131"/>
      <c r="F71" s="126"/>
      <c r="G71" s="123"/>
    </row>
    <row r="72" spans="1:7" hidden="1" x14ac:dyDescent="0.25">
      <c r="A72" s="127"/>
      <c r="B72" s="138"/>
      <c r="C72" s="157"/>
      <c r="D72" s="130" t="s">
        <v>397</v>
      </c>
      <c r="E72" s="131"/>
      <c r="F72" s="126"/>
      <c r="G72" s="123"/>
    </row>
    <row r="73" spans="1:7" hidden="1" x14ac:dyDescent="0.25">
      <c r="A73" s="127" t="s">
        <v>327</v>
      </c>
      <c r="B73" s="138" t="s">
        <v>356</v>
      </c>
      <c r="C73" s="378" t="s">
        <v>299</v>
      </c>
      <c r="D73" s="357"/>
      <c r="E73" s="118"/>
      <c r="F73" s="126"/>
      <c r="G73" s="123"/>
    </row>
    <row r="74" spans="1:7" hidden="1" x14ac:dyDescent="0.25">
      <c r="A74" s="127"/>
      <c r="B74" s="138"/>
      <c r="C74" s="158"/>
      <c r="D74" s="130" t="s">
        <v>398</v>
      </c>
      <c r="E74" s="131"/>
      <c r="F74" s="126"/>
      <c r="G74" s="123"/>
    </row>
    <row r="75" spans="1:7" hidden="1" x14ac:dyDescent="0.25">
      <c r="A75" s="127"/>
      <c r="B75" s="138"/>
      <c r="C75" s="158"/>
      <c r="D75" s="130" t="s">
        <v>399</v>
      </c>
      <c r="E75" s="131"/>
      <c r="F75" s="126"/>
      <c r="G75" s="123"/>
    </row>
    <row r="76" spans="1:7" hidden="1" x14ac:dyDescent="0.25">
      <c r="A76" s="127">
        <v>42</v>
      </c>
      <c r="B76" s="138" t="s">
        <v>356</v>
      </c>
      <c r="C76" s="379" t="s">
        <v>300</v>
      </c>
      <c r="D76" s="357"/>
      <c r="E76" s="131"/>
      <c r="F76" s="126"/>
      <c r="G76" s="123"/>
    </row>
    <row r="77" spans="1:7" hidden="1" x14ac:dyDescent="0.25">
      <c r="A77" s="127"/>
      <c r="B77" s="138"/>
      <c r="C77" s="159"/>
      <c r="D77" s="130" t="s">
        <v>400</v>
      </c>
      <c r="E77" s="131"/>
      <c r="F77" s="126"/>
      <c r="G77" s="123"/>
    </row>
    <row r="78" spans="1:7" hidden="1" x14ac:dyDescent="0.25">
      <c r="A78" s="127" t="s">
        <v>301</v>
      </c>
      <c r="B78" s="138" t="s">
        <v>356</v>
      </c>
      <c r="C78" s="380" t="s">
        <v>302</v>
      </c>
      <c r="D78" s="357"/>
      <c r="E78" s="131"/>
      <c r="F78" s="126"/>
      <c r="G78" s="123"/>
    </row>
    <row r="79" spans="1:7" hidden="1" x14ac:dyDescent="0.25">
      <c r="A79" s="127"/>
      <c r="B79" s="138"/>
      <c r="C79" s="160"/>
      <c r="D79" s="130" t="s">
        <v>401</v>
      </c>
      <c r="E79" s="131"/>
      <c r="F79" s="126"/>
      <c r="G79" s="123"/>
    </row>
    <row r="80" spans="1:7" hidden="1" x14ac:dyDescent="0.25">
      <c r="A80" s="127"/>
      <c r="B80" s="138"/>
      <c r="C80" s="160"/>
      <c r="D80" s="130" t="s">
        <v>402</v>
      </c>
      <c r="E80" s="131"/>
      <c r="F80" s="126"/>
      <c r="G80" s="123"/>
    </row>
    <row r="81" spans="1:7" hidden="1" x14ac:dyDescent="0.25">
      <c r="A81" s="127">
        <v>45</v>
      </c>
      <c r="B81" s="138" t="s">
        <v>356</v>
      </c>
      <c r="C81" s="380" t="s">
        <v>303</v>
      </c>
      <c r="D81" s="357"/>
      <c r="E81" s="131"/>
      <c r="F81" s="126"/>
      <c r="G81" s="123"/>
    </row>
    <row r="82" spans="1:7" hidden="1" x14ac:dyDescent="0.25">
      <c r="A82" s="127"/>
      <c r="B82" s="138"/>
      <c r="C82" s="160"/>
      <c r="D82" s="130" t="s">
        <v>403</v>
      </c>
      <c r="E82" s="131"/>
      <c r="F82" s="126"/>
      <c r="G82" s="123"/>
    </row>
    <row r="83" spans="1:7" hidden="1" x14ac:dyDescent="0.25">
      <c r="A83" s="127">
        <v>46</v>
      </c>
      <c r="B83" s="161" t="s">
        <v>304</v>
      </c>
      <c r="C83" s="381" t="s">
        <v>305</v>
      </c>
      <c r="D83" s="357"/>
      <c r="E83" s="131"/>
      <c r="F83" s="126"/>
      <c r="G83" s="123"/>
    </row>
    <row r="84" spans="1:7" hidden="1" x14ac:dyDescent="0.25">
      <c r="A84" s="127"/>
      <c r="B84" s="161"/>
      <c r="C84" s="162"/>
      <c r="D84" s="130" t="s">
        <v>404</v>
      </c>
      <c r="E84" s="131"/>
      <c r="F84" s="126"/>
      <c r="G84" s="123"/>
    </row>
    <row r="85" spans="1:7" hidden="1" x14ac:dyDescent="0.25">
      <c r="A85" s="127" t="s">
        <v>328</v>
      </c>
      <c r="B85" s="163" t="s">
        <v>405</v>
      </c>
      <c r="C85" s="382" t="s">
        <v>306</v>
      </c>
      <c r="D85" s="357"/>
      <c r="E85" s="131"/>
      <c r="F85" s="126"/>
      <c r="G85" s="123"/>
    </row>
    <row r="86" spans="1:7" hidden="1" x14ac:dyDescent="0.25">
      <c r="A86" s="127"/>
      <c r="B86" s="163"/>
      <c r="C86" s="164"/>
      <c r="D86" s="130" t="s">
        <v>406</v>
      </c>
      <c r="E86" s="131"/>
      <c r="F86" s="126"/>
      <c r="G86" s="123"/>
    </row>
    <row r="87" spans="1:7" hidden="1" x14ac:dyDescent="0.25">
      <c r="A87" s="127"/>
      <c r="B87" s="163"/>
      <c r="C87" s="164"/>
      <c r="D87" s="130" t="s">
        <v>407</v>
      </c>
      <c r="E87" s="131"/>
      <c r="F87" s="126"/>
      <c r="G87" s="123"/>
    </row>
    <row r="88" spans="1:7" hidden="1" x14ac:dyDescent="0.25">
      <c r="A88" s="127" t="s">
        <v>329</v>
      </c>
      <c r="B88" s="165" t="s">
        <v>307</v>
      </c>
      <c r="C88" s="383" t="s">
        <v>308</v>
      </c>
      <c r="D88" s="357"/>
      <c r="E88" s="131"/>
      <c r="F88" s="126"/>
      <c r="G88" s="123"/>
    </row>
    <row r="89" spans="1:7" hidden="1" x14ac:dyDescent="0.25">
      <c r="A89" s="127"/>
      <c r="B89" s="165"/>
      <c r="C89" s="166"/>
      <c r="D89" s="130" t="s">
        <v>408</v>
      </c>
      <c r="E89" s="131"/>
      <c r="F89" s="126"/>
      <c r="G89" s="123"/>
    </row>
    <row r="90" spans="1:7" hidden="1" x14ac:dyDescent="0.25">
      <c r="A90" s="127"/>
      <c r="B90" s="165"/>
      <c r="C90" s="166"/>
      <c r="D90" s="130" t="s">
        <v>409</v>
      </c>
      <c r="E90" s="131"/>
      <c r="F90" s="126"/>
      <c r="G90" s="123"/>
    </row>
    <row r="91" spans="1:7" hidden="1" x14ac:dyDescent="0.25">
      <c r="A91" s="127"/>
      <c r="B91" s="165"/>
      <c r="C91" s="166"/>
      <c r="D91" s="130" t="s">
        <v>410</v>
      </c>
      <c r="E91" s="131"/>
      <c r="F91" s="126"/>
      <c r="G91" s="123"/>
    </row>
    <row r="92" spans="1:7" hidden="1" x14ac:dyDescent="0.25">
      <c r="A92" s="127"/>
      <c r="B92" s="165"/>
      <c r="C92" s="166"/>
      <c r="D92" s="130" t="s">
        <v>411</v>
      </c>
      <c r="E92" s="131"/>
      <c r="F92" s="126"/>
      <c r="G92" s="123"/>
    </row>
    <row r="93" spans="1:7" hidden="1" x14ac:dyDescent="0.25">
      <c r="A93" s="127" t="s">
        <v>309</v>
      </c>
      <c r="B93" s="167" t="s">
        <v>310</v>
      </c>
      <c r="C93" s="384" t="s">
        <v>311</v>
      </c>
      <c r="D93" s="357"/>
      <c r="E93" s="131"/>
      <c r="F93" s="126"/>
      <c r="G93" s="123"/>
    </row>
    <row r="94" spans="1:7" hidden="1" x14ac:dyDescent="0.25">
      <c r="A94" s="127"/>
      <c r="B94" s="167"/>
      <c r="C94" s="168"/>
      <c r="D94" s="130" t="s">
        <v>412</v>
      </c>
      <c r="E94" s="131"/>
      <c r="F94" s="126"/>
      <c r="G94" s="123"/>
    </row>
    <row r="95" spans="1:7" hidden="1" x14ac:dyDescent="0.25">
      <c r="A95" s="127"/>
      <c r="B95" s="167"/>
      <c r="C95" s="168"/>
      <c r="D95" s="130" t="s">
        <v>413</v>
      </c>
      <c r="E95" s="131"/>
      <c r="F95" s="126"/>
      <c r="G95" s="123"/>
    </row>
    <row r="96" spans="1:7" hidden="1" x14ac:dyDescent="0.25">
      <c r="A96" s="127"/>
      <c r="B96" s="167"/>
      <c r="C96" s="168"/>
      <c r="D96" s="130" t="s">
        <v>414</v>
      </c>
      <c r="E96" s="131"/>
      <c r="F96" s="126"/>
      <c r="G96" s="123"/>
    </row>
    <row r="97" spans="1:7" hidden="1" x14ac:dyDescent="0.25">
      <c r="A97" s="127">
        <v>54</v>
      </c>
      <c r="B97" s="169" t="s">
        <v>415</v>
      </c>
      <c r="C97" s="385" t="s">
        <v>312</v>
      </c>
      <c r="D97" s="357"/>
      <c r="E97" s="118"/>
      <c r="F97" s="126"/>
      <c r="G97" s="123"/>
    </row>
    <row r="98" spans="1:7" hidden="1" x14ac:dyDescent="0.25">
      <c r="A98" s="127"/>
      <c r="B98" s="169"/>
      <c r="C98" s="170"/>
      <c r="D98" s="130" t="s">
        <v>416</v>
      </c>
      <c r="E98" s="118"/>
      <c r="F98" s="126"/>
      <c r="G98" s="123"/>
    </row>
    <row r="99" spans="1:7" hidden="1" x14ac:dyDescent="0.25">
      <c r="A99" s="127"/>
      <c r="B99" s="169"/>
      <c r="C99" s="170"/>
      <c r="D99" s="130" t="s">
        <v>417</v>
      </c>
      <c r="E99" s="118"/>
      <c r="F99" s="126"/>
      <c r="G99" s="123"/>
    </row>
    <row r="100" spans="1:7" hidden="1" x14ac:dyDescent="0.25">
      <c r="A100" s="127">
        <v>55</v>
      </c>
      <c r="B100" s="169" t="s">
        <v>415</v>
      </c>
      <c r="C100" s="375" t="s">
        <v>330</v>
      </c>
      <c r="D100" s="357"/>
      <c r="E100" s="118"/>
      <c r="F100" s="126"/>
      <c r="G100" s="123"/>
    </row>
    <row r="101" spans="1:7" hidden="1" x14ac:dyDescent="0.25">
      <c r="A101" s="127"/>
      <c r="B101" s="169"/>
      <c r="C101" s="171"/>
      <c r="D101" s="130" t="s">
        <v>418</v>
      </c>
      <c r="E101" s="118"/>
      <c r="F101" s="126"/>
      <c r="G101" s="123"/>
    </row>
    <row r="102" spans="1:7" hidden="1" x14ac:dyDescent="0.25">
      <c r="A102" s="127" t="s">
        <v>313</v>
      </c>
      <c r="B102" s="169" t="s">
        <v>415</v>
      </c>
      <c r="C102" s="386" t="s">
        <v>314</v>
      </c>
      <c r="D102" s="357"/>
      <c r="E102" s="118"/>
      <c r="F102" s="126"/>
      <c r="G102" s="123"/>
    </row>
    <row r="103" spans="1:7" hidden="1" x14ac:dyDescent="0.25">
      <c r="A103" s="127"/>
      <c r="B103" s="169"/>
      <c r="C103" s="172"/>
      <c r="D103" s="130" t="s">
        <v>419</v>
      </c>
      <c r="E103" s="118"/>
      <c r="F103" s="126"/>
      <c r="G103" s="123"/>
    </row>
    <row r="104" spans="1:7" hidden="1" x14ac:dyDescent="0.25">
      <c r="A104" s="127"/>
      <c r="B104" s="169"/>
      <c r="C104" s="172"/>
      <c r="D104" s="130" t="s">
        <v>420</v>
      </c>
      <c r="E104" s="118"/>
      <c r="F104" s="126"/>
      <c r="G104" s="123"/>
    </row>
    <row r="105" spans="1:7" hidden="1" x14ac:dyDescent="0.25">
      <c r="A105" s="127"/>
      <c r="B105" s="169"/>
      <c r="C105" s="172"/>
      <c r="D105" s="130" t="s">
        <v>421</v>
      </c>
      <c r="E105" s="118"/>
      <c r="F105" s="126"/>
      <c r="G105" s="123"/>
    </row>
    <row r="106" spans="1:7" hidden="1" x14ac:dyDescent="0.25">
      <c r="A106" s="127">
        <v>59</v>
      </c>
      <c r="B106" s="169" t="s">
        <v>415</v>
      </c>
      <c r="C106" s="387" t="s">
        <v>315</v>
      </c>
      <c r="D106" s="357"/>
      <c r="E106" s="118"/>
      <c r="F106" s="126"/>
      <c r="G106" s="123"/>
    </row>
    <row r="107" spans="1:7" hidden="1" x14ac:dyDescent="0.25">
      <c r="A107" s="127"/>
      <c r="B107" s="169"/>
      <c r="C107" s="173"/>
      <c r="D107" s="130" t="s">
        <v>422</v>
      </c>
      <c r="E107" s="118"/>
      <c r="F107" s="126"/>
      <c r="G107" s="123"/>
    </row>
    <row r="108" spans="1:7" hidden="1" x14ac:dyDescent="0.25">
      <c r="A108" s="127" t="s">
        <v>316</v>
      </c>
      <c r="B108" s="169" t="s">
        <v>415</v>
      </c>
      <c r="C108" s="388" t="s">
        <v>317</v>
      </c>
      <c r="D108" s="357"/>
      <c r="E108" s="118"/>
      <c r="F108" s="126"/>
      <c r="G108" s="123"/>
    </row>
    <row r="109" spans="1:7" hidden="1" x14ac:dyDescent="0.25">
      <c r="A109" s="127"/>
      <c r="B109" s="169"/>
      <c r="C109" s="174"/>
      <c r="D109" s="130" t="s">
        <v>331</v>
      </c>
      <c r="E109" s="118"/>
      <c r="F109" s="126"/>
      <c r="G109" s="123"/>
    </row>
    <row r="110" spans="1:7" hidden="1" x14ac:dyDescent="0.25">
      <c r="A110" s="127"/>
      <c r="B110" s="169"/>
      <c r="C110" s="174"/>
      <c r="D110" s="130" t="s">
        <v>423</v>
      </c>
      <c r="E110" s="118"/>
      <c r="F110" s="126"/>
      <c r="G110" s="123"/>
    </row>
    <row r="111" spans="1:7" hidden="1" x14ac:dyDescent="0.25">
      <c r="A111" s="127"/>
      <c r="B111" s="169"/>
      <c r="C111" s="174"/>
      <c r="D111" s="130" t="s">
        <v>424</v>
      </c>
      <c r="E111" s="118"/>
      <c r="F111" s="126"/>
      <c r="G111" s="123"/>
    </row>
    <row r="112" spans="1:7" hidden="1" x14ac:dyDescent="0.25">
      <c r="A112" s="127"/>
      <c r="B112" s="169"/>
      <c r="C112" s="174"/>
      <c r="D112" s="130" t="s">
        <v>425</v>
      </c>
      <c r="E112" s="118"/>
      <c r="F112" s="126"/>
      <c r="G112" s="123"/>
    </row>
    <row r="113" spans="1:7" hidden="1" x14ac:dyDescent="0.25">
      <c r="A113" s="127" t="s">
        <v>332</v>
      </c>
      <c r="B113" s="175" t="s">
        <v>318</v>
      </c>
      <c r="C113" s="389" t="s">
        <v>333</v>
      </c>
      <c r="D113" s="357"/>
      <c r="E113" s="118"/>
      <c r="F113" s="126"/>
      <c r="G113" s="123"/>
    </row>
    <row r="114" spans="1:7" hidden="1" x14ac:dyDescent="0.25">
      <c r="A114" s="127"/>
      <c r="B114" s="175"/>
      <c r="C114" s="176"/>
      <c r="D114" s="130" t="s">
        <v>426</v>
      </c>
      <c r="E114" s="118"/>
      <c r="F114" s="126"/>
      <c r="G114" s="123"/>
    </row>
    <row r="115" spans="1:7" hidden="1" x14ac:dyDescent="0.25">
      <c r="A115" s="127"/>
      <c r="B115" s="175"/>
      <c r="C115" s="176"/>
      <c r="D115" s="130" t="s">
        <v>427</v>
      </c>
      <c r="E115" s="118"/>
      <c r="F115" s="126"/>
      <c r="G115" s="123"/>
    </row>
    <row r="116" spans="1:7" hidden="1" x14ac:dyDescent="0.25">
      <c r="A116" s="132"/>
      <c r="B116" s="177"/>
      <c r="C116" s="134"/>
      <c r="D116" s="155"/>
      <c r="E116" s="118"/>
      <c r="F116" s="126"/>
      <c r="G116" s="123"/>
    </row>
    <row r="117" spans="1:7" hidden="1" x14ac:dyDescent="0.25">
      <c r="A117" s="132" t="s">
        <v>334</v>
      </c>
      <c r="B117" s="178" t="s">
        <v>319</v>
      </c>
      <c r="C117" s="373" t="s">
        <v>335</v>
      </c>
      <c r="D117" s="373"/>
      <c r="E117" s="118"/>
      <c r="F117" s="126"/>
      <c r="G117" s="123"/>
    </row>
    <row r="118" spans="1:7" hidden="1" x14ac:dyDescent="0.25">
      <c r="A118" s="127" t="s">
        <v>336</v>
      </c>
      <c r="B118" s="177"/>
      <c r="C118" s="134"/>
      <c r="D118" s="155" t="s">
        <v>337</v>
      </c>
      <c r="E118" s="118"/>
      <c r="F118" s="126"/>
      <c r="G118" s="123"/>
    </row>
    <row r="119" spans="1:7" hidden="1" x14ac:dyDescent="0.25">
      <c r="A119" s="132"/>
      <c r="B119" s="177"/>
      <c r="C119" s="373" t="s">
        <v>338</v>
      </c>
      <c r="D119" s="373"/>
      <c r="E119" s="118"/>
      <c r="F119" s="126"/>
      <c r="G119" s="123"/>
    </row>
    <row r="120" spans="1:7" hidden="1" x14ac:dyDescent="0.25">
      <c r="A120" s="132"/>
      <c r="B120" s="177"/>
      <c r="C120" s="134"/>
      <c r="D120" s="155" t="s">
        <v>339</v>
      </c>
      <c r="E120" s="118"/>
      <c r="F120" s="126"/>
      <c r="G120" s="123"/>
    </row>
    <row r="121" spans="1:7" hidden="1" x14ac:dyDescent="0.25">
      <c r="A121" s="132"/>
      <c r="B121" s="177"/>
      <c r="C121" s="373" t="s">
        <v>340</v>
      </c>
      <c r="D121" s="373"/>
      <c r="E121" s="118"/>
      <c r="F121" s="126"/>
      <c r="G121" s="123"/>
    </row>
    <row r="122" spans="1:7" hidden="1" x14ac:dyDescent="0.25">
      <c r="A122" s="132"/>
      <c r="B122" s="177"/>
      <c r="C122" s="179"/>
      <c r="D122" s="155" t="s">
        <v>341</v>
      </c>
      <c r="E122" s="118"/>
      <c r="F122" s="126"/>
      <c r="G122" s="123"/>
    </row>
    <row r="123" spans="1:7" hidden="1" x14ac:dyDescent="0.25">
      <c r="A123" s="132"/>
      <c r="B123" s="177"/>
      <c r="C123" s="179"/>
      <c r="D123" s="155" t="s">
        <v>342</v>
      </c>
      <c r="E123" s="118"/>
      <c r="F123" s="126"/>
      <c r="G123" s="123"/>
    </row>
    <row r="124" spans="1:7" hidden="1" x14ac:dyDescent="0.25">
      <c r="A124" s="132"/>
      <c r="B124" s="177"/>
      <c r="C124" s="373" t="s">
        <v>343</v>
      </c>
      <c r="D124" s="373"/>
      <c r="E124" s="118"/>
      <c r="F124" s="126"/>
      <c r="G124" s="123"/>
    </row>
    <row r="125" spans="1:7" hidden="1" x14ac:dyDescent="0.25">
      <c r="A125" s="132"/>
      <c r="B125" s="177"/>
      <c r="C125" s="179"/>
      <c r="D125" s="155" t="s">
        <v>428</v>
      </c>
      <c r="E125" s="118"/>
      <c r="F125" s="126"/>
      <c r="G125" s="123"/>
    </row>
    <row r="126" spans="1:7" hidden="1" x14ac:dyDescent="0.25">
      <c r="A126" s="132"/>
      <c r="B126" s="177"/>
      <c r="C126" s="373" t="s">
        <v>344</v>
      </c>
      <c r="D126" s="373"/>
      <c r="E126" s="118"/>
      <c r="F126" s="126"/>
      <c r="G126" s="123"/>
    </row>
    <row r="127" spans="1:7" hidden="1" x14ac:dyDescent="0.25">
      <c r="A127" s="132"/>
      <c r="B127" s="177"/>
      <c r="C127" s="179"/>
      <c r="D127" s="155" t="s">
        <v>429</v>
      </c>
      <c r="E127" s="118"/>
      <c r="F127" s="126"/>
      <c r="G127" s="123"/>
    </row>
    <row r="128" spans="1:7" hidden="1" x14ac:dyDescent="0.25">
      <c r="A128" s="132"/>
      <c r="B128" s="177"/>
      <c r="C128" s="179"/>
      <c r="D128" s="155" t="s">
        <v>430</v>
      </c>
      <c r="E128" s="118"/>
      <c r="F128" s="126"/>
      <c r="G128" s="123"/>
    </row>
    <row r="129" spans="1:7" hidden="1" x14ac:dyDescent="0.25">
      <c r="A129" s="132"/>
      <c r="B129" s="177"/>
      <c r="C129" s="179"/>
      <c r="D129" s="155" t="s">
        <v>345</v>
      </c>
      <c r="E129" s="118"/>
      <c r="F129" s="126"/>
      <c r="G129" s="123"/>
    </row>
    <row r="130" spans="1:7" hidden="1" x14ac:dyDescent="0.25">
      <c r="A130" s="180"/>
      <c r="B130" s="178"/>
      <c r="C130" s="181" t="s">
        <v>346</v>
      </c>
      <c r="D130" s="155"/>
      <c r="E130" s="118"/>
      <c r="F130" s="126"/>
      <c r="G130" s="118"/>
    </row>
    <row r="131" spans="1:7" ht="15.75" hidden="1" thickBot="1" x14ac:dyDescent="0.3">
      <c r="A131" s="182"/>
      <c r="B131" s="183"/>
      <c r="C131" s="184"/>
      <c r="D131" s="185" t="s">
        <v>347</v>
      </c>
      <c r="E131" s="186"/>
      <c r="F131" s="187"/>
    </row>
    <row r="132" spans="1:7" hidden="1" x14ac:dyDescent="0.25">
      <c r="C132" s="188"/>
      <c r="D132" s="179"/>
    </row>
    <row r="133" spans="1:7" x14ac:dyDescent="0.25">
      <c r="D133" s="118"/>
    </row>
    <row r="134" spans="1:7" x14ac:dyDescent="0.25">
      <c r="D134" s="118"/>
    </row>
    <row r="135" spans="1:7" x14ac:dyDescent="0.25">
      <c r="D135" s="118"/>
    </row>
    <row r="136" spans="1:7" x14ac:dyDescent="0.25">
      <c r="D136" s="118"/>
    </row>
    <row r="137" spans="1:7" x14ac:dyDescent="0.25">
      <c r="D137" s="118"/>
    </row>
    <row r="138" spans="1:7" x14ac:dyDescent="0.25">
      <c r="D138" s="118"/>
    </row>
    <row r="139" spans="1:7" x14ac:dyDescent="0.25">
      <c r="D139" s="118"/>
    </row>
    <row r="140" spans="1:7" x14ac:dyDescent="0.25">
      <c r="D140" s="118"/>
    </row>
    <row r="141" spans="1:7" x14ac:dyDescent="0.25">
      <c r="D141" s="118"/>
    </row>
    <row r="142" spans="1:7" x14ac:dyDescent="0.25">
      <c r="D142" s="118"/>
    </row>
    <row r="143" spans="1:7" x14ac:dyDescent="0.25">
      <c r="D143" s="118"/>
    </row>
    <row r="144" spans="1:7" x14ac:dyDescent="0.25">
      <c r="D144" s="118"/>
    </row>
    <row r="145" spans="4:4" x14ac:dyDescent="0.25">
      <c r="D145" s="118"/>
    </row>
    <row r="146" spans="4:4" x14ac:dyDescent="0.25">
      <c r="D146" s="118"/>
    </row>
    <row r="147" spans="4:4" x14ac:dyDescent="0.25">
      <c r="D147" s="118"/>
    </row>
  </sheetData>
  <mergeCells count="39">
    <mergeCell ref="C121:D121"/>
    <mergeCell ref="C124:D124"/>
    <mergeCell ref="C126:D126"/>
    <mergeCell ref="C102:D102"/>
    <mergeCell ref="C106:D106"/>
    <mergeCell ref="C108:D108"/>
    <mergeCell ref="C113:D113"/>
    <mergeCell ref="C117:D117"/>
    <mergeCell ref="C119:D119"/>
    <mergeCell ref="C100:D100"/>
    <mergeCell ref="C66:D66"/>
    <mergeCell ref="C69:D69"/>
    <mergeCell ref="C73:D73"/>
    <mergeCell ref="C76:D76"/>
    <mergeCell ref="C78:D78"/>
    <mergeCell ref="C81:D81"/>
    <mergeCell ref="C83:D83"/>
    <mergeCell ref="C85:D85"/>
    <mergeCell ref="C88:D88"/>
    <mergeCell ref="C93:D93"/>
    <mergeCell ref="C97:D97"/>
    <mergeCell ref="C59:D59"/>
    <mergeCell ref="C20:D20"/>
    <mergeCell ref="C22:D22"/>
    <mergeCell ref="C24:D24"/>
    <mergeCell ref="C30:D30"/>
    <mergeCell ref="C32:D32"/>
    <mergeCell ref="C34:D34"/>
    <mergeCell ref="C38:D38"/>
    <mergeCell ref="C47:D47"/>
    <mergeCell ref="C49:D49"/>
    <mergeCell ref="C51:D51"/>
    <mergeCell ref="C53:D53"/>
    <mergeCell ref="C17:D17"/>
    <mergeCell ref="A1:C1"/>
    <mergeCell ref="C4:D4"/>
    <mergeCell ref="A11:C11"/>
    <mergeCell ref="C14:D14"/>
    <mergeCell ref="C15:D15"/>
  </mergeCells>
  <hyperlinks>
    <hyperlink ref="D18" location="'1'!A1" display="яч.7 - ф.&quot;Город-7&quot;"/>
    <hyperlink ref="D19" location="'2'!A1" display="яч.8 - ф.&quot;Городской&quot;, яч.2 - ф.&quot;Овощехранилище&quot;"/>
    <hyperlink ref="D16" location="'1а'!A1" display="яч. Т1, яч. Т2"/>
    <hyperlink ref="D21" location="'3'!A1" display="яч.18 - ф.&quot;РУБЦОВО&quot;- СВ - ВЛ№2"/>
    <hyperlink ref="D23" location="'4'!A1" display="яч.13 - ф.&quot;НИКИТИНО&quot;-СВ - ВЛ№27"/>
    <hyperlink ref="D25" location="'5'!A1" display="яч.19 - &quot;РМЗ-1&quot;, яч.24 - &quot;РМЗ-2&quot;"/>
    <hyperlink ref="D26" location="'6'!A1" display="яч.15 -&quot;ОЧИСТНЫЕ-1&quot;, яч.9 -&quot;ГОРОД-1&quot;"/>
    <hyperlink ref="D27" location="'7'!A1" display="яч.21- &quot;П/я-1&quot;, яч.20 - &quot;П/я-2&quot;"/>
    <hyperlink ref="D28" location="'8'!A1" display="яч.33 - &quot;РП-35&quot;, яч.35 - &quot;РП-37&quot;"/>
    <hyperlink ref="D29" location="'9'!A1" display="яч.11 - &quot;ГОРОД-2&quot;, яч.18 - &quot;ОЧИСТНЫЕ-2&quot;"/>
    <hyperlink ref="D31" location="'10'!A1" display="Т1 - РП5ф3 ввод №1, Т2 - РП5ф17 ввод №2"/>
    <hyperlink ref="D33" location="'11'!A1" display="яч. 3 - ф.&quot;Микрорайон-1&quot; ввод № 1, яч.13 - ф.&quot;Микрорайон-2&quot; ввод № 2 "/>
    <hyperlink ref="D35" location="'12'!A1" display="яч.47 - РП 29 ввод № 1, яч.31 - РП 29 ввод № 2 "/>
    <hyperlink ref="D36" location="'13'!A1" display="яч.5 - РП 14 ввод № 1, яч.22 - РП 14 ввод № 2 "/>
    <hyperlink ref="D37" location="'14'!A1" display="яч.44 - РП 2 ввод № 1, яч.26в - РП 2 ввод № 2 "/>
    <hyperlink ref="D39" location="'15'!A1" display="яч.15 - &quot;ГОРОД-15&quot;, яч.24 - &quot;ТУБДИСПАНСЕР&quot;"/>
    <hyperlink ref="D40" location="'16'!A1" display="яч.10 - &quot;ГОРОД-10&quot;, яч.14 - &quot;ГОРОД-14&quot;"/>
    <hyperlink ref="D41" location="'17'!A1" display="яч.20 - &quot;ГОРОД 20&quot;"/>
    <hyperlink ref="D42" location="'18'!A1" display="яч. 7- ф.&quot;ГОРОД 7&quot;, яч.17 - ф.&quot;ГОРОД 17&quot; "/>
    <hyperlink ref="D43" location="'19'!A1" display="яч.3 - &quot;ГОРОД-3&quot;, яч.5 - &quot;ГОРОД-5&quot;"/>
    <hyperlink ref="D44" location="'20'!A1" display="ЯЧ. № 1 - &quot;ГОРОД -1&quot;, ЯЧ.№ 20 - &quot;РП 27&quot;"/>
    <hyperlink ref="D45" location="'21'!A1" display="яч. 4 ф &quot;РОДИОНЦЕВО&quot; - ПКУ"/>
    <hyperlink ref="D48" location="'22'!A1" display="ЯЧ. 1 - ТП 450"/>
    <hyperlink ref="D50" location="'23'!A1" display="ЯЧ.5 - ТП 238, ЯЧ.7 - ТП 651 "/>
    <hyperlink ref="D52" location="'24'!A1" display="ЯЧ.2 - ТП 660, ЯЧ.6 - ТП 662"/>
    <hyperlink ref="D54" location="'25'!A1" display="ЯЧ.10 - РП 3 ввод № 1, ЯЧ. 115 - РП 3  ввод № 2 "/>
    <hyperlink ref="D55" location="'26'!A1" display="ЯЧ. 114 - РП 23 ввод № 1, ЯЧ. 107 - РП 23 ввод № 2 "/>
    <hyperlink ref="D56" location="'27'!A1" display="ЯЧ. 3 - ТП 217"/>
    <hyperlink ref="D57" location="'28'!A1" display="ЯЧ. 5 - РП 1 ввод № 1, ЯЧ. 12 - РП 1 ввод № 2 "/>
    <hyperlink ref="D58" location="'29'!A1" display="ЯЧ. 4 - РП 20 ввод № 1, ЯЧ. 7 - РП 20 ввод № 2"/>
    <hyperlink ref="D60" location="'30'!A1" display="ЯЧ.4 - ТП 54 -Ι  ввод № 1, ЯЧ. 30 - ТП 54 - ΙΙ  ввод № 2 "/>
    <hyperlink ref="D61" location="'31'!A1" display="ЯЧ. 14 - РП 13- Ι , ЯЧ. 22 - РП 13- ΙΙ  "/>
    <hyperlink ref="D62" location="'32'!A1" display="ЯЧ.12 - РП 4 -Ι  , ЯЧ. 24 - РП 4 -ΙΙ  "/>
    <hyperlink ref="D63" location="'33'!A1" display="яч. 2 - РП 8 яч. 11"/>
    <hyperlink ref="D64" location="'34'!A1" display="ЯЧ.28 - ТП 11 -ΙΙ"/>
    <hyperlink ref="D67" location="'35'!A1" display="Т-1 - ЗРУ Ф.1 ввод № 1, Т-3 - ЗРУ Ф.20 ввод № 2 ."/>
    <hyperlink ref="D68" location="'36'!A1" display="Т-2 - РП 9 ф. 11  "/>
    <hyperlink ref="D70" location="'37'!A1" display="ЯЧ.№2 - &quot;РП 39-1&quot;, ЯЧ.№ 21 - &quot;РП 39-2&quot;"/>
    <hyperlink ref="D71" location="'38'!A1" display="ЯЧ.№15 - &quot;РМЗ-1&quot;, ЯЧ.№32 - &quot;РМЗ-2&quot;"/>
    <hyperlink ref="D72" location="'39'!A1" display="ЯЧ. № 11- &quot;ГОРОД-1&quot;, ЯЧ. № 28- &quot;ГОРОД-2&quot;"/>
    <hyperlink ref="D74" location="'40'!A1" display="ЯЧ. 23 - ф &quot;ГОРОД-2  , ЯЧ. 2 - ф &quot;ГОРОД-3&quot; "/>
    <hyperlink ref="D75" location="'41'!A1" display="ЯЧ.10 - ф &quot;ГОРОД-1&quot;  , ЯЧ.25 - ф &quot;ГОРОД-4&quot;  "/>
    <hyperlink ref="D77" location="'42'!A1" display="ЯЧ. 4 - ф,&quot;ЛОСТА-1&quot;, ЯЧ. 8 - ф.&quot;ЛОСТА-2&quot;"/>
    <hyperlink ref="D79" location="'43'!A1" display="ЯЧ. 53 - ВЛ № 8"/>
    <hyperlink ref="D80" location="'44'!A1" display="ЯЧ. 6 - ТП 535, ЯЧ. 24 - ТП 536"/>
    <hyperlink ref="D84" location="'46'!A1" display="ф. СПТУ"/>
    <hyperlink ref="D86" location="'47'!A1" display=" яч..17 - ф.Молочное-1,  яч 12 - ф.Молочное-2"/>
    <hyperlink ref="D87" location="'48'!A1" display="яч 18  - ф.Молочное-3 , яч 10. - ф.Очистные "/>
    <hyperlink ref="D89" location="'49'!A1" display="ф. &quot;КОММУНАЛЬНЫЙ&quot;"/>
    <hyperlink ref="D90" location="'50'!A1" display="ф. &quot;УСТЬЕ&quot;, ф. &quot;СХТ&quot;"/>
    <hyperlink ref="D94" location="'51'!A1" display="яч.№ 16 - ф. &quot;Биокомплекс&quot;"/>
    <hyperlink ref="D95" location="'52'!A1" display="яч. №14 - ф.&quot;Райцентр&quot;"/>
    <hyperlink ref="D96" location="'53'!A1" display="яч. 14 - ф. &quot;Школа&quot;"/>
    <hyperlink ref="D98" location="'54'!A1" display="яч. 7 - ГДЗ-1 -РТП 6, яч. 17 - ГДЗ-2 - РТП 6"/>
    <hyperlink ref="D101" location="'55'!A1" display="ЗРУ 6 кВ ф.3 - ТП 27,  РУ -0,4 кВ ф.17"/>
    <hyperlink ref="D103" location="'56'!A1" display="яч.4 - РП 5,  яч. 6 - РУ 3"/>
    <hyperlink ref="D104" location="'57'!A1" display="яч.2 - РТП 2, яч. 3 - РТП 2"/>
    <hyperlink ref="D105" location="'58'!A1" display="Освещение города 2-3 РУ-4 яч. 5, РУ-1 яч.9 - ТП 70"/>
    <hyperlink ref="D107" location="'59'!A1" display="яч. 14  - Михайлево"/>
    <hyperlink ref="D109" location="'60'!A1" display="РУ-1 яч 1 - ТП 3, РУ-1 яч 14 - ЛЭП 3"/>
    <hyperlink ref="D110" location="'61'!A1" display="РУ-3 яч 4 - ТП 7, ЗРУ  яч. 59 - КТП 35"/>
    <hyperlink ref="D111" location="'62'!A1" display="ЗРУ  яч. 2- КТП 34"/>
    <hyperlink ref="D112" location="'63'!A1" display=" яч 7 - ТП 1,   яч. 4 - ТП 2"/>
    <hyperlink ref="D115" location="'65'!A1" display="яч. 13 - ТП 31 (ф. Оптика), яч 18 - РП 1 (резерв)"/>
    <hyperlink ref="D82" location="'45'!A1" display="ЯЧ. 10 - ТП 463, ЯЧ. 34 - ТП 463"/>
    <hyperlink ref="D114" location="'64'!A1" display="яч. 7 - РП1 (ввод 1), яч. 20 - РП 1 (ввод 2)"/>
    <hyperlink ref="D118" location="'67'!A1" display="ВЛ-6кВ Ф-9 Погрузка, Ф-7 ЛПХ"/>
    <hyperlink ref="D120" location="'68'!A1" display="ВЛ-10 кВ Ф-2 ЛПХ, Ф-3 Мирный"/>
    <hyperlink ref="D122" location="'69'!A1" display="ВЛ-10 кВ Центр, Воинская часть"/>
    <hyperlink ref="D123" location="'70'!A1" display="ВЛ-10 кВ Шестово"/>
    <hyperlink ref="D125" location="'71'!A1" display="ВЛ-10 кВ Н. Склад"/>
    <hyperlink ref="D127" location="'72'!A1" display="ВЛ-6 кВ Ф-8 пр. Победы, Ф-1 Военкомат"/>
    <hyperlink ref="D128" location="'73'!A1" display="ВЛ-6 кВ Ф-2 пр. Больница, ВЛ-6 кВ Город"/>
    <hyperlink ref="D129" location="'74'!A1" display="ВЛ-6 кВ Ф-13 Заречье"/>
    <hyperlink ref="D131" location="'74'!Область_печати" display="ВЛ-6 кВ Ф-5 Леспромхоз"/>
    <hyperlink ref="D65" location="'34-1'!A1" display="яч.22 - РП 21-I, яч.7 - РП 21-II"/>
    <hyperlink ref="D46" location="'21_1'!A1" display="яч. 307? 409 ф.&quot;Охмыльцево&quot;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4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9" width="11.28515625" style="46" customWidth="1"/>
    <col min="10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I1" s="39"/>
      <c r="J1" s="2" t="s">
        <v>1</v>
      </c>
      <c r="N1" s="408" t="s">
        <v>431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39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I3" s="39"/>
      <c r="N3" s="1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40" t="s">
        <v>6</v>
      </c>
      <c r="J4" s="6"/>
      <c r="K4" s="6"/>
      <c r="L4" s="6"/>
      <c r="N4" s="33" t="s">
        <v>17</v>
      </c>
      <c r="O4" s="32"/>
      <c r="P4" s="32"/>
      <c r="Q4" s="3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I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">
        <v>687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I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390" t="s">
        <v>15</v>
      </c>
      <c r="C10" s="391"/>
      <c r="D10" s="391"/>
      <c r="E10" s="401"/>
      <c r="F10" s="390" t="s">
        <v>16</v>
      </c>
      <c r="G10" s="402"/>
      <c r="H10" s="402"/>
      <c r="I10" s="403"/>
      <c r="J10" s="390" t="s">
        <v>15</v>
      </c>
      <c r="K10" s="391"/>
      <c r="L10" s="391"/>
      <c r="M10" s="401"/>
      <c r="N10" s="390" t="s">
        <v>16</v>
      </c>
      <c r="O10" s="402"/>
      <c r="P10" s="402"/>
      <c r="Q10" s="40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30</v>
      </c>
      <c r="F11" s="390" t="s">
        <v>433</v>
      </c>
      <c r="G11" s="391"/>
      <c r="H11" s="9"/>
      <c r="I11" s="41">
        <v>120</v>
      </c>
      <c r="J11" s="390" t="s">
        <v>433</v>
      </c>
      <c r="K11" s="391"/>
      <c r="L11" s="9"/>
      <c r="M11" s="8">
        <f>E11</f>
        <v>30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42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43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7">
        <v>75.12</v>
      </c>
      <c r="F15" s="225"/>
      <c r="G15" s="49"/>
      <c r="H15" s="49"/>
      <c r="I15" s="49">
        <v>6.9119999999999999</v>
      </c>
      <c r="J15" s="50"/>
      <c r="K15" s="49"/>
      <c r="L15" s="49"/>
      <c r="M15" s="22">
        <v>0</v>
      </c>
      <c r="N15" s="48"/>
      <c r="O15" s="49"/>
      <c r="P15" s="49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7">
        <v>74.56</v>
      </c>
      <c r="F16" s="225"/>
      <c r="G16" s="49"/>
      <c r="H16" s="49"/>
      <c r="I16" s="49">
        <v>6.8160000000000007</v>
      </c>
      <c r="J16" s="50"/>
      <c r="K16" s="49"/>
      <c r="L16" s="49"/>
      <c r="M16" s="22">
        <v>0</v>
      </c>
      <c r="N16" s="48"/>
      <c r="O16" s="49"/>
      <c r="P16" s="49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7">
        <v>75.28</v>
      </c>
      <c r="F17" s="225"/>
      <c r="G17" s="49"/>
      <c r="H17" s="49"/>
      <c r="I17" s="49">
        <v>6.5760000000000005</v>
      </c>
      <c r="J17" s="50"/>
      <c r="K17" s="49"/>
      <c r="L17" s="49"/>
      <c r="M17" s="22">
        <v>0</v>
      </c>
      <c r="N17" s="48"/>
      <c r="O17" s="49"/>
      <c r="P17" s="49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7">
        <v>74.88</v>
      </c>
      <c r="F18" s="225"/>
      <c r="G18" s="49"/>
      <c r="H18" s="49"/>
      <c r="I18" s="49">
        <v>6.3120000000000003</v>
      </c>
      <c r="J18" s="50"/>
      <c r="K18" s="49"/>
      <c r="L18" s="49"/>
      <c r="M18" s="22">
        <v>0</v>
      </c>
      <c r="N18" s="48"/>
      <c r="O18" s="49"/>
      <c r="P18" s="49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7">
        <v>74.72</v>
      </c>
      <c r="F19" s="225"/>
      <c r="G19" s="49"/>
      <c r="H19" s="49"/>
      <c r="I19" s="49">
        <v>6.1440000000000001</v>
      </c>
      <c r="J19" s="50"/>
      <c r="K19" s="49"/>
      <c r="L19" s="49"/>
      <c r="M19" s="22">
        <v>0</v>
      </c>
      <c r="N19" s="48"/>
      <c r="O19" s="49"/>
      <c r="P19" s="49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7">
        <v>74.08</v>
      </c>
      <c r="F20" s="225"/>
      <c r="G20" s="49"/>
      <c r="H20" s="49"/>
      <c r="I20" s="49">
        <v>6.1440000000000001</v>
      </c>
      <c r="J20" s="50"/>
      <c r="K20" s="49"/>
      <c r="L20" s="49"/>
      <c r="M20" s="22">
        <v>0</v>
      </c>
      <c r="N20" s="48"/>
      <c r="O20" s="49"/>
      <c r="P20" s="49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7">
        <v>77.92</v>
      </c>
      <c r="F21" s="225"/>
      <c r="G21" s="49"/>
      <c r="H21" s="49"/>
      <c r="I21" s="49">
        <v>6.3360000000000003</v>
      </c>
      <c r="J21" s="50"/>
      <c r="K21" s="49"/>
      <c r="L21" s="49"/>
      <c r="M21" s="22">
        <v>0</v>
      </c>
      <c r="N21" s="48"/>
      <c r="O21" s="49"/>
      <c r="P21" s="49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7">
        <v>111.68</v>
      </c>
      <c r="F22" s="225"/>
      <c r="G22" s="49"/>
      <c r="H22" s="49"/>
      <c r="I22" s="49">
        <v>6.7679999999999998</v>
      </c>
      <c r="J22" s="50"/>
      <c r="K22" s="49"/>
      <c r="L22" s="49"/>
      <c r="M22" s="22">
        <v>0</v>
      </c>
      <c r="N22" s="48"/>
      <c r="O22" s="49"/>
      <c r="P22" s="49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7">
        <v>166.96</v>
      </c>
      <c r="F23" s="225"/>
      <c r="G23" s="49"/>
      <c r="H23" s="49"/>
      <c r="I23" s="49">
        <v>6.5039999999999996</v>
      </c>
      <c r="J23" s="50"/>
      <c r="K23" s="49"/>
      <c r="L23" s="49"/>
      <c r="M23" s="22">
        <v>0</v>
      </c>
      <c r="N23" s="48"/>
      <c r="O23" s="49"/>
      <c r="P23" s="49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7">
        <v>190.16000000000003</v>
      </c>
      <c r="F24" s="225"/>
      <c r="G24" s="49"/>
      <c r="H24" s="49"/>
      <c r="I24" s="49">
        <v>5.2320000000000002</v>
      </c>
      <c r="J24" s="50"/>
      <c r="K24" s="49"/>
      <c r="L24" s="49"/>
      <c r="M24" s="22">
        <v>0</v>
      </c>
      <c r="N24" s="48"/>
      <c r="O24" s="49"/>
      <c r="P24" s="49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7">
        <v>156.24</v>
      </c>
      <c r="F25" s="225"/>
      <c r="G25" s="49"/>
      <c r="H25" s="49"/>
      <c r="I25" s="49">
        <v>7.8000000000000007</v>
      </c>
      <c r="J25" s="50"/>
      <c r="K25" s="49"/>
      <c r="L25" s="49"/>
      <c r="M25" s="22">
        <v>0</v>
      </c>
      <c r="N25" s="48"/>
      <c r="O25" s="49"/>
      <c r="P25" s="49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7">
        <v>176.32</v>
      </c>
      <c r="F26" s="225"/>
      <c r="G26" s="49"/>
      <c r="H26" s="49"/>
      <c r="I26" s="49">
        <v>9.3120000000000012</v>
      </c>
      <c r="J26" s="50"/>
      <c r="K26" s="49"/>
      <c r="L26" s="49"/>
      <c r="M26" s="22">
        <v>0</v>
      </c>
      <c r="N26" s="48"/>
      <c r="O26" s="49"/>
      <c r="P26" s="49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7">
        <v>142.47999999999999</v>
      </c>
      <c r="F27" s="225"/>
      <c r="G27" s="49"/>
      <c r="H27" s="49"/>
      <c r="I27" s="49">
        <v>8.6159999999999997</v>
      </c>
      <c r="J27" s="50"/>
      <c r="K27" s="49"/>
      <c r="L27" s="49"/>
      <c r="M27" s="22">
        <v>0</v>
      </c>
      <c r="N27" s="48"/>
      <c r="O27" s="49"/>
      <c r="P27" s="49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7">
        <v>149.36000000000001</v>
      </c>
      <c r="F28" s="225"/>
      <c r="G28" s="49"/>
      <c r="H28" s="49"/>
      <c r="I28" s="49">
        <v>8.2080000000000002</v>
      </c>
      <c r="J28" s="50"/>
      <c r="K28" s="49"/>
      <c r="L28" s="49"/>
      <c r="M28" s="22">
        <v>0</v>
      </c>
      <c r="N28" s="48"/>
      <c r="O28" s="49"/>
      <c r="P28" s="49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7">
        <v>132.95999999999998</v>
      </c>
      <c r="F29" s="225"/>
      <c r="G29" s="49"/>
      <c r="H29" s="49"/>
      <c r="I29" s="49">
        <v>8.7840000000000007</v>
      </c>
      <c r="J29" s="50"/>
      <c r="K29" s="49"/>
      <c r="L29" s="49"/>
      <c r="M29" s="22">
        <v>0</v>
      </c>
      <c r="N29" s="48"/>
      <c r="O29" s="49"/>
      <c r="P29" s="49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7">
        <v>130.07999999999998</v>
      </c>
      <c r="F30" s="225"/>
      <c r="G30" s="49"/>
      <c r="H30" s="49"/>
      <c r="I30" s="49">
        <v>7.6559999999999997</v>
      </c>
      <c r="J30" s="50"/>
      <c r="K30" s="49"/>
      <c r="L30" s="49"/>
      <c r="M30" s="22">
        <v>0</v>
      </c>
      <c r="N30" s="48"/>
      <c r="O30" s="49"/>
      <c r="P30" s="49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7">
        <v>106.48</v>
      </c>
      <c r="F31" s="225"/>
      <c r="G31" s="49"/>
      <c r="H31" s="49"/>
      <c r="I31" s="49">
        <v>8.0640000000000001</v>
      </c>
      <c r="J31" s="50"/>
      <c r="K31" s="49"/>
      <c r="L31" s="49"/>
      <c r="M31" s="22">
        <v>0</v>
      </c>
      <c r="N31" s="48"/>
      <c r="O31" s="49"/>
      <c r="P31" s="49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7">
        <v>93.759999999999991</v>
      </c>
      <c r="F32" s="225"/>
      <c r="G32" s="49"/>
      <c r="H32" s="49"/>
      <c r="I32" s="49">
        <v>9.048</v>
      </c>
      <c r="J32" s="50"/>
      <c r="K32" s="49"/>
      <c r="L32" s="49"/>
      <c r="M32" s="22">
        <v>0</v>
      </c>
      <c r="N32" s="48"/>
      <c r="O32" s="49"/>
      <c r="P32" s="49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7">
        <v>97.52000000000001</v>
      </c>
      <c r="F33" s="225"/>
      <c r="G33" s="49"/>
      <c r="H33" s="49"/>
      <c r="I33" s="49">
        <v>9.4559999999999995</v>
      </c>
      <c r="J33" s="50"/>
      <c r="K33" s="49"/>
      <c r="L33" s="49"/>
      <c r="M33" s="22">
        <v>0</v>
      </c>
      <c r="N33" s="48"/>
      <c r="O33" s="49"/>
      <c r="P33" s="49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7">
        <v>98.8</v>
      </c>
      <c r="F34" s="225"/>
      <c r="G34" s="49"/>
      <c r="H34" s="49"/>
      <c r="I34" s="49">
        <v>10.055999999999999</v>
      </c>
      <c r="J34" s="50"/>
      <c r="K34" s="49"/>
      <c r="L34" s="49"/>
      <c r="M34" s="22">
        <v>0</v>
      </c>
      <c r="N34" s="48"/>
      <c r="O34" s="49"/>
      <c r="P34" s="49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7">
        <v>102.08</v>
      </c>
      <c r="F35" s="225"/>
      <c r="G35" s="49"/>
      <c r="H35" s="49"/>
      <c r="I35" s="49">
        <v>9.8159999999999989</v>
      </c>
      <c r="J35" s="50"/>
      <c r="K35" s="49"/>
      <c r="L35" s="49"/>
      <c r="M35" s="22">
        <v>0</v>
      </c>
      <c r="N35" s="48"/>
      <c r="O35" s="49"/>
      <c r="P35" s="49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7">
        <v>103.75999999999999</v>
      </c>
      <c r="F36" s="225"/>
      <c r="G36" s="49"/>
      <c r="H36" s="49"/>
      <c r="I36" s="49">
        <v>8.6880000000000006</v>
      </c>
      <c r="J36" s="50"/>
      <c r="K36" s="49"/>
      <c r="L36" s="49"/>
      <c r="M36" s="22">
        <v>0</v>
      </c>
      <c r="N36" s="48"/>
      <c r="O36" s="49"/>
      <c r="P36" s="49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7">
        <v>104.24</v>
      </c>
      <c r="F37" s="225"/>
      <c r="G37" s="49"/>
      <c r="H37" s="49"/>
      <c r="I37" s="49">
        <v>7.032</v>
      </c>
      <c r="J37" s="50"/>
      <c r="K37" s="49"/>
      <c r="L37" s="49"/>
      <c r="M37" s="22">
        <v>0</v>
      </c>
      <c r="N37" s="48"/>
      <c r="O37" s="49"/>
      <c r="P37" s="49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7">
        <v>103.36</v>
      </c>
      <c r="F38" s="225"/>
      <c r="G38" s="49"/>
      <c r="H38" s="49"/>
      <c r="I38" s="49">
        <v>5.3760000000000003</v>
      </c>
      <c r="J38" s="50"/>
      <c r="K38" s="49"/>
      <c r="L38" s="49"/>
      <c r="M38" s="22">
        <v>0</v>
      </c>
      <c r="N38" s="48"/>
      <c r="O38" s="49"/>
      <c r="P38" s="49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2692.7999999999997</v>
      </c>
      <c r="F39" s="226"/>
      <c r="G39" s="29"/>
      <c r="H39" s="29"/>
      <c r="I39" s="45">
        <f>SUM(I15:I38)</f>
        <v>181.65600000000001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I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I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439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18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2"/>
      <c r="O4" s="412"/>
      <c r="P4" s="412"/>
      <c r="Q4" s="41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390" t="s">
        <v>19</v>
      </c>
      <c r="C10" s="391"/>
      <c r="D10" s="391"/>
      <c r="E10" s="401"/>
      <c r="F10" s="390" t="s">
        <v>20</v>
      </c>
      <c r="G10" s="402"/>
      <c r="H10" s="402"/>
      <c r="I10" s="403"/>
      <c r="J10" s="390" t="s">
        <v>19</v>
      </c>
      <c r="K10" s="391"/>
      <c r="L10" s="391"/>
      <c r="M10" s="401"/>
      <c r="N10" s="390" t="s">
        <v>20</v>
      </c>
      <c r="O10" s="402"/>
      <c r="P10" s="402"/>
      <c r="Q10" s="40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80</v>
      </c>
      <c r="F11" s="390" t="s">
        <v>433</v>
      </c>
      <c r="G11" s="391"/>
      <c r="H11" s="9"/>
      <c r="I11" s="8">
        <v>80</v>
      </c>
      <c r="J11" s="390" t="s">
        <v>433</v>
      </c>
      <c r="K11" s="391"/>
      <c r="L11" s="9"/>
      <c r="M11" s="8">
        <f>E11</f>
        <v>80</v>
      </c>
      <c r="N11" s="390" t="s">
        <v>433</v>
      </c>
      <c r="O11" s="391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47"/>
      <c r="C15" s="16"/>
      <c r="D15" s="16"/>
      <c r="E15" s="16">
        <v>18.128</v>
      </c>
      <c r="F15"/>
      <c r="G15" s="47"/>
      <c r="H15" s="47"/>
      <c r="I15" s="47">
        <v>10.16</v>
      </c>
      <c r="J15" s="47"/>
      <c r="K15" s="47"/>
      <c r="L15" s="47"/>
      <c r="M15" s="47">
        <v>0</v>
      </c>
      <c r="N15" s="47"/>
      <c r="O15" s="47"/>
      <c r="P15" s="47"/>
      <c r="Q15" s="47">
        <v>0</v>
      </c>
    </row>
    <row r="16" spans="1:33" s="11" customFormat="1" ht="15" x14ac:dyDescent="0.25">
      <c r="A16" s="14">
        <v>2</v>
      </c>
      <c r="B16" s="47"/>
      <c r="C16" s="16"/>
      <c r="D16" s="16"/>
      <c r="E16" s="16">
        <v>14.672000000000001</v>
      </c>
      <c r="F16"/>
      <c r="G16" s="47"/>
      <c r="H16" s="47"/>
      <c r="I16" s="47">
        <v>9.088000000000001</v>
      </c>
      <c r="J16" s="47"/>
      <c r="K16" s="47"/>
      <c r="L16" s="47"/>
      <c r="M16" s="47">
        <v>0</v>
      </c>
      <c r="N16" s="47"/>
      <c r="O16" s="47"/>
      <c r="P16" s="47"/>
      <c r="Q16" s="47">
        <v>0</v>
      </c>
    </row>
    <row r="17" spans="1:17" s="11" customFormat="1" ht="15" x14ac:dyDescent="0.25">
      <c r="A17" s="14">
        <v>3</v>
      </c>
      <c r="B17" s="47"/>
      <c r="C17" s="16"/>
      <c r="D17" s="16"/>
      <c r="E17" s="16">
        <v>13.568</v>
      </c>
      <c r="F17"/>
      <c r="G17" s="47"/>
      <c r="H17" s="47"/>
      <c r="I17" s="47">
        <v>7.1199999999999992</v>
      </c>
      <c r="J17" s="47"/>
      <c r="K17" s="47"/>
      <c r="L17" s="47"/>
      <c r="M17" s="47">
        <v>0</v>
      </c>
      <c r="N17" s="47"/>
      <c r="O17" s="47"/>
      <c r="P17" s="47"/>
      <c r="Q17" s="47">
        <v>0</v>
      </c>
    </row>
    <row r="18" spans="1:17" s="11" customFormat="1" ht="15" x14ac:dyDescent="0.25">
      <c r="A18" s="14">
        <v>4</v>
      </c>
      <c r="B18" s="47"/>
      <c r="C18" s="16"/>
      <c r="D18" s="16"/>
      <c r="E18" s="16">
        <v>22.048000000000002</v>
      </c>
      <c r="F18"/>
      <c r="G18" s="47"/>
      <c r="H18" s="47"/>
      <c r="I18" s="47">
        <v>7.1519999999999992</v>
      </c>
      <c r="J18" s="47"/>
      <c r="K18" s="47"/>
      <c r="L18" s="47"/>
      <c r="M18" s="47">
        <v>0</v>
      </c>
      <c r="N18" s="47"/>
      <c r="O18" s="47"/>
      <c r="P18" s="47"/>
      <c r="Q18" s="47">
        <v>0</v>
      </c>
    </row>
    <row r="19" spans="1:17" s="11" customFormat="1" ht="15" x14ac:dyDescent="0.25">
      <c r="A19" s="14">
        <v>5</v>
      </c>
      <c r="B19" s="47"/>
      <c r="C19" s="16"/>
      <c r="D19" s="16"/>
      <c r="E19" s="16">
        <v>30.192</v>
      </c>
      <c r="F19"/>
      <c r="G19" s="47"/>
      <c r="H19" s="47"/>
      <c r="I19" s="47">
        <v>6.6400000000000006</v>
      </c>
      <c r="J19" s="47"/>
      <c r="K19" s="47"/>
      <c r="L19" s="47"/>
      <c r="M19" s="47">
        <v>0</v>
      </c>
      <c r="N19" s="47"/>
      <c r="O19" s="47"/>
      <c r="P19" s="47"/>
      <c r="Q19" s="47">
        <v>0</v>
      </c>
    </row>
    <row r="20" spans="1:17" s="11" customFormat="1" ht="15" x14ac:dyDescent="0.25">
      <c r="A20" s="14">
        <v>6</v>
      </c>
      <c r="B20" s="47"/>
      <c r="C20" s="16"/>
      <c r="D20" s="16"/>
      <c r="E20" s="16">
        <v>30.112000000000002</v>
      </c>
      <c r="F20"/>
      <c r="G20" s="47"/>
      <c r="H20" s="47"/>
      <c r="I20" s="47">
        <v>9.6959999999999997</v>
      </c>
      <c r="J20" s="47"/>
      <c r="K20" s="47"/>
      <c r="L20" s="47"/>
      <c r="M20" s="47">
        <v>0</v>
      </c>
      <c r="N20" s="47"/>
      <c r="O20" s="47"/>
      <c r="P20" s="47"/>
      <c r="Q20" s="47">
        <v>0</v>
      </c>
    </row>
    <row r="21" spans="1:17" s="11" customFormat="1" ht="15" x14ac:dyDescent="0.25">
      <c r="A21" s="14">
        <v>7</v>
      </c>
      <c r="B21" s="47"/>
      <c r="C21" s="16"/>
      <c r="D21" s="16"/>
      <c r="E21" s="16">
        <v>32.304000000000002</v>
      </c>
      <c r="F21"/>
      <c r="G21" s="47"/>
      <c r="H21" s="47"/>
      <c r="I21" s="47">
        <v>23.856000000000002</v>
      </c>
      <c r="J21" s="47"/>
      <c r="K21" s="47"/>
      <c r="L21" s="47"/>
      <c r="M21" s="47">
        <v>0</v>
      </c>
      <c r="N21" s="47"/>
      <c r="O21" s="47"/>
      <c r="P21" s="47"/>
      <c r="Q21" s="47">
        <v>0</v>
      </c>
    </row>
    <row r="22" spans="1:17" s="11" customFormat="1" ht="15" x14ac:dyDescent="0.25">
      <c r="A22" s="14">
        <v>8</v>
      </c>
      <c r="B22" s="47"/>
      <c r="C22" s="16"/>
      <c r="D22" s="16"/>
      <c r="E22" s="16">
        <v>32.863999999999997</v>
      </c>
      <c r="F22"/>
      <c r="G22" s="47"/>
      <c r="H22" s="47"/>
      <c r="I22" s="47">
        <v>22.688000000000002</v>
      </c>
      <c r="J22" s="47"/>
      <c r="K22" s="47"/>
      <c r="L22" s="47"/>
      <c r="M22" s="47">
        <v>0</v>
      </c>
      <c r="N22" s="47"/>
      <c r="O22" s="47"/>
      <c r="P22" s="47"/>
      <c r="Q22" s="47">
        <v>0</v>
      </c>
    </row>
    <row r="23" spans="1:17" s="11" customFormat="1" ht="15" x14ac:dyDescent="0.25">
      <c r="A23" s="14">
        <v>9</v>
      </c>
      <c r="B23" s="47"/>
      <c r="C23" s="16"/>
      <c r="D23" s="16"/>
      <c r="E23" s="16">
        <v>32.176000000000002</v>
      </c>
      <c r="F23"/>
      <c r="G23" s="47"/>
      <c r="H23" s="47"/>
      <c r="I23" s="47">
        <v>19.152000000000001</v>
      </c>
      <c r="J23" s="47"/>
      <c r="K23" s="47"/>
      <c r="L23" s="47"/>
      <c r="M23" s="47">
        <v>0</v>
      </c>
      <c r="N23" s="47"/>
      <c r="O23" s="47"/>
      <c r="P23" s="47"/>
      <c r="Q23" s="47">
        <v>0</v>
      </c>
    </row>
    <row r="24" spans="1:17" s="11" customFormat="1" ht="15" x14ac:dyDescent="0.25">
      <c r="A24" s="14">
        <v>10</v>
      </c>
      <c r="B24" s="47"/>
      <c r="C24" s="16"/>
      <c r="D24" s="16"/>
      <c r="E24" s="16">
        <v>31.744</v>
      </c>
      <c r="F24"/>
      <c r="G24" s="47"/>
      <c r="H24" s="47"/>
      <c r="I24" s="47">
        <v>23.488000000000003</v>
      </c>
      <c r="J24" s="47"/>
      <c r="K24" s="47"/>
      <c r="L24" s="47"/>
      <c r="M24" s="47">
        <v>0</v>
      </c>
      <c r="N24" s="47"/>
      <c r="O24" s="47"/>
      <c r="P24" s="47"/>
      <c r="Q24" s="47">
        <v>0</v>
      </c>
    </row>
    <row r="25" spans="1:17" s="11" customFormat="1" ht="15" x14ac:dyDescent="0.25">
      <c r="A25" s="14">
        <v>11</v>
      </c>
      <c r="B25" s="47"/>
      <c r="C25" s="16"/>
      <c r="D25" s="16"/>
      <c r="E25" s="16">
        <v>29.136000000000003</v>
      </c>
      <c r="F25"/>
      <c r="G25" s="47"/>
      <c r="H25" s="47"/>
      <c r="I25" s="47">
        <v>16.8</v>
      </c>
      <c r="J25" s="47"/>
      <c r="K25" s="47"/>
      <c r="L25" s="47"/>
      <c r="M25" s="47">
        <v>0</v>
      </c>
      <c r="N25" s="47"/>
      <c r="O25" s="47"/>
      <c r="P25" s="47"/>
      <c r="Q25" s="47">
        <v>0</v>
      </c>
    </row>
    <row r="26" spans="1:17" s="11" customFormat="1" ht="15" x14ac:dyDescent="0.25">
      <c r="A26" s="14">
        <v>12</v>
      </c>
      <c r="B26" s="47"/>
      <c r="C26" s="16"/>
      <c r="D26" s="16"/>
      <c r="E26" s="16">
        <v>32.064</v>
      </c>
      <c r="F26"/>
      <c r="G26" s="47"/>
      <c r="H26" s="47"/>
      <c r="I26" s="47">
        <v>21.12</v>
      </c>
      <c r="J26" s="47"/>
      <c r="K26" s="47"/>
      <c r="L26" s="47"/>
      <c r="M26" s="47">
        <v>0</v>
      </c>
      <c r="N26" s="47"/>
      <c r="O26" s="47"/>
      <c r="P26" s="47"/>
      <c r="Q26" s="47">
        <v>0</v>
      </c>
    </row>
    <row r="27" spans="1:17" s="11" customFormat="1" ht="15" x14ac:dyDescent="0.25">
      <c r="A27" s="14">
        <v>13</v>
      </c>
      <c r="B27" s="47"/>
      <c r="C27" s="16"/>
      <c r="D27" s="16"/>
      <c r="E27" s="16">
        <v>31.791999999999998</v>
      </c>
      <c r="F27"/>
      <c r="G27" s="47"/>
      <c r="H27" s="47"/>
      <c r="I27" s="47">
        <v>18.512</v>
      </c>
      <c r="J27" s="47"/>
      <c r="K27" s="47"/>
      <c r="L27" s="47"/>
      <c r="M27" s="47">
        <v>0</v>
      </c>
      <c r="N27" s="47"/>
      <c r="O27" s="47"/>
      <c r="P27" s="47"/>
      <c r="Q27" s="47">
        <v>0</v>
      </c>
    </row>
    <row r="28" spans="1:17" s="11" customFormat="1" ht="15" x14ac:dyDescent="0.25">
      <c r="A28" s="14">
        <v>14</v>
      </c>
      <c r="B28" s="47"/>
      <c r="C28" s="16"/>
      <c r="D28" s="16"/>
      <c r="E28" s="16">
        <v>31.856000000000002</v>
      </c>
      <c r="F28"/>
      <c r="G28" s="47"/>
      <c r="H28" s="47"/>
      <c r="I28" s="47">
        <v>13.231999999999999</v>
      </c>
      <c r="J28" s="47"/>
      <c r="K28" s="47"/>
      <c r="L28" s="47"/>
      <c r="M28" s="47">
        <v>0</v>
      </c>
      <c r="N28" s="47"/>
      <c r="O28" s="47"/>
      <c r="P28" s="47"/>
      <c r="Q28" s="47">
        <v>0</v>
      </c>
    </row>
    <row r="29" spans="1:17" s="11" customFormat="1" ht="15" x14ac:dyDescent="0.25">
      <c r="A29" s="14">
        <v>15</v>
      </c>
      <c r="B29" s="47"/>
      <c r="C29" s="16"/>
      <c r="D29" s="16"/>
      <c r="E29" s="16">
        <v>28.847999999999999</v>
      </c>
      <c r="F29"/>
      <c r="G29" s="47"/>
      <c r="H29" s="47"/>
      <c r="I29" s="47">
        <v>11.135999999999999</v>
      </c>
      <c r="J29" s="47"/>
      <c r="K29" s="47"/>
      <c r="L29" s="47"/>
      <c r="M29" s="47">
        <v>0</v>
      </c>
      <c r="N29" s="47"/>
      <c r="O29" s="47"/>
      <c r="P29" s="47"/>
      <c r="Q29" s="47">
        <v>0</v>
      </c>
    </row>
    <row r="30" spans="1:17" s="11" customFormat="1" ht="15" x14ac:dyDescent="0.25">
      <c r="A30" s="14">
        <v>16</v>
      </c>
      <c r="B30" s="47"/>
      <c r="C30" s="16"/>
      <c r="D30" s="16"/>
      <c r="E30" s="16">
        <v>20.240000000000002</v>
      </c>
      <c r="F30"/>
      <c r="G30" s="47"/>
      <c r="H30" s="47"/>
      <c r="I30" s="47">
        <v>11.44</v>
      </c>
      <c r="J30" s="47"/>
      <c r="K30" s="47"/>
      <c r="L30" s="47"/>
      <c r="M30" s="47">
        <v>0</v>
      </c>
      <c r="N30" s="47"/>
      <c r="O30" s="47"/>
      <c r="P30" s="47"/>
      <c r="Q30" s="47">
        <v>0</v>
      </c>
    </row>
    <row r="31" spans="1:17" s="25" customFormat="1" ht="15" x14ac:dyDescent="0.25">
      <c r="A31" s="14">
        <v>17</v>
      </c>
      <c r="B31" s="47"/>
      <c r="C31" s="16"/>
      <c r="D31" s="16"/>
      <c r="E31" s="16">
        <v>17.295999999999999</v>
      </c>
      <c r="F31"/>
      <c r="G31" s="47"/>
      <c r="H31" s="47"/>
      <c r="I31" s="47">
        <v>11.728000000000002</v>
      </c>
      <c r="J31" s="47"/>
      <c r="K31" s="47"/>
      <c r="L31" s="47"/>
      <c r="M31" s="47">
        <v>0</v>
      </c>
      <c r="N31" s="47"/>
      <c r="O31" s="47"/>
      <c r="P31" s="47"/>
      <c r="Q31" s="47">
        <v>0</v>
      </c>
    </row>
    <row r="32" spans="1:17" s="25" customFormat="1" ht="15" x14ac:dyDescent="0.25">
      <c r="A32" s="14">
        <v>18</v>
      </c>
      <c r="B32" s="47"/>
      <c r="C32" s="16"/>
      <c r="D32" s="16"/>
      <c r="E32" s="16">
        <v>17.920000000000002</v>
      </c>
      <c r="F32"/>
      <c r="G32" s="47"/>
      <c r="H32" s="47"/>
      <c r="I32" s="47">
        <v>18.463999999999999</v>
      </c>
      <c r="J32" s="47"/>
      <c r="K32" s="47"/>
      <c r="L32" s="47"/>
      <c r="M32" s="47">
        <v>0</v>
      </c>
      <c r="N32" s="47"/>
      <c r="O32" s="47"/>
      <c r="P32" s="47"/>
      <c r="Q32" s="47">
        <v>0</v>
      </c>
    </row>
    <row r="33" spans="1:33" s="25" customFormat="1" ht="15" x14ac:dyDescent="0.25">
      <c r="A33" s="14">
        <v>19</v>
      </c>
      <c r="B33" s="47"/>
      <c r="C33" s="16"/>
      <c r="D33" s="16"/>
      <c r="E33" s="16">
        <v>20.815999999999999</v>
      </c>
      <c r="F33"/>
      <c r="G33" s="47"/>
      <c r="H33" s="47"/>
      <c r="I33" s="47">
        <v>20.448</v>
      </c>
      <c r="J33" s="47"/>
      <c r="K33" s="47"/>
      <c r="L33" s="47"/>
      <c r="M33" s="47">
        <v>0</v>
      </c>
      <c r="N33" s="47"/>
      <c r="O33" s="47"/>
      <c r="P33" s="47"/>
      <c r="Q33" s="47">
        <v>0</v>
      </c>
    </row>
    <row r="34" spans="1:33" s="25" customFormat="1" ht="15" x14ac:dyDescent="0.25">
      <c r="A34" s="14">
        <v>20</v>
      </c>
      <c r="B34" s="47"/>
      <c r="C34" s="16"/>
      <c r="D34" s="16"/>
      <c r="E34" s="16">
        <v>22.751999999999999</v>
      </c>
      <c r="F34"/>
      <c r="G34" s="47"/>
      <c r="H34" s="47"/>
      <c r="I34" s="47">
        <v>17.600000000000001</v>
      </c>
      <c r="J34" s="47"/>
      <c r="K34" s="47"/>
      <c r="L34" s="47"/>
      <c r="M34" s="47">
        <v>0</v>
      </c>
      <c r="N34" s="47"/>
      <c r="O34" s="47"/>
      <c r="P34" s="47"/>
      <c r="Q34" s="47">
        <v>0</v>
      </c>
    </row>
    <row r="35" spans="1:33" s="25" customFormat="1" ht="15" x14ac:dyDescent="0.25">
      <c r="A35" s="14">
        <v>21</v>
      </c>
      <c r="B35" s="47"/>
      <c r="C35" s="16"/>
      <c r="D35" s="16"/>
      <c r="E35" s="16">
        <v>25.84</v>
      </c>
      <c r="F35"/>
      <c r="G35" s="47"/>
      <c r="H35" s="47"/>
      <c r="I35" s="47">
        <v>17.456</v>
      </c>
      <c r="J35" s="47"/>
      <c r="K35" s="47"/>
      <c r="L35" s="47"/>
      <c r="M35" s="47">
        <v>0</v>
      </c>
      <c r="N35" s="47"/>
      <c r="O35" s="47"/>
      <c r="P35" s="47"/>
      <c r="Q35" s="47">
        <v>0</v>
      </c>
    </row>
    <row r="36" spans="1:33" s="25" customFormat="1" ht="15" x14ac:dyDescent="0.25">
      <c r="A36" s="14">
        <v>22</v>
      </c>
      <c r="B36" s="47"/>
      <c r="C36" s="16"/>
      <c r="D36" s="16"/>
      <c r="E36" s="16">
        <v>27.839999999999996</v>
      </c>
      <c r="F36"/>
      <c r="G36" s="47"/>
      <c r="H36" s="47"/>
      <c r="I36" s="47">
        <v>19.167999999999999</v>
      </c>
      <c r="J36" s="47"/>
      <c r="K36" s="47"/>
      <c r="L36" s="47"/>
      <c r="M36" s="47">
        <v>0</v>
      </c>
      <c r="N36" s="47"/>
      <c r="O36" s="47"/>
      <c r="P36" s="47"/>
      <c r="Q36" s="47">
        <v>0</v>
      </c>
    </row>
    <row r="37" spans="1:33" s="25" customFormat="1" ht="15" x14ac:dyDescent="0.25">
      <c r="A37" s="14">
        <v>23</v>
      </c>
      <c r="B37" s="47"/>
      <c r="C37" s="16"/>
      <c r="D37" s="16"/>
      <c r="E37" s="16">
        <v>26.112000000000002</v>
      </c>
      <c r="F37"/>
      <c r="G37" s="47"/>
      <c r="H37" s="47"/>
      <c r="I37" s="47">
        <v>20.64</v>
      </c>
      <c r="J37" s="47"/>
      <c r="K37" s="47"/>
      <c r="L37" s="47"/>
      <c r="M37" s="47">
        <v>0</v>
      </c>
      <c r="N37" s="47"/>
      <c r="O37" s="47"/>
      <c r="P37" s="47"/>
      <c r="Q37" s="47">
        <v>0</v>
      </c>
    </row>
    <row r="38" spans="1:33" s="25" customFormat="1" ht="15" x14ac:dyDescent="0.25">
      <c r="A38" s="14">
        <v>24</v>
      </c>
      <c r="B38" s="47"/>
      <c r="C38" s="16"/>
      <c r="D38" s="16"/>
      <c r="E38" s="16">
        <v>20.192</v>
      </c>
      <c r="F38"/>
      <c r="G38" s="47"/>
      <c r="H38" s="47"/>
      <c r="I38" s="47">
        <v>15.536000000000001</v>
      </c>
      <c r="J38" s="47"/>
      <c r="K38" s="47"/>
      <c r="L38" s="47"/>
      <c r="M38" s="47">
        <v>0</v>
      </c>
      <c r="N38" s="47"/>
      <c r="O38" s="47"/>
      <c r="P38" s="47"/>
      <c r="Q38" s="47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610.51200000000006</v>
      </c>
      <c r="F39" s="29"/>
      <c r="G39" s="29"/>
      <c r="H39" s="29"/>
      <c r="I39" s="28">
        <f>SUM(I15:I38)</f>
        <v>372.32000000000005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F11:G11"/>
    <mergeCell ref="J11:K11"/>
    <mergeCell ref="N11:O11"/>
    <mergeCell ref="N4:Q4"/>
    <mergeCell ref="N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85" zoomScaleNormal="85" workbookViewId="0">
      <selection activeCell="E16" sqref="E16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439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440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2"/>
      <c r="O4" s="412"/>
      <c r="P4" s="412"/>
      <c r="Q4" s="41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390" t="s">
        <v>21</v>
      </c>
      <c r="C10" s="391"/>
      <c r="D10" s="391"/>
      <c r="E10" s="401"/>
      <c r="F10" s="390" t="s">
        <v>441</v>
      </c>
      <c r="G10" s="402"/>
      <c r="H10" s="402"/>
      <c r="I10" s="403"/>
      <c r="J10" s="390" t="s">
        <v>21</v>
      </c>
      <c r="K10" s="391"/>
      <c r="L10" s="391"/>
      <c r="M10" s="401"/>
      <c r="N10" s="390" t="s">
        <v>441</v>
      </c>
      <c r="O10" s="402"/>
      <c r="P10" s="402"/>
      <c r="Q10" s="40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80</v>
      </c>
      <c r="F11" s="390" t="s">
        <v>433</v>
      </c>
      <c r="G11" s="391"/>
      <c r="H11" s="9"/>
      <c r="I11" s="8">
        <v>60</v>
      </c>
      <c r="J11" s="390" t="s">
        <v>433</v>
      </c>
      <c r="K11" s="391"/>
      <c r="L11" s="9"/>
      <c r="M11" s="8">
        <f>E11</f>
        <v>80</v>
      </c>
      <c r="N11" s="390" t="s">
        <v>433</v>
      </c>
      <c r="O11" s="391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">
      <c r="A15" s="19">
        <v>1</v>
      </c>
      <c r="B15" s="15"/>
      <c r="C15" s="16"/>
      <c r="D15" s="16"/>
      <c r="E15" s="47">
        <v>22.12</v>
      </c>
      <c r="F15" s="47"/>
      <c r="G15" s="47"/>
      <c r="H15" s="47"/>
      <c r="I15" s="47">
        <v>1.56</v>
      </c>
      <c r="J15" s="47"/>
      <c r="K15" s="47"/>
      <c r="L15" s="47"/>
      <c r="M15" s="51">
        <v>0</v>
      </c>
      <c r="N15" s="51"/>
      <c r="O15" s="51"/>
      <c r="P15" s="51"/>
      <c r="Q15" s="51">
        <v>0</v>
      </c>
    </row>
    <row r="16" spans="1:33" s="11" customFormat="1" ht="15" x14ac:dyDescent="0.2">
      <c r="A16" s="14">
        <v>2</v>
      </c>
      <c r="B16" s="15"/>
      <c r="C16" s="16"/>
      <c r="D16" s="16"/>
      <c r="E16" s="47">
        <v>20.64</v>
      </c>
      <c r="F16" s="47"/>
      <c r="G16" s="47"/>
      <c r="H16" s="47"/>
      <c r="I16" s="47">
        <v>1.52</v>
      </c>
      <c r="J16" s="47"/>
      <c r="K16" s="47"/>
      <c r="L16" s="47"/>
      <c r="M16" s="51">
        <v>0</v>
      </c>
      <c r="N16" s="51"/>
      <c r="O16" s="51"/>
      <c r="P16" s="51"/>
      <c r="Q16" s="51">
        <v>0</v>
      </c>
    </row>
    <row r="17" spans="1:17" s="11" customFormat="1" ht="15" x14ac:dyDescent="0.2">
      <c r="A17" s="14">
        <v>3</v>
      </c>
      <c r="B17" s="15"/>
      <c r="C17" s="16"/>
      <c r="D17" s="16"/>
      <c r="E17" s="47">
        <v>18.119999999999997</v>
      </c>
      <c r="F17" s="47"/>
      <c r="G17" s="47"/>
      <c r="H17" s="47"/>
      <c r="I17" s="47">
        <v>1.56</v>
      </c>
      <c r="J17" s="47"/>
      <c r="K17" s="47"/>
      <c r="L17" s="47"/>
      <c r="M17" s="51">
        <v>0</v>
      </c>
      <c r="N17" s="51"/>
      <c r="O17" s="51"/>
      <c r="P17" s="51"/>
      <c r="Q17" s="51">
        <v>0</v>
      </c>
    </row>
    <row r="18" spans="1:17" s="11" customFormat="1" ht="15" x14ac:dyDescent="0.2">
      <c r="A18" s="14">
        <v>4</v>
      </c>
      <c r="B18" s="15"/>
      <c r="C18" s="16"/>
      <c r="D18" s="16"/>
      <c r="E18" s="47">
        <v>18.52</v>
      </c>
      <c r="F18" s="47"/>
      <c r="G18" s="47"/>
      <c r="H18" s="47"/>
      <c r="I18" s="47">
        <v>1.52</v>
      </c>
      <c r="J18" s="47"/>
      <c r="K18" s="47"/>
      <c r="L18" s="47"/>
      <c r="M18" s="51">
        <v>0</v>
      </c>
      <c r="N18" s="51"/>
      <c r="O18" s="51"/>
      <c r="P18" s="51"/>
      <c r="Q18" s="51">
        <v>0</v>
      </c>
    </row>
    <row r="19" spans="1:17" s="11" customFormat="1" ht="15" x14ac:dyDescent="0.2">
      <c r="A19" s="14">
        <v>5</v>
      </c>
      <c r="B19" s="15"/>
      <c r="C19" s="16"/>
      <c r="D19" s="16"/>
      <c r="E19" s="47">
        <v>18.920000000000002</v>
      </c>
      <c r="F19" s="47"/>
      <c r="G19" s="47"/>
      <c r="H19" s="47"/>
      <c r="I19" s="47">
        <v>1.56</v>
      </c>
      <c r="J19" s="47"/>
      <c r="K19" s="47"/>
      <c r="L19" s="47"/>
      <c r="M19" s="51">
        <v>0</v>
      </c>
      <c r="N19" s="51"/>
      <c r="O19" s="51"/>
      <c r="P19" s="51"/>
      <c r="Q19" s="51">
        <v>0</v>
      </c>
    </row>
    <row r="20" spans="1:17" s="11" customFormat="1" ht="15" x14ac:dyDescent="0.2">
      <c r="A20" s="14">
        <v>6</v>
      </c>
      <c r="B20" s="15"/>
      <c r="C20" s="16"/>
      <c r="D20" s="16"/>
      <c r="E20" s="47">
        <v>20.64</v>
      </c>
      <c r="F20" s="47"/>
      <c r="G20" s="47"/>
      <c r="H20" s="47"/>
      <c r="I20" s="47">
        <v>1.52</v>
      </c>
      <c r="J20" s="47"/>
      <c r="K20" s="47"/>
      <c r="L20" s="47"/>
      <c r="M20" s="51">
        <v>0</v>
      </c>
      <c r="N20" s="51"/>
      <c r="O20" s="51"/>
      <c r="P20" s="51"/>
      <c r="Q20" s="51">
        <v>0</v>
      </c>
    </row>
    <row r="21" spans="1:17" s="11" customFormat="1" ht="15" x14ac:dyDescent="0.2">
      <c r="A21" s="14">
        <v>7</v>
      </c>
      <c r="B21" s="15"/>
      <c r="C21" s="16"/>
      <c r="D21" s="16"/>
      <c r="E21" s="47">
        <v>20.92</v>
      </c>
      <c r="F21" s="47"/>
      <c r="G21" s="47"/>
      <c r="H21" s="47"/>
      <c r="I21" s="47">
        <v>1.52</v>
      </c>
      <c r="J21" s="47"/>
      <c r="K21" s="47"/>
      <c r="L21" s="47"/>
      <c r="M21" s="51">
        <v>0</v>
      </c>
      <c r="N21" s="51"/>
      <c r="O21" s="51"/>
      <c r="P21" s="51"/>
      <c r="Q21" s="51">
        <v>0</v>
      </c>
    </row>
    <row r="22" spans="1:17" s="11" customFormat="1" ht="15" x14ac:dyDescent="0.2">
      <c r="A22" s="14">
        <v>8</v>
      </c>
      <c r="B22" s="15"/>
      <c r="C22" s="16"/>
      <c r="D22" s="16"/>
      <c r="E22" s="47">
        <v>22.84</v>
      </c>
      <c r="F22" s="47"/>
      <c r="G22" s="47"/>
      <c r="H22" s="47"/>
      <c r="I22" s="47">
        <v>1.48</v>
      </c>
      <c r="J22" s="47"/>
      <c r="K22" s="47"/>
      <c r="L22" s="47"/>
      <c r="M22" s="51">
        <v>0</v>
      </c>
      <c r="N22" s="51"/>
      <c r="O22" s="51"/>
      <c r="P22" s="51"/>
      <c r="Q22" s="51">
        <v>0</v>
      </c>
    </row>
    <row r="23" spans="1:17" s="11" customFormat="1" ht="15" x14ac:dyDescent="0.2">
      <c r="A23" s="14">
        <v>9</v>
      </c>
      <c r="B23" s="15"/>
      <c r="C23" s="16"/>
      <c r="D23" s="16"/>
      <c r="E23" s="47">
        <v>26.200000000000003</v>
      </c>
      <c r="F23" s="47"/>
      <c r="G23" s="47"/>
      <c r="H23" s="47"/>
      <c r="I23" s="47">
        <v>1.56</v>
      </c>
      <c r="J23" s="47"/>
      <c r="K23" s="47"/>
      <c r="L23" s="47"/>
      <c r="M23" s="51">
        <v>0</v>
      </c>
      <c r="N23" s="51"/>
      <c r="O23" s="51"/>
      <c r="P23" s="51"/>
      <c r="Q23" s="51">
        <v>0</v>
      </c>
    </row>
    <row r="24" spans="1:17" s="11" customFormat="1" ht="15" x14ac:dyDescent="0.2">
      <c r="A24" s="14">
        <v>10</v>
      </c>
      <c r="B24" s="15"/>
      <c r="C24" s="16"/>
      <c r="D24" s="16"/>
      <c r="E24" s="47">
        <v>27.92</v>
      </c>
      <c r="F24" s="47"/>
      <c r="G24" s="47"/>
      <c r="H24" s="47"/>
      <c r="I24" s="47">
        <v>1.52</v>
      </c>
      <c r="J24" s="47"/>
      <c r="K24" s="47"/>
      <c r="L24" s="47"/>
      <c r="M24" s="51">
        <v>0</v>
      </c>
      <c r="N24" s="51"/>
      <c r="O24" s="51"/>
      <c r="P24" s="51"/>
      <c r="Q24" s="51">
        <v>0</v>
      </c>
    </row>
    <row r="25" spans="1:17" s="11" customFormat="1" ht="15" x14ac:dyDescent="0.2">
      <c r="A25" s="14">
        <v>11</v>
      </c>
      <c r="B25" s="15"/>
      <c r="C25" s="16"/>
      <c r="D25" s="16"/>
      <c r="E25" s="47">
        <v>27.16</v>
      </c>
      <c r="F25" s="47"/>
      <c r="G25" s="47"/>
      <c r="H25" s="47"/>
      <c r="I25" s="47">
        <v>1.52</v>
      </c>
      <c r="J25" s="47"/>
      <c r="K25" s="47"/>
      <c r="L25" s="47"/>
      <c r="M25" s="51">
        <v>0</v>
      </c>
      <c r="N25" s="51"/>
      <c r="O25" s="51"/>
      <c r="P25" s="51"/>
      <c r="Q25" s="51">
        <v>0</v>
      </c>
    </row>
    <row r="26" spans="1:17" s="11" customFormat="1" ht="15" x14ac:dyDescent="0.2">
      <c r="A26" s="14">
        <v>12</v>
      </c>
      <c r="B26" s="15"/>
      <c r="C26" s="16"/>
      <c r="D26" s="16"/>
      <c r="E26" s="47">
        <v>26.96</v>
      </c>
      <c r="F26" s="47"/>
      <c r="G26" s="47"/>
      <c r="H26" s="47"/>
      <c r="I26" s="47">
        <v>1.52</v>
      </c>
      <c r="J26" s="47"/>
      <c r="K26" s="47"/>
      <c r="L26" s="47"/>
      <c r="M26" s="51">
        <v>0</v>
      </c>
      <c r="N26" s="51"/>
      <c r="O26" s="51"/>
      <c r="P26" s="51"/>
      <c r="Q26" s="51">
        <v>0</v>
      </c>
    </row>
    <row r="27" spans="1:17" s="11" customFormat="1" ht="15" x14ac:dyDescent="0.2">
      <c r="A27" s="14">
        <v>13</v>
      </c>
      <c r="B27" s="15"/>
      <c r="C27" s="16"/>
      <c r="D27" s="16"/>
      <c r="E27" s="47">
        <v>27.6</v>
      </c>
      <c r="F27" s="47"/>
      <c r="G27" s="47"/>
      <c r="H27" s="47"/>
      <c r="I27" s="47">
        <v>1.56</v>
      </c>
      <c r="J27" s="47"/>
      <c r="K27" s="47"/>
      <c r="L27" s="47"/>
      <c r="M27" s="51">
        <v>0</v>
      </c>
      <c r="N27" s="51"/>
      <c r="O27" s="51"/>
      <c r="P27" s="51"/>
      <c r="Q27" s="51">
        <v>0</v>
      </c>
    </row>
    <row r="28" spans="1:17" s="11" customFormat="1" ht="15" x14ac:dyDescent="0.2">
      <c r="A28" s="14">
        <v>14</v>
      </c>
      <c r="B28" s="15"/>
      <c r="C28" s="16"/>
      <c r="D28" s="16"/>
      <c r="E28" s="47">
        <v>25.32</v>
      </c>
      <c r="F28" s="47"/>
      <c r="G28" s="47"/>
      <c r="H28" s="47"/>
      <c r="I28" s="47">
        <v>3.08</v>
      </c>
      <c r="J28" s="47"/>
      <c r="K28" s="47"/>
      <c r="L28" s="47"/>
      <c r="M28" s="51">
        <v>0</v>
      </c>
      <c r="N28" s="51"/>
      <c r="O28" s="51"/>
      <c r="P28" s="51"/>
      <c r="Q28" s="51">
        <v>0</v>
      </c>
    </row>
    <row r="29" spans="1:17" s="11" customFormat="1" ht="15" x14ac:dyDescent="0.2">
      <c r="A29" s="14">
        <v>15</v>
      </c>
      <c r="B29" s="15"/>
      <c r="C29" s="16"/>
      <c r="D29" s="16"/>
      <c r="E29" s="47">
        <v>28.6</v>
      </c>
      <c r="F29" s="47"/>
      <c r="G29" s="47"/>
      <c r="H29" s="47"/>
      <c r="I29" s="47">
        <v>3</v>
      </c>
      <c r="J29" s="47"/>
      <c r="K29" s="47"/>
      <c r="L29" s="47"/>
      <c r="M29" s="51">
        <v>0</v>
      </c>
      <c r="N29" s="51"/>
      <c r="O29" s="51"/>
      <c r="P29" s="51"/>
      <c r="Q29" s="51">
        <v>0</v>
      </c>
    </row>
    <row r="30" spans="1:17" s="11" customFormat="1" ht="15" x14ac:dyDescent="0.2">
      <c r="A30" s="14">
        <v>16</v>
      </c>
      <c r="B30" s="15"/>
      <c r="C30" s="16"/>
      <c r="D30" s="16"/>
      <c r="E30" s="47">
        <v>30.759999999999998</v>
      </c>
      <c r="F30" s="47"/>
      <c r="G30" s="47"/>
      <c r="H30" s="47"/>
      <c r="I30" s="47">
        <v>3.4</v>
      </c>
      <c r="J30" s="47"/>
      <c r="K30" s="47"/>
      <c r="L30" s="47"/>
      <c r="M30" s="51">
        <v>0</v>
      </c>
      <c r="N30" s="51"/>
      <c r="O30" s="51"/>
      <c r="P30" s="51"/>
      <c r="Q30" s="51">
        <v>0</v>
      </c>
    </row>
    <row r="31" spans="1:17" s="25" customFormat="1" ht="15" x14ac:dyDescent="0.2">
      <c r="A31" s="14">
        <v>17</v>
      </c>
      <c r="B31" s="15"/>
      <c r="C31" s="16"/>
      <c r="D31" s="16"/>
      <c r="E31" s="47">
        <v>27.4</v>
      </c>
      <c r="F31" s="47"/>
      <c r="G31" s="47"/>
      <c r="H31" s="47"/>
      <c r="I31" s="47">
        <v>3.12</v>
      </c>
      <c r="J31" s="47"/>
      <c r="K31" s="47"/>
      <c r="L31" s="47"/>
      <c r="M31" s="51">
        <v>0</v>
      </c>
      <c r="N31" s="51"/>
      <c r="O31" s="51"/>
      <c r="P31" s="51"/>
      <c r="Q31" s="51">
        <v>0</v>
      </c>
    </row>
    <row r="32" spans="1:17" s="25" customFormat="1" ht="15" x14ac:dyDescent="0.2">
      <c r="A32" s="14">
        <v>18</v>
      </c>
      <c r="B32" s="15"/>
      <c r="C32" s="16"/>
      <c r="D32" s="16"/>
      <c r="E32" s="47">
        <v>29.52</v>
      </c>
      <c r="F32" s="47"/>
      <c r="G32" s="47"/>
      <c r="H32" s="47"/>
      <c r="I32" s="47">
        <v>2.84</v>
      </c>
      <c r="J32" s="47"/>
      <c r="K32" s="47"/>
      <c r="L32" s="47"/>
      <c r="M32" s="51">
        <v>0</v>
      </c>
      <c r="N32" s="51"/>
      <c r="O32" s="51"/>
      <c r="P32" s="51"/>
      <c r="Q32" s="51">
        <v>0</v>
      </c>
    </row>
    <row r="33" spans="1:33" s="25" customFormat="1" ht="15" x14ac:dyDescent="0.2">
      <c r="A33" s="14">
        <v>19</v>
      </c>
      <c r="B33" s="15"/>
      <c r="C33" s="16"/>
      <c r="D33" s="16"/>
      <c r="E33" s="47">
        <v>29.6</v>
      </c>
      <c r="F33" s="47"/>
      <c r="G33" s="47"/>
      <c r="H33" s="47"/>
      <c r="I33" s="47">
        <v>2.84</v>
      </c>
      <c r="J33" s="47"/>
      <c r="K33" s="47"/>
      <c r="L33" s="47"/>
      <c r="M33" s="51">
        <v>0</v>
      </c>
      <c r="N33" s="51"/>
      <c r="O33" s="51"/>
      <c r="P33" s="51"/>
      <c r="Q33" s="51">
        <v>0</v>
      </c>
    </row>
    <row r="34" spans="1:33" s="25" customFormat="1" ht="15" x14ac:dyDescent="0.2">
      <c r="A34" s="14">
        <v>20</v>
      </c>
      <c r="B34" s="15"/>
      <c r="C34" s="16"/>
      <c r="D34" s="16"/>
      <c r="E34" s="47">
        <v>32.56</v>
      </c>
      <c r="F34" s="47"/>
      <c r="G34" s="47"/>
      <c r="H34" s="47"/>
      <c r="I34" s="47">
        <v>3.08</v>
      </c>
      <c r="J34" s="47"/>
      <c r="K34" s="47"/>
      <c r="L34" s="47"/>
      <c r="M34" s="51">
        <v>0</v>
      </c>
      <c r="N34" s="51"/>
      <c r="O34" s="51"/>
      <c r="P34" s="51"/>
      <c r="Q34" s="51">
        <v>0</v>
      </c>
    </row>
    <row r="35" spans="1:33" s="25" customFormat="1" ht="15" x14ac:dyDescent="0.2">
      <c r="A35" s="14">
        <v>21</v>
      </c>
      <c r="B35" s="15"/>
      <c r="C35" s="16"/>
      <c r="D35" s="16"/>
      <c r="E35" s="47">
        <v>31.92</v>
      </c>
      <c r="F35" s="47"/>
      <c r="G35" s="47"/>
      <c r="H35" s="47"/>
      <c r="I35" s="47">
        <v>2.84</v>
      </c>
      <c r="J35" s="47"/>
      <c r="K35" s="47"/>
      <c r="L35" s="47"/>
      <c r="M35" s="51">
        <v>0</v>
      </c>
      <c r="N35" s="51"/>
      <c r="O35" s="51"/>
      <c r="P35" s="51"/>
      <c r="Q35" s="51">
        <v>0</v>
      </c>
    </row>
    <row r="36" spans="1:33" s="25" customFormat="1" ht="15" x14ac:dyDescent="0.2">
      <c r="A36" s="14">
        <v>22</v>
      </c>
      <c r="B36" s="15"/>
      <c r="C36" s="16"/>
      <c r="D36" s="16"/>
      <c r="E36" s="47">
        <v>30.32</v>
      </c>
      <c r="F36" s="47"/>
      <c r="G36" s="47"/>
      <c r="H36" s="47"/>
      <c r="I36" s="47">
        <v>2.88</v>
      </c>
      <c r="J36" s="47"/>
      <c r="K36" s="47"/>
      <c r="L36" s="47"/>
      <c r="M36" s="51">
        <v>0</v>
      </c>
      <c r="N36" s="51"/>
      <c r="O36" s="51"/>
      <c r="P36" s="51"/>
      <c r="Q36" s="51">
        <v>0</v>
      </c>
    </row>
    <row r="37" spans="1:33" s="25" customFormat="1" ht="15" x14ac:dyDescent="0.2">
      <c r="A37" s="14">
        <v>23</v>
      </c>
      <c r="B37" s="15"/>
      <c r="C37" s="16"/>
      <c r="D37" s="16"/>
      <c r="E37" s="47">
        <v>28.48</v>
      </c>
      <c r="F37" s="47"/>
      <c r="G37" s="47"/>
      <c r="H37" s="47"/>
      <c r="I37" s="47">
        <v>2.84</v>
      </c>
      <c r="J37" s="47"/>
      <c r="K37" s="47"/>
      <c r="L37" s="47"/>
      <c r="M37" s="51">
        <v>0</v>
      </c>
      <c r="N37" s="51"/>
      <c r="O37" s="51"/>
      <c r="P37" s="51"/>
      <c r="Q37" s="51">
        <v>0</v>
      </c>
    </row>
    <row r="38" spans="1:33" s="25" customFormat="1" ht="15" x14ac:dyDescent="0.2">
      <c r="A38" s="14">
        <v>24</v>
      </c>
      <c r="B38" s="15"/>
      <c r="C38" s="16"/>
      <c r="D38" s="16"/>
      <c r="E38" s="47">
        <v>24.36</v>
      </c>
      <c r="F38" s="47"/>
      <c r="G38" s="47"/>
      <c r="H38" s="47"/>
      <c r="I38" s="47">
        <v>2.88</v>
      </c>
      <c r="J38" s="47"/>
      <c r="K38" s="47"/>
      <c r="L38" s="47"/>
      <c r="M38" s="51">
        <v>0</v>
      </c>
      <c r="N38" s="51"/>
      <c r="O38" s="51"/>
      <c r="P38" s="51"/>
      <c r="Q38" s="51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617.40000000000009</v>
      </c>
      <c r="F39" s="29"/>
      <c r="G39" s="29"/>
      <c r="H39" s="29"/>
      <c r="I39" s="28">
        <f>SUM(I15:I38)</f>
        <v>52.720000000000006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439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22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2"/>
      <c r="O4" s="412"/>
      <c r="P4" s="412"/>
      <c r="Q4" s="41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390" t="s">
        <v>23</v>
      </c>
      <c r="C10" s="391"/>
      <c r="D10" s="391"/>
      <c r="E10" s="401"/>
      <c r="F10" s="390" t="s">
        <v>24</v>
      </c>
      <c r="G10" s="402"/>
      <c r="H10" s="402"/>
      <c r="I10" s="403"/>
      <c r="J10" s="390" t="s">
        <v>23</v>
      </c>
      <c r="K10" s="391"/>
      <c r="L10" s="391"/>
      <c r="M10" s="401"/>
      <c r="N10" s="390" t="s">
        <v>24</v>
      </c>
      <c r="O10" s="402"/>
      <c r="P10" s="402"/>
      <c r="Q10" s="40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30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30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1.67</v>
      </c>
      <c r="F15" s="52"/>
      <c r="G15" s="52"/>
      <c r="H15" s="52"/>
      <c r="I15" s="52">
        <v>73.944000000000003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1.48</v>
      </c>
      <c r="F16" s="52"/>
      <c r="G16" s="52"/>
      <c r="H16" s="52"/>
      <c r="I16" s="52">
        <v>61.08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1.33</v>
      </c>
      <c r="F17" s="52"/>
      <c r="G17" s="52"/>
      <c r="H17" s="52"/>
      <c r="I17" s="52">
        <v>55.176000000000002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1.43</v>
      </c>
      <c r="F18" s="52"/>
      <c r="G18" s="52"/>
      <c r="H18" s="52"/>
      <c r="I18" s="52">
        <v>53.616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1.48</v>
      </c>
      <c r="F19" s="52"/>
      <c r="G19" s="52"/>
      <c r="H19" s="52"/>
      <c r="I19" s="52">
        <v>54.96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3.69</v>
      </c>
      <c r="F20" s="52"/>
      <c r="G20" s="52"/>
      <c r="H20" s="52"/>
      <c r="I20" s="52">
        <v>60.6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1.95</v>
      </c>
      <c r="F21" s="52"/>
      <c r="G21" s="52"/>
      <c r="H21" s="52"/>
      <c r="I21" s="52">
        <v>69.816000000000003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3.0300000000000002</v>
      </c>
      <c r="F22" s="52"/>
      <c r="G22" s="52"/>
      <c r="H22" s="52"/>
      <c r="I22" s="52">
        <v>81.384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6</v>
      </c>
      <c r="F23" s="52"/>
      <c r="G23" s="52"/>
      <c r="H23" s="52"/>
      <c r="I23" s="52">
        <v>79.608000000000004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5.0600000000000005</v>
      </c>
      <c r="F24" s="52"/>
      <c r="G24" s="52"/>
      <c r="H24" s="52"/>
      <c r="I24" s="52">
        <v>78.48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6.18</v>
      </c>
      <c r="F25" s="52"/>
      <c r="G25" s="52"/>
      <c r="H25" s="52"/>
      <c r="I25" s="52">
        <v>82.608000000000004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3.97</v>
      </c>
      <c r="F26" s="52"/>
      <c r="G26" s="52"/>
      <c r="H26" s="52"/>
      <c r="I26" s="52">
        <v>76.39200000000001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3.13</v>
      </c>
      <c r="F27" s="52"/>
      <c r="G27" s="52"/>
      <c r="H27" s="52"/>
      <c r="I27" s="52">
        <v>81.095999999999989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2.96</v>
      </c>
      <c r="F28" s="52"/>
      <c r="G28" s="52"/>
      <c r="H28" s="52"/>
      <c r="I28" s="52">
        <v>75.983999999999995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3.26</v>
      </c>
      <c r="F29" s="52"/>
      <c r="G29" s="52"/>
      <c r="H29" s="52"/>
      <c r="I29" s="52">
        <v>79.800000000000011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5.0199999999999996</v>
      </c>
      <c r="F30" s="52"/>
      <c r="G30" s="52"/>
      <c r="H30" s="52"/>
      <c r="I30" s="52">
        <v>74.951999999999998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7.48</v>
      </c>
      <c r="F31" s="52"/>
      <c r="G31" s="52"/>
      <c r="H31" s="52"/>
      <c r="I31" s="52">
        <v>83.183999999999997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4.08</v>
      </c>
      <c r="F32" s="52"/>
      <c r="G32" s="52"/>
      <c r="H32" s="52"/>
      <c r="I32" s="52">
        <v>88.44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2.52</v>
      </c>
      <c r="F33" s="52"/>
      <c r="G33" s="52"/>
      <c r="H33" s="52"/>
      <c r="I33" s="52">
        <v>94.823999999999998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5.98</v>
      </c>
      <c r="F34" s="52"/>
      <c r="G34" s="52"/>
      <c r="H34" s="52"/>
      <c r="I34" s="52">
        <v>99.408000000000001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7.25</v>
      </c>
      <c r="F35" s="52"/>
      <c r="G35" s="52"/>
      <c r="H35" s="52"/>
      <c r="I35" s="52">
        <v>103.992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5.16</v>
      </c>
      <c r="F36" s="52"/>
      <c r="G36" s="52"/>
      <c r="H36" s="52"/>
      <c r="I36" s="52">
        <v>102.768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3.59</v>
      </c>
      <c r="F37" s="52"/>
      <c r="G37" s="52"/>
      <c r="H37" s="52"/>
      <c r="I37" s="52">
        <v>99.575999999999993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2.37</v>
      </c>
      <c r="F38" s="52"/>
      <c r="G38" s="52"/>
      <c r="H38" s="52"/>
      <c r="I38" s="52">
        <v>85.031999999999996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90.070000000000007</v>
      </c>
      <c r="F39" s="29"/>
      <c r="G39" s="29"/>
      <c r="H39" s="29"/>
      <c r="I39" s="28">
        <f>SUM(I15:I38)</f>
        <v>1896.72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439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25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2"/>
      <c r="O4" s="412"/>
      <c r="P4" s="412"/>
      <c r="Q4" s="41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390" t="s">
        <v>26</v>
      </c>
      <c r="C10" s="391"/>
      <c r="D10" s="391"/>
      <c r="E10" s="401"/>
      <c r="F10" s="390" t="s">
        <v>27</v>
      </c>
      <c r="G10" s="402"/>
      <c r="H10" s="402"/>
      <c r="I10" s="403"/>
      <c r="J10" s="390" t="s">
        <v>26</v>
      </c>
      <c r="K10" s="391"/>
      <c r="L10" s="391"/>
      <c r="M10" s="401"/>
      <c r="N10" s="390" t="s">
        <v>27</v>
      </c>
      <c r="O10" s="402"/>
      <c r="P10" s="402"/>
      <c r="Q10" s="40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120</v>
      </c>
      <c r="F11" s="390" t="s">
        <v>433</v>
      </c>
      <c r="G11" s="391"/>
      <c r="H11" s="9"/>
      <c r="I11" s="8">
        <v>60</v>
      </c>
      <c r="J11" s="390" t="s">
        <v>433</v>
      </c>
      <c r="K11" s="391"/>
      <c r="L11" s="9"/>
      <c r="M11" s="8">
        <f>E11</f>
        <v>120</v>
      </c>
      <c r="N11" s="390" t="s">
        <v>433</v>
      </c>
      <c r="O11" s="391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0</v>
      </c>
      <c r="F15" s="52"/>
      <c r="G15" s="52"/>
      <c r="H15" s="52"/>
      <c r="I15" s="52">
        <v>33.143999999999998</v>
      </c>
      <c r="J15" s="52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0</v>
      </c>
      <c r="F16" s="52"/>
      <c r="G16" s="52"/>
      <c r="H16" s="52"/>
      <c r="I16" s="52">
        <v>29.123999999999999</v>
      </c>
      <c r="J16" s="52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0</v>
      </c>
      <c r="F17" s="52"/>
      <c r="G17" s="52"/>
      <c r="H17" s="52"/>
      <c r="I17" s="52">
        <v>26.712</v>
      </c>
      <c r="J17" s="52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0</v>
      </c>
      <c r="F18" s="52"/>
      <c r="G18" s="52"/>
      <c r="H18" s="52"/>
      <c r="I18" s="52">
        <v>25.968</v>
      </c>
      <c r="J18" s="52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0</v>
      </c>
      <c r="F19" s="52"/>
      <c r="G19" s="52"/>
      <c r="H19" s="52"/>
      <c r="I19" s="52">
        <v>26.411999999999999</v>
      </c>
      <c r="J19" s="52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0</v>
      </c>
      <c r="F20" s="52"/>
      <c r="G20" s="52"/>
      <c r="H20" s="52"/>
      <c r="I20" s="52">
        <v>26.867999999999999</v>
      </c>
      <c r="J20" s="52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0</v>
      </c>
      <c r="F21" s="52"/>
      <c r="G21" s="52"/>
      <c r="H21" s="52"/>
      <c r="I21" s="52">
        <v>35.676000000000002</v>
      </c>
      <c r="J21" s="52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0</v>
      </c>
      <c r="F22" s="52"/>
      <c r="G22" s="52"/>
      <c r="H22" s="52"/>
      <c r="I22" s="52">
        <v>45.167999999999999</v>
      </c>
      <c r="J22" s="52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0</v>
      </c>
      <c r="F23" s="52"/>
      <c r="G23" s="52"/>
      <c r="H23" s="52"/>
      <c r="I23" s="52">
        <v>41.555999999999997</v>
      </c>
      <c r="J23" s="52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0</v>
      </c>
      <c r="F24" s="52"/>
      <c r="G24" s="52"/>
      <c r="H24" s="52"/>
      <c r="I24" s="52">
        <v>42.515999999999998</v>
      </c>
      <c r="J24" s="52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0</v>
      </c>
      <c r="F25" s="52"/>
      <c r="G25" s="52"/>
      <c r="H25" s="52"/>
      <c r="I25" s="52">
        <v>40.547999999999995</v>
      </c>
      <c r="J25" s="52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0</v>
      </c>
      <c r="F26" s="52"/>
      <c r="G26" s="52"/>
      <c r="H26" s="52"/>
      <c r="I26" s="52">
        <v>41.436</v>
      </c>
      <c r="J26" s="52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0</v>
      </c>
      <c r="F27" s="52"/>
      <c r="G27" s="52"/>
      <c r="H27" s="52"/>
      <c r="I27" s="52">
        <v>45.204000000000001</v>
      </c>
      <c r="J27" s="52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0</v>
      </c>
      <c r="F28" s="52"/>
      <c r="G28" s="52"/>
      <c r="H28" s="52"/>
      <c r="I28" s="52">
        <v>42.839999999999996</v>
      </c>
      <c r="J28" s="52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0</v>
      </c>
      <c r="F29" s="52"/>
      <c r="G29" s="52"/>
      <c r="H29" s="52"/>
      <c r="I29" s="52">
        <v>41.519999999999996</v>
      </c>
      <c r="J29" s="52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0</v>
      </c>
      <c r="F30" s="52"/>
      <c r="G30" s="52"/>
      <c r="H30" s="52"/>
      <c r="I30" s="52">
        <v>43.787999999999997</v>
      </c>
      <c r="J30" s="52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0</v>
      </c>
      <c r="F31" s="52"/>
      <c r="G31" s="52"/>
      <c r="H31" s="52"/>
      <c r="I31" s="52">
        <v>44.736000000000004</v>
      </c>
      <c r="J31" s="52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0</v>
      </c>
      <c r="F32" s="52"/>
      <c r="G32" s="52"/>
      <c r="H32" s="52"/>
      <c r="I32" s="52">
        <v>45.024000000000001</v>
      </c>
      <c r="J32" s="52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0</v>
      </c>
      <c r="F33" s="52"/>
      <c r="G33" s="52"/>
      <c r="H33" s="52"/>
      <c r="I33" s="52">
        <v>48.216000000000001</v>
      </c>
      <c r="J33" s="52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0</v>
      </c>
      <c r="F34" s="52"/>
      <c r="G34" s="52"/>
      <c r="H34" s="52"/>
      <c r="I34" s="52">
        <v>50.256</v>
      </c>
      <c r="J34" s="52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0</v>
      </c>
      <c r="F35" s="52"/>
      <c r="G35" s="52"/>
      <c r="H35" s="52"/>
      <c r="I35" s="52">
        <v>52.416000000000004</v>
      </c>
      <c r="J35" s="52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0</v>
      </c>
      <c r="F36" s="52"/>
      <c r="G36" s="52"/>
      <c r="H36" s="52"/>
      <c r="I36" s="52">
        <v>56.472000000000001</v>
      </c>
      <c r="J36" s="52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0</v>
      </c>
      <c r="F37" s="52"/>
      <c r="G37" s="52"/>
      <c r="H37" s="52"/>
      <c r="I37" s="52">
        <v>50.064</v>
      </c>
      <c r="J37" s="52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0</v>
      </c>
      <c r="F38" s="52"/>
      <c r="G38" s="52"/>
      <c r="H38" s="52"/>
      <c r="I38" s="52">
        <v>43.379999999999995</v>
      </c>
      <c r="J38" s="52"/>
      <c r="K38" s="21"/>
      <c r="L38" s="21"/>
      <c r="M38" s="22">
        <v>0</v>
      </c>
      <c r="N38" s="20"/>
      <c r="O38" s="21"/>
      <c r="P38" s="21"/>
      <c r="Q38" s="22">
        <v>0</v>
      </c>
      <c r="R38" s="25">
        <v>1</v>
      </c>
    </row>
    <row r="39" spans="1:33" s="25" customFormat="1" ht="15" x14ac:dyDescent="0.25">
      <c r="A39" s="14" t="s">
        <v>14</v>
      </c>
      <c r="B39" s="26"/>
      <c r="C39" s="27"/>
      <c r="D39" s="27"/>
      <c r="E39" s="28">
        <f>SUM(E15:E38)</f>
        <v>0</v>
      </c>
      <c r="F39" s="52"/>
      <c r="G39" s="29"/>
      <c r="H39" s="29"/>
      <c r="I39" s="28">
        <f>SUM(I15:I38)</f>
        <v>979.04399999999998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439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28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2"/>
      <c r="O4" s="412"/>
      <c r="P4" s="412"/>
      <c r="Q4" s="41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x14ac:dyDescent="0.2">
      <c r="A10" s="396"/>
      <c r="B10" s="390" t="s">
        <v>29</v>
      </c>
      <c r="C10" s="391"/>
      <c r="D10" s="391"/>
      <c r="E10" s="401"/>
      <c r="F10" s="390" t="s">
        <v>30</v>
      </c>
      <c r="G10" s="391"/>
      <c r="H10" s="391"/>
      <c r="I10" s="401"/>
      <c r="J10" s="390" t="s">
        <v>29</v>
      </c>
      <c r="K10" s="391"/>
      <c r="L10" s="391"/>
      <c r="M10" s="401"/>
      <c r="N10" s="390" t="s">
        <v>30</v>
      </c>
      <c r="O10" s="391"/>
      <c r="P10" s="391"/>
      <c r="Q10" s="40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60</v>
      </c>
      <c r="F11" s="390" t="s">
        <v>433</v>
      </c>
      <c r="G11" s="391"/>
      <c r="H11" s="9"/>
      <c r="I11" s="8">
        <v>60</v>
      </c>
      <c r="J11" s="390" t="s">
        <v>433</v>
      </c>
      <c r="K11" s="391"/>
      <c r="L11" s="9"/>
      <c r="M11" s="8">
        <f>E11</f>
        <v>60</v>
      </c>
      <c r="N11" s="390" t="s">
        <v>433</v>
      </c>
      <c r="O11" s="391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0.75</v>
      </c>
      <c r="F15" s="22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0.75</v>
      </c>
      <c r="F16" s="22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0.72</v>
      </c>
      <c r="F17" s="22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0.72</v>
      </c>
      <c r="F18" s="22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0.30000000000000004</v>
      </c>
      <c r="F19" s="22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2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0.03</v>
      </c>
      <c r="F21" s="22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0.09</v>
      </c>
      <c r="F22" s="22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0.36</v>
      </c>
      <c r="F23" s="22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0.32999999999999996</v>
      </c>
      <c r="F24" s="22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12</v>
      </c>
      <c r="F25" s="22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4.62</v>
      </c>
      <c r="F26" s="22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0.6</v>
      </c>
      <c r="F27" s="22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1.53</v>
      </c>
      <c r="F28" s="22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13.559999999999999</v>
      </c>
      <c r="F29" s="22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0.3</v>
      </c>
      <c r="F30" s="22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0.03</v>
      </c>
      <c r="F31" s="22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9.7200000000000006</v>
      </c>
      <c r="F32" s="22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5.49</v>
      </c>
      <c r="F33" s="22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0.03</v>
      </c>
      <c r="F34" s="22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2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0.03</v>
      </c>
      <c r="F36" s="22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0.69</v>
      </c>
      <c r="F37" s="22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0.69</v>
      </c>
      <c r="F38" s="22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53.339999999999996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442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31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2"/>
      <c r="O4" s="412"/>
      <c r="P4" s="412"/>
      <c r="Q4" s="41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390" t="s">
        <v>37</v>
      </c>
      <c r="C10" s="391"/>
      <c r="D10" s="391"/>
      <c r="E10" s="401"/>
      <c r="F10" s="390" t="s">
        <v>38</v>
      </c>
      <c r="G10" s="402"/>
      <c r="H10" s="402"/>
      <c r="I10" s="403"/>
      <c r="J10" s="390" t="s">
        <v>37</v>
      </c>
      <c r="K10" s="391"/>
      <c r="L10" s="391"/>
      <c r="M10" s="401"/>
      <c r="N10" s="390" t="s">
        <v>38</v>
      </c>
      <c r="O10" s="402"/>
      <c r="P10" s="402"/>
      <c r="Q10" s="40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4000</v>
      </c>
      <c r="F11" s="390" t="s">
        <v>433</v>
      </c>
      <c r="G11" s="391"/>
      <c r="H11" s="9"/>
      <c r="I11" s="8">
        <v>3000</v>
      </c>
      <c r="J11" s="390" t="s">
        <v>433</v>
      </c>
      <c r="K11" s="391"/>
      <c r="L11" s="9"/>
      <c r="M11" s="8">
        <f>E11</f>
        <v>4000</v>
      </c>
      <c r="N11" s="390" t="s">
        <v>433</v>
      </c>
      <c r="O11" s="391"/>
      <c r="P11" s="9"/>
      <c r="Q11" s="8">
        <f>I11</f>
        <v>3000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180.8</v>
      </c>
      <c r="F15" s="22"/>
      <c r="G15" s="22"/>
      <c r="H15" s="22"/>
      <c r="I15" s="22">
        <v>0</v>
      </c>
      <c r="J15" s="22"/>
      <c r="K15" s="22"/>
      <c r="L15" s="22"/>
      <c r="M15" s="22">
        <v>0</v>
      </c>
      <c r="N15" s="22"/>
      <c r="O15" s="22"/>
      <c r="P15" s="22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181.6</v>
      </c>
      <c r="F16" s="22"/>
      <c r="G16" s="22"/>
      <c r="H16" s="22"/>
      <c r="I16" s="22">
        <v>0</v>
      </c>
      <c r="J16" s="22"/>
      <c r="K16" s="22"/>
      <c r="L16" s="22"/>
      <c r="M16" s="22">
        <v>0</v>
      </c>
      <c r="N16" s="22"/>
      <c r="O16" s="22"/>
      <c r="P16" s="22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177.2</v>
      </c>
      <c r="F17" s="22"/>
      <c r="G17" s="22"/>
      <c r="H17" s="22"/>
      <c r="I17" s="22">
        <v>0</v>
      </c>
      <c r="J17" s="22"/>
      <c r="K17" s="22"/>
      <c r="L17" s="22"/>
      <c r="M17" s="22">
        <v>0</v>
      </c>
      <c r="N17" s="22"/>
      <c r="O17" s="22"/>
      <c r="P17" s="22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172.8</v>
      </c>
      <c r="F18" s="22"/>
      <c r="G18" s="22"/>
      <c r="H18" s="22"/>
      <c r="I18" s="22">
        <v>0</v>
      </c>
      <c r="J18" s="22"/>
      <c r="K18" s="22"/>
      <c r="L18" s="22"/>
      <c r="M18" s="22">
        <v>0</v>
      </c>
      <c r="N18" s="22"/>
      <c r="O18" s="22"/>
      <c r="P18" s="22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162.80000000000001</v>
      </c>
      <c r="F19" s="22"/>
      <c r="G19" s="22"/>
      <c r="H19" s="22"/>
      <c r="I19" s="22">
        <v>0</v>
      </c>
      <c r="J19" s="22"/>
      <c r="K19" s="22"/>
      <c r="L19" s="22"/>
      <c r="M19" s="22">
        <v>0</v>
      </c>
      <c r="N19" s="22"/>
      <c r="O19" s="22"/>
      <c r="P19" s="22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160.80000000000001</v>
      </c>
      <c r="F20" s="22"/>
      <c r="G20" s="22"/>
      <c r="H20" s="22"/>
      <c r="I20" s="22">
        <v>0</v>
      </c>
      <c r="J20" s="22"/>
      <c r="K20" s="22"/>
      <c r="L20" s="22"/>
      <c r="M20" s="22">
        <v>0</v>
      </c>
      <c r="N20" s="22"/>
      <c r="O20" s="22"/>
      <c r="P20" s="22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168.8</v>
      </c>
      <c r="F21" s="22"/>
      <c r="G21" s="22"/>
      <c r="H21" s="22"/>
      <c r="I21" s="22">
        <v>0</v>
      </c>
      <c r="J21" s="22"/>
      <c r="K21" s="22"/>
      <c r="L21" s="22"/>
      <c r="M21" s="22">
        <v>0</v>
      </c>
      <c r="N21" s="22"/>
      <c r="O21" s="22"/>
      <c r="P21" s="22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189.2</v>
      </c>
      <c r="F22" s="22"/>
      <c r="G22" s="22"/>
      <c r="H22" s="22"/>
      <c r="I22" s="22">
        <v>0</v>
      </c>
      <c r="J22" s="22"/>
      <c r="K22" s="22"/>
      <c r="L22" s="22"/>
      <c r="M22" s="22">
        <v>0</v>
      </c>
      <c r="N22" s="22"/>
      <c r="O22" s="22"/>
      <c r="P22" s="22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390</v>
      </c>
      <c r="F23" s="22"/>
      <c r="G23" s="22"/>
      <c r="H23" s="22"/>
      <c r="I23" s="22">
        <v>0</v>
      </c>
      <c r="J23" s="22"/>
      <c r="K23" s="22"/>
      <c r="L23" s="22"/>
      <c r="M23" s="22">
        <v>0</v>
      </c>
      <c r="N23" s="22"/>
      <c r="O23" s="22"/>
      <c r="P23" s="22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565.20000000000005</v>
      </c>
      <c r="F24" s="22"/>
      <c r="G24" s="22"/>
      <c r="H24" s="22"/>
      <c r="I24" s="22">
        <v>0</v>
      </c>
      <c r="J24" s="22"/>
      <c r="K24" s="22"/>
      <c r="L24" s="22"/>
      <c r="M24" s="22">
        <v>0</v>
      </c>
      <c r="N24" s="22"/>
      <c r="O24" s="22"/>
      <c r="P24" s="22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554.79999999999995</v>
      </c>
      <c r="F25" s="22"/>
      <c r="G25" s="22"/>
      <c r="H25" s="22"/>
      <c r="I25" s="22">
        <v>0</v>
      </c>
      <c r="J25" s="22"/>
      <c r="K25" s="22"/>
      <c r="L25" s="22"/>
      <c r="M25" s="22">
        <v>0</v>
      </c>
      <c r="N25" s="22"/>
      <c r="O25" s="22"/>
      <c r="P25" s="22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572.40000000000009</v>
      </c>
      <c r="F26" s="22"/>
      <c r="G26" s="22"/>
      <c r="H26" s="22"/>
      <c r="I26" s="22">
        <v>0</v>
      </c>
      <c r="J26" s="22"/>
      <c r="K26" s="22"/>
      <c r="L26" s="22"/>
      <c r="M26" s="22">
        <v>0</v>
      </c>
      <c r="N26" s="22"/>
      <c r="O26" s="22"/>
      <c r="P26" s="22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540</v>
      </c>
      <c r="F27" s="22"/>
      <c r="G27" s="22"/>
      <c r="H27" s="22"/>
      <c r="I27" s="22">
        <v>0</v>
      </c>
      <c r="J27" s="22"/>
      <c r="K27" s="22"/>
      <c r="L27" s="22"/>
      <c r="M27" s="22">
        <v>0</v>
      </c>
      <c r="N27" s="22"/>
      <c r="O27" s="22"/>
      <c r="P27" s="22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557.59999999999991</v>
      </c>
      <c r="F28" s="22"/>
      <c r="G28" s="22"/>
      <c r="H28" s="22"/>
      <c r="I28" s="22">
        <v>0</v>
      </c>
      <c r="J28" s="22"/>
      <c r="K28" s="22"/>
      <c r="L28" s="22"/>
      <c r="M28" s="22">
        <v>0</v>
      </c>
      <c r="N28" s="22"/>
      <c r="O28" s="22"/>
      <c r="P28" s="22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552.4</v>
      </c>
      <c r="F29" s="22"/>
      <c r="G29" s="22"/>
      <c r="H29" s="22"/>
      <c r="I29" s="22">
        <v>0</v>
      </c>
      <c r="J29" s="22"/>
      <c r="K29" s="22"/>
      <c r="L29" s="22"/>
      <c r="M29" s="22">
        <v>0</v>
      </c>
      <c r="N29" s="22"/>
      <c r="O29" s="22"/>
      <c r="P29" s="22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538</v>
      </c>
      <c r="F30" s="22"/>
      <c r="G30" s="22"/>
      <c r="H30" s="22"/>
      <c r="I30" s="22">
        <v>0</v>
      </c>
      <c r="J30" s="22"/>
      <c r="K30" s="22"/>
      <c r="L30" s="22"/>
      <c r="M30" s="22">
        <v>0</v>
      </c>
      <c r="N30" s="22"/>
      <c r="O30" s="22"/>
      <c r="P30" s="22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389.2</v>
      </c>
      <c r="F31" s="22"/>
      <c r="G31" s="22"/>
      <c r="H31" s="22"/>
      <c r="I31" s="22">
        <v>0</v>
      </c>
      <c r="J31" s="22"/>
      <c r="K31" s="22"/>
      <c r="L31" s="22"/>
      <c r="M31" s="22">
        <v>0</v>
      </c>
      <c r="N31" s="22"/>
      <c r="O31" s="22"/>
      <c r="P31" s="22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322.8</v>
      </c>
      <c r="F32" s="22"/>
      <c r="G32" s="22"/>
      <c r="H32" s="22"/>
      <c r="I32" s="22">
        <v>0</v>
      </c>
      <c r="J32" s="22"/>
      <c r="K32" s="22"/>
      <c r="L32" s="22"/>
      <c r="M32" s="22">
        <v>0</v>
      </c>
      <c r="N32" s="22"/>
      <c r="O32" s="22"/>
      <c r="P32" s="22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298</v>
      </c>
      <c r="F33" s="22"/>
      <c r="G33" s="22"/>
      <c r="H33" s="22"/>
      <c r="I33" s="22">
        <v>0</v>
      </c>
      <c r="J33" s="22"/>
      <c r="K33" s="22"/>
      <c r="L33" s="22"/>
      <c r="M33" s="22">
        <v>0</v>
      </c>
      <c r="N33" s="22"/>
      <c r="O33" s="22"/>
      <c r="P33" s="22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282.79999999999995</v>
      </c>
      <c r="F34" s="22"/>
      <c r="G34" s="22"/>
      <c r="H34" s="22"/>
      <c r="I34" s="22">
        <v>0</v>
      </c>
      <c r="J34" s="22"/>
      <c r="K34" s="22"/>
      <c r="L34" s="22"/>
      <c r="M34" s="22">
        <v>0</v>
      </c>
      <c r="N34" s="22"/>
      <c r="O34" s="22"/>
      <c r="P34" s="22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288.79999999999995</v>
      </c>
      <c r="F35" s="22"/>
      <c r="G35" s="22"/>
      <c r="H35" s="22"/>
      <c r="I35" s="22">
        <v>0</v>
      </c>
      <c r="J35" s="22"/>
      <c r="K35" s="22"/>
      <c r="L35" s="22"/>
      <c r="M35" s="22">
        <v>0</v>
      </c>
      <c r="N35" s="22"/>
      <c r="O35" s="22"/>
      <c r="P35" s="22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274.8</v>
      </c>
      <c r="F36" s="22"/>
      <c r="G36" s="22"/>
      <c r="H36" s="22"/>
      <c r="I36" s="22">
        <v>0</v>
      </c>
      <c r="J36" s="22"/>
      <c r="K36" s="22"/>
      <c r="L36" s="22"/>
      <c r="M36" s="22">
        <v>0</v>
      </c>
      <c r="N36" s="22"/>
      <c r="O36" s="22"/>
      <c r="P36" s="22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239.60000000000002</v>
      </c>
      <c r="F37" s="22"/>
      <c r="G37" s="22"/>
      <c r="H37" s="22"/>
      <c r="I37" s="22">
        <v>0</v>
      </c>
      <c r="J37" s="22"/>
      <c r="K37" s="22"/>
      <c r="L37" s="22"/>
      <c r="M37" s="22">
        <v>0</v>
      </c>
      <c r="N37" s="22"/>
      <c r="O37" s="22"/>
      <c r="P37" s="22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200.4</v>
      </c>
      <c r="F38" s="22"/>
      <c r="G38" s="22"/>
      <c r="H38" s="22"/>
      <c r="I38" s="22">
        <v>0</v>
      </c>
      <c r="J38" s="22"/>
      <c r="K38" s="22"/>
      <c r="L38" s="22"/>
      <c r="M38" s="22">
        <v>0</v>
      </c>
      <c r="N38" s="22"/>
      <c r="O38" s="22"/>
      <c r="P38" s="22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7960.8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443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31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2"/>
      <c r="O4" s="412"/>
      <c r="P4" s="412"/>
      <c r="Q4" s="41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390" t="s">
        <v>444</v>
      </c>
      <c r="C10" s="391"/>
      <c r="D10" s="391"/>
      <c r="E10" s="401"/>
      <c r="F10" s="390"/>
      <c r="G10" s="402"/>
      <c r="H10" s="402"/>
      <c r="I10" s="403"/>
      <c r="J10" s="390" t="s">
        <v>444</v>
      </c>
      <c r="K10" s="391"/>
      <c r="L10" s="391"/>
      <c r="M10" s="401"/>
      <c r="N10" s="390"/>
      <c r="O10" s="402"/>
      <c r="P10" s="402"/>
      <c r="Q10" s="40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6000</v>
      </c>
      <c r="F11" s="390" t="s">
        <v>433</v>
      </c>
      <c r="G11" s="391"/>
      <c r="H11" s="9"/>
      <c r="I11" s="8"/>
      <c r="J11" s="390" t="s">
        <v>433</v>
      </c>
      <c r="K11" s="391"/>
      <c r="L11" s="9"/>
      <c r="M11" s="8">
        <f>E11</f>
        <v>6000</v>
      </c>
      <c r="N11" s="390" t="s">
        <v>433</v>
      </c>
      <c r="O11" s="391"/>
      <c r="P11" s="9"/>
      <c r="Q11" s="8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2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2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2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2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2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2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2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2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2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2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2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2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2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2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2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2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2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2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2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2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2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2"/>
      <c r="G37" s="16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2"/>
      <c r="G38" s="16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ht="15" x14ac:dyDescent="0.25">
      <c r="A39" s="14" t="s">
        <v>14</v>
      </c>
      <c r="B39" s="26"/>
      <c r="C39" s="27"/>
      <c r="D39" s="27"/>
      <c r="E39" s="28">
        <f>SUM(E15:E38)</f>
        <v>0</v>
      </c>
      <c r="F39" s="22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443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32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2"/>
      <c r="O4" s="412"/>
      <c r="P4" s="412"/>
      <c r="Q4" s="41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390" t="s">
        <v>33</v>
      </c>
      <c r="C10" s="391"/>
      <c r="D10" s="391"/>
      <c r="E10" s="401"/>
      <c r="F10" s="390" t="s">
        <v>143</v>
      </c>
      <c r="G10" s="402"/>
      <c r="H10" s="402"/>
      <c r="I10" s="403"/>
      <c r="J10" s="390" t="s">
        <v>33</v>
      </c>
      <c r="K10" s="391"/>
      <c r="L10" s="391"/>
      <c r="M10" s="401"/>
      <c r="N10" s="390" t="s">
        <v>143</v>
      </c>
      <c r="O10" s="402"/>
      <c r="P10" s="402"/>
      <c r="Q10" s="403"/>
      <c r="R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120</v>
      </c>
      <c r="F11" s="390" t="s">
        <v>433</v>
      </c>
      <c r="G11" s="391"/>
      <c r="H11" s="9"/>
      <c r="I11" s="8">
        <v>30</v>
      </c>
      <c r="J11" s="390" t="s">
        <v>433</v>
      </c>
      <c r="K11" s="391"/>
      <c r="L11" s="9"/>
      <c r="M11" s="8">
        <f>E11</f>
        <v>120</v>
      </c>
      <c r="N11" s="390" t="s">
        <v>433</v>
      </c>
      <c r="O11" s="391"/>
      <c r="P11" s="9"/>
      <c r="Q11" s="8">
        <f>I11</f>
        <v>30</v>
      </c>
      <c r="R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98">
        <v>4.2</v>
      </c>
      <c r="F15" s="98"/>
      <c r="G15" s="98"/>
      <c r="H15" s="98"/>
      <c r="I15" s="98">
        <v>0</v>
      </c>
      <c r="J15" s="22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98">
        <v>3.96</v>
      </c>
      <c r="F16" s="98"/>
      <c r="G16" s="98"/>
      <c r="H16" s="98"/>
      <c r="I16" s="98">
        <v>0</v>
      </c>
      <c r="J16" s="22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98">
        <v>3.84</v>
      </c>
      <c r="F17" s="98"/>
      <c r="G17" s="98"/>
      <c r="H17" s="98"/>
      <c r="I17" s="98">
        <v>0</v>
      </c>
      <c r="J17" s="22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98">
        <v>3.88</v>
      </c>
      <c r="F18" s="98"/>
      <c r="G18" s="98"/>
      <c r="H18" s="98"/>
      <c r="I18" s="98">
        <v>0</v>
      </c>
      <c r="J18" s="22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98">
        <v>3.84</v>
      </c>
      <c r="F19" s="98"/>
      <c r="G19" s="98"/>
      <c r="H19" s="98"/>
      <c r="I19" s="98">
        <v>0</v>
      </c>
      <c r="J19" s="22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98">
        <v>4</v>
      </c>
      <c r="F20" s="98"/>
      <c r="G20" s="98"/>
      <c r="H20" s="98"/>
      <c r="I20" s="98">
        <v>0</v>
      </c>
      <c r="J20" s="22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98">
        <v>4.04</v>
      </c>
      <c r="F21" s="98"/>
      <c r="G21" s="98"/>
      <c r="H21" s="98"/>
      <c r="I21" s="98">
        <v>0</v>
      </c>
      <c r="J21" s="22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98">
        <v>4.24</v>
      </c>
      <c r="F22" s="98"/>
      <c r="G22" s="98"/>
      <c r="H22" s="98"/>
      <c r="I22" s="98">
        <v>0</v>
      </c>
      <c r="J22" s="22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98">
        <v>4.2</v>
      </c>
      <c r="F23" s="98"/>
      <c r="G23" s="98"/>
      <c r="H23" s="98"/>
      <c r="I23" s="98">
        <v>0</v>
      </c>
      <c r="J23" s="22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98">
        <v>4.5199999999999996</v>
      </c>
      <c r="F24" s="98"/>
      <c r="G24" s="98"/>
      <c r="H24" s="98"/>
      <c r="I24" s="98">
        <v>0.16</v>
      </c>
      <c r="J24" s="22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98">
        <v>4.4000000000000004</v>
      </c>
      <c r="F25" s="98"/>
      <c r="G25" s="98"/>
      <c r="H25" s="98"/>
      <c r="I25" s="98">
        <v>0</v>
      </c>
      <c r="J25" s="22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98">
        <v>4.6399999999999997</v>
      </c>
      <c r="F26" s="98"/>
      <c r="G26" s="98"/>
      <c r="H26" s="98"/>
      <c r="I26" s="98">
        <v>0.24</v>
      </c>
      <c r="J26" s="22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98">
        <v>5.04</v>
      </c>
      <c r="F27" s="98"/>
      <c r="G27" s="98"/>
      <c r="H27" s="98"/>
      <c r="I27" s="98">
        <v>0.08</v>
      </c>
      <c r="J27" s="22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98">
        <v>5.4399999999999995</v>
      </c>
      <c r="F28" s="98"/>
      <c r="G28" s="98"/>
      <c r="H28" s="98"/>
      <c r="I28" s="98">
        <v>0</v>
      </c>
      <c r="J28" s="22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98">
        <v>5.3599999999999994</v>
      </c>
      <c r="F29" s="98"/>
      <c r="G29" s="98"/>
      <c r="H29" s="98"/>
      <c r="I29" s="98">
        <v>0</v>
      </c>
      <c r="J29" s="22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98">
        <v>5.4</v>
      </c>
      <c r="F30" s="98"/>
      <c r="G30" s="98"/>
      <c r="H30" s="98"/>
      <c r="I30" s="98">
        <v>0.28000000000000003</v>
      </c>
      <c r="J30" s="22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98">
        <v>5.6</v>
      </c>
      <c r="F31" s="98"/>
      <c r="G31" s="98"/>
      <c r="H31" s="98"/>
      <c r="I31" s="98">
        <v>0.56000000000000005</v>
      </c>
      <c r="J31" s="22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98">
        <v>4.84</v>
      </c>
      <c r="F32" s="98"/>
      <c r="G32" s="98"/>
      <c r="H32" s="98"/>
      <c r="I32" s="98">
        <v>0</v>
      </c>
      <c r="J32" s="22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98">
        <v>4.5199999999999996</v>
      </c>
      <c r="F33" s="98"/>
      <c r="G33" s="98"/>
      <c r="H33" s="98"/>
      <c r="I33" s="98">
        <v>0</v>
      </c>
      <c r="J33" s="22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98">
        <v>4.5999999999999996</v>
      </c>
      <c r="F34" s="98"/>
      <c r="G34" s="98"/>
      <c r="H34" s="98"/>
      <c r="I34" s="98">
        <v>0</v>
      </c>
      <c r="J34" s="22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98">
        <v>4.6399999999999997</v>
      </c>
      <c r="F35" s="98"/>
      <c r="G35" s="98"/>
      <c r="H35" s="98"/>
      <c r="I35" s="98">
        <v>0</v>
      </c>
      <c r="J35" s="22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98">
        <v>4.5999999999999996</v>
      </c>
      <c r="F36" s="98"/>
      <c r="G36" s="98"/>
      <c r="H36" s="98"/>
      <c r="I36" s="98">
        <v>0</v>
      </c>
      <c r="J36" s="22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98">
        <v>4.4400000000000004</v>
      </c>
      <c r="F37" s="98"/>
      <c r="G37" s="98"/>
      <c r="H37" s="98"/>
      <c r="I37" s="98">
        <v>0</v>
      </c>
      <c r="J37" s="22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98">
        <v>4.4400000000000004</v>
      </c>
      <c r="F38" s="98"/>
      <c r="G38" s="98"/>
      <c r="H38" s="98"/>
      <c r="I38" s="98">
        <v>0</v>
      </c>
      <c r="J38" s="22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108.67999999999998</v>
      </c>
      <c r="F39" s="29"/>
      <c r="G39" s="29"/>
      <c r="H39" s="29"/>
      <c r="I39" s="28">
        <f>SUM(I15:I38)</f>
        <v>1.32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445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34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2"/>
      <c r="O4" s="412"/>
      <c r="P4" s="412"/>
      <c r="Q4" s="41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390" t="s">
        <v>36</v>
      </c>
      <c r="C10" s="391"/>
      <c r="D10" s="391"/>
      <c r="E10" s="401"/>
      <c r="F10" s="390" t="s">
        <v>35</v>
      </c>
      <c r="G10" s="402"/>
      <c r="H10" s="402"/>
      <c r="I10" s="403"/>
      <c r="J10" s="390" t="s">
        <v>36</v>
      </c>
      <c r="K10" s="391"/>
      <c r="L10" s="391"/>
      <c r="M10" s="401"/>
      <c r="N10" s="390" t="s">
        <v>35</v>
      </c>
      <c r="O10" s="402"/>
      <c r="P10" s="402"/>
      <c r="Q10" s="40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30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30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3.7199999999999998</v>
      </c>
      <c r="F15" s="22"/>
      <c r="G15" s="52"/>
      <c r="H15" s="52"/>
      <c r="I15" s="52">
        <v>29.208000000000002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3.96</v>
      </c>
      <c r="F16" s="22"/>
      <c r="G16" s="52"/>
      <c r="H16" s="52"/>
      <c r="I16" s="52">
        <v>29.135999999999999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9.7199999999999989</v>
      </c>
      <c r="F17" s="22"/>
      <c r="G17" s="52"/>
      <c r="H17" s="52"/>
      <c r="I17" s="52">
        <v>25.8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9.84</v>
      </c>
      <c r="F18" s="22"/>
      <c r="G18" s="52"/>
      <c r="H18" s="52"/>
      <c r="I18" s="52">
        <v>24.744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9.64</v>
      </c>
      <c r="F19" s="22"/>
      <c r="G19" s="52"/>
      <c r="H19" s="52"/>
      <c r="I19" s="52">
        <v>27.167999999999999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15.959999999999999</v>
      </c>
      <c r="F20" s="22"/>
      <c r="G20" s="52"/>
      <c r="H20" s="52"/>
      <c r="I20" s="52">
        <v>29.544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14.559999999999999</v>
      </c>
      <c r="F21" s="22"/>
      <c r="G21" s="52"/>
      <c r="H21" s="52"/>
      <c r="I21" s="52">
        <v>32.591999999999999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16.759999999999998</v>
      </c>
      <c r="F22" s="22"/>
      <c r="G22" s="52"/>
      <c r="H22" s="52"/>
      <c r="I22" s="52">
        <v>40.007999999999996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12.4</v>
      </c>
      <c r="F23" s="22"/>
      <c r="G23" s="52"/>
      <c r="H23" s="52"/>
      <c r="I23" s="52">
        <v>56.616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13.8</v>
      </c>
      <c r="F24" s="22"/>
      <c r="G24" s="52"/>
      <c r="H24" s="52"/>
      <c r="I24" s="52">
        <v>78.263999999999996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11.24</v>
      </c>
      <c r="F25" s="22"/>
      <c r="G25" s="52"/>
      <c r="H25" s="52"/>
      <c r="I25" s="52">
        <v>62.04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16.04</v>
      </c>
      <c r="F26" s="22"/>
      <c r="G26" s="52"/>
      <c r="H26" s="52"/>
      <c r="I26" s="52">
        <v>48.768000000000001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12.36</v>
      </c>
      <c r="F27" s="22"/>
      <c r="G27" s="52"/>
      <c r="H27" s="52"/>
      <c r="I27" s="52">
        <v>52.991999999999997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10.039999999999999</v>
      </c>
      <c r="F28" s="22"/>
      <c r="G28" s="52"/>
      <c r="H28" s="52"/>
      <c r="I28" s="52">
        <v>72.888000000000005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5.52</v>
      </c>
      <c r="F29" s="22"/>
      <c r="G29" s="52"/>
      <c r="H29" s="52"/>
      <c r="I29" s="52">
        <v>89.016000000000005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7.8800000000000008</v>
      </c>
      <c r="F30" s="22"/>
      <c r="G30" s="52"/>
      <c r="H30" s="52"/>
      <c r="I30" s="52">
        <v>72.84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8.64</v>
      </c>
      <c r="F31" s="22"/>
      <c r="G31" s="52"/>
      <c r="H31" s="52"/>
      <c r="I31" s="52">
        <v>72.311999999999998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13</v>
      </c>
      <c r="F32" s="22"/>
      <c r="G32" s="52"/>
      <c r="H32" s="52"/>
      <c r="I32" s="52">
        <v>63.864000000000004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12.399999999999999</v>
      </c>
      <c r="F33" s="22"/>
      <c r="G33" s="52"/>
      <c r="H33" s="52"/>
      <c r="I33" s="52">
        <v>57.048000000000002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13.879999999999999</v>
      </c>
      <c r="F34" s="22"/>
      <c r="G34" s="52"/>
      <c r="H34" s="52"/>
      <c r="I34" s="52">
        <v>44.016000000000005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11.56</v>
      </c>
      <c r="F35" s="22"/>
      <c r="G35" s="52"/>
      <c r="H35" s="52"/>
      <c r="I35" s="52">
        <v>41.135999999999996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14.719999999999999</v>
      </c>
      <c r="F36" s="22"/>
      <c r="G36" s="52"/>
      <c r="H36" s="52"/>
      <c r="I36" s="52">
        <v>41.832000000000001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18.920000000000002</v>
      </c>
      <c r="F37" s="22"/>
      <c r="G37" s="52"/>
      <c r="H37" s="52"/>
      <c r="I37" s="52">
        <v>43.199999999999996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14.96</v>
      </c>
      <c r="F38" s="22"/>
      <c r="G38" s="52"/>
      <c r="H38" s="52"/>
      <c r="I38" s="52">
        <v>38.808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281.52</v>
      </c>
      <c r="F39" s="29"/>
      <c r="G39" s="29"/>
      <c r="H39" s="29"/>
      <c r="I39" s="28">
        <f>SUM(I15:I38)</f>
        <v>1173.8400000000001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Q31" sqref="Q31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446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39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2"/>
      <c r="O4" s="412"/>
      <c r="P4" s="412"/>
      <c r="Q4" s="41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390" t="s">
        <v>40</v>
      </c>
      <c r="C10" s="391"/>
      <c r="D10" s="391"/>
      <c r="E10" s="401"/>
      <c r="F10" s="390" t="s">
        <v>41</v>
      </c>
      <c r="G10" s="402"/>
      <c r="H10" s="402"/>
      <c r="I10" s="403"/>
      <c r="J10" s="390" t="s">
        <v>40</v>
      </c>
      <c r="K10" s="391"/>
      <c r="L10" s="391"/>
      <c r="M10" s="401"/>
      <c r="N10" s="390" t="s">
        <v>41</v>
      </c>
      <c r="O10" s="402"/>
      <c r="P10" s="402"/>
      <c r="Q10" s="40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120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120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52"/>
      <c r="C15" s="16"/>
      <c r="D15" s="16"/>
      <c r="E15" s="52">
        <v>61.967999999999996</v>
      </c>
      <c r="F15" s="52"/>
      <c r="G15" s="52"/>
      <c r="H15" s="52"/>
      <c r="I15" s="52">
        <v>11.304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52"/>
      <c r="C16" s="16"/>
      <c r="D16" s="16"/>
      <c r="E16" s="52">
        <v>61.944000000000003</v>
      </c>
      <c r="F16" s="52"/>
      <c r="G16" s="52"/>
      <c r="H16" s="52"/>
      <c r="I16" s="52">
        <v>10.799999999999999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52"/>
      <c r="C17" s="16"/>
      <c r="D17" s="16"/>
      <c r="E17" s="52">
        <v>65.712000000000003</v>
      </c>
      <c r="F17" s="52"/>
      <c r="G17" s="52"/>
      <c r="H17" s="52"/>
      <c r="I17" s="52">
        <v>10.704000000000001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52"/>
      <c r="C18" s="16"/>
      <c r="D18" s="16"/>
      <c r="E18" s="52">
        <v>70.968000000000004</v>
      </c>
      <c r="F18" s="52"/>
      <c r="G18" s="52"/>
      <c r="H18" s="52"/>
      <c r="I18" s="52">
        <v>10.128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52"/>
      <c r="C19" s="16"/>
      <c r="D19" s="16"/>
      <c r="E19" s="52">
        <v>65.400000000000006</v>
      </c>
      <c r="F19" s="52"/>
      <c r="G19" s="52"/>
      <c r="H19" s="52"/>
      <c r="I19" s="52">
        <v>9.7920000000000016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52"/>
      <c r="C20" s="16"/>
      <c r="D20" s="16"/>
      <c r="E20" s="52">
        <v>64.176000000000002</v>
      </c>
      <c r="F20" s="52"/>
      <c r="G20" s="52"/>
      <c r="H20" s="52"/>
      <c r="I20" s="52">
        <v>11.808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52"/>
      <c r="C21" s="16"/>
      <c r="D21" s="16"/>
      <c r="E21" s="52">
        <v>67.367999999999995</v>
      </c>
      <c r="F21" s="52"/>
      <c r="G21" s="52"/>
      <c r="H21" s="52"/>
      <c r="I21" s="52">
        <v>12.888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52"/>
      <c r="C22" s="16"/>
      <c r="D22" s="16"/>
      <c r="E22" s="52">
        <v>68.808000000000007</v>
      </c>
      <c r="F22" s="52"/>
      <c r="G22" s="52"/>
      <c r="H22" s="52"/>
      <c r="I22" s="52">
        <v>14.16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52"/>
      <c r="C23" s="16"/>
      <c r="D23" s="16"/>
      <c r="E23" s="52">
        <v>67.584000000000003</v>
      </c>
      <c r="F23" s="52"/>
      <c r="G23" s="52"/>
      <c r="H23" s="52"/>
      <c r="I23" s="52">
        <v>15.215999999999999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4"/>
      <c r="C24" s="223"/>
      <c r="D24" s="16"/>
      <c r="E24" s="52">
        <v>67.367999999999995</v>
      </c>
      <c r="F24" s="52"/>
      <c r="G24" s="52"/>
      <c r="H24" s="52"/>
      <c r="I24" s="52">
        <v>24.672000000000001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52"/>
      <c r="C25" s="16"/>
      <c r="D25" s="16"/>
      <c r="E25" s="52">
        <v>67.080000000000013</v>
      </c>
      <c r="F25" s="52"/>
      <c r="G25" s="52"/>
      <c r="H25" s="52"/>
      <c r="I25" s="52">
        <v>23.544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52"/>
      <c r="C26" s="16"/>
      <c r="D26" s="16"/>
      <c r="E26" s="52">
        <v>65.855999999999995</v>
      </c>
      <c r="F26" s="52"/>
      <c r="G26" s="52"/>
      <c r="H26" s="52"/>
      <c r="I26" s="52">
        <v>28.463999999999999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52"/>
      <c r="C27" s="16"/>
      <c r="D27" s="16"/>
      <c r="E27" s="52">
        <v>63.84</v>
      </c>
      <c r="F27" s="52"/>
      <c r="G27" s="52"/>
      <c r="H27" s="52"/>
      <c r="I27" s="52">
        <v>34.728000000000002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52"/>
      <c r="C28" s="16"/>
      <c r="D28" s="16"/>
      <c r="E28" s="52">
        <v>66.624000000000009</v>
      </c>
      <c r="F28" s="52"/>
      <c r="G28" s="52"/>
      <c r="H28" s="52"/>
      <c r="I28" s="52">
        <v>39.887999999999998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52"/>
      <c r="C29" s="16"/>
      <c r="D29" s="16"/>
      <c r="E29" s="52">
        <v>65.447999999999993</v>
      </c>
      <c r="F29" s="52"/>
      <c r="G29" s="52"/>
      <c r="H29" s="52"/>
      <c r="I29" s="52">
        <v>27.216000000000001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52"/>
      <c r="C30" s="16"/>
      <c r="D30" s="16"/>
      <c r="E30" s="52">
        <v>63.791999999999994</v>
      </c>
      <c r="F30" s="52"/>
      <c r="G30" s="52"/>
      <c r="H30" s="52"/>
      <c r="I30" s="52">
        <v>33.6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52"/>
      <c r="C31" s="16"/>
      <c r="D31" s="16"/>
      <c r="E31" s="52">
        <v>65.975999999999999</v>
      </c>
      <c r="F31" s="52"/>
      <c r="G31" s="52"/>
      <c r="H31" s="52"/>
      <c r="I31" s="52">
        <v>22.416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52"/>
      <c r="C32" s="16"/>
      <c r="D32" s="16"/>
      <c r="E32" s="52">
        <v>65.52000000000001</v>
      </c>
      <c r="F32" s="52"/>
      <c r="G32" s="52"/>
      <c r="H32" s="52"/>
      <c r="I32" s="52">
        <v>17.592000000000002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52"/>
      <c r="C33" s="16"/>
      <c r="D33" s="16"/>
      <c r="E33" s="52">
        <v>67.608000000000004</v>
      </c>
      <c r="F33" s="52"/>
      <c r="G33" s="52"/>
      <c r="H33" s="52"/>
      <c r="I33" s="52">
        <v>16.847999999999999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52"/>
      <c r="C34" s="16"/>
      <c r="D34" s="16"/>
      <c r="E34" s="52">
        <v>70.224000000000004</v>
      </c>
      <c r="F34" s="52"/>
      <c r="G34" s="52"/>
      <c r="H34" s="52"/>
      <c r="I34" s="52">
        <v>16.104000000000003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52"/>
      <c r="C35" s="16"/>
      <c r="D35" s="16"/>
      <c r="E35" s="52">
        <v>67.655999999999992</v>
      </c>
      <c r="F35" s="52"/>
      <c r="G35" s="52"/>
      <c r="H35" s="52"/>
      <c r="I35" s="52">
        <v>13.632000000000001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52"/>
      <c r="C36" s="16"/>
      <c r="D36" s="16"/>
      <c r="E36" s="52">
        <v>67.031999999999996</v>
      </c>
      <c r="F36" s="52"/>
      <c r="G36" s="52"/>
      <c r="H36" s="52"/>
      <c r="I36" s="52">
        <v>12.959999999999999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52"/>
      <c r="C37" s="16"/>
      <c r="D37" s="16"/>
      <c r="E37" s="52">
        <v>70.512</v>
      </c>
      <c r="F37" s="52"/>
      <c r="G37" s="52"/>
      <c r="H37" s="52"/>
      <c r="I37" s="52">
        <v>11.327999999999999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52"/>
      <c r="C38" s="16"/>
      <c r="D38" s="16"/>
      <c r="E38" s="52">
        <v>67.295999999999992</v>
      </c>
      <c r="F38" s="52"/>
      <c r="G38" s="52"/>
      <c r="H38" s="52"/>
      <c r="I38" s="52">
        <v>9.48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1595.76</v>
      </c>
      <c r="F39" s="29"/>
      <c r="G39" s="29"/>
      <c r="H39" s="29"/>
      <c r="I39" s="28">
        <f>SUM(I15:I38)</f>
        <v>439.27199999999999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446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42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2"/>
      <c r="O4" s="412"/>
      <c r="P4" s="412"/>
      <c r="Q4" s="41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390" t="s">
        <v>43</v>
      </c>
      <c r="C10" s="391"/>
      <c r="D10" s="391"/>
      <c r="E10" s="401"/>
      <c r="F10" s="390" t="s">
        <v>44</v>
      </c>
      <c r="G10" s="402"/>
      <c r="H10" s="402"/>
      <c r="I10" s="403"/>
      <c r="J10" s="390" t="s">
        <v>43</v>
      </c>
      <c r="K10" s="391"/>
      <c r="L10" s="391"/>
      <c r="M10" s="401"/>
      <c r="N10" s="390" t="s">
        <v>44</v>
      </c>
      <c r="O10" s="402"/>
      <c r="P10" s="402"/>
      <c r="Q10" s="40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120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120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52"/>
      <c r="C15" s="52"/>
      <c r="D15" s="52"/>
      <c r="E15" s="52">
        <v>42.527999999999999</v>
      </c>
      <c r="F15" s="52"/>
      <c r="G15" s="52"/>
      <c r="H15" s="52"/>
      <c r="I15" s="5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52"/>
      <c r="C16" s="52"/>
      <c r="D16" s="52"/>
      <c r="E16" s="52">
        <v>39.936</v>
      </c>
      <c r="F16" s="52"/>
      <c r="G16" s="52"/>
      <c r="H16" s="52"/>
      <c r="I16" s="5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52"/>
      <c r="C17" s="52"/>
      <c r="D17" s="52"/>
      <c r="E17" s="52">
        <v>37.728000000000002</v>
      </c>
      <c r="F17" s="52"/>
      <c r="G17" s="52"/>
      <c r="H17" s="52"/>
      <c r="I17" s="5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52"/>
      <c r="C18" s="52"/>
      <c r="D18" s="52"/>
      <c r="E18" s="52">
        <v>36.671999999999997</v>
      </c>
      <c r="F18" s="52"/>
      <c r="G18" s="52"/>
      <c r="H18" s="52"/>
      <c r="I18" s="5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52"/>
      <c r="C19" s="52"/>
      <c r="D19" s="52"/>
      <c r="E19" s="52">
        <v>37.68</v>
      </c>
      <c r="F19" s="52"/>
      <c r="G19" s="52"/>
      <c r="H19" s="52"/>
      <c r="I19" s="5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52"/>
      <c r="C20" s="52"/>
      <c r="D20" s="52"/>
      <c r="E20" s="52">
        <v>41.015999999999998</v>
      </c>
      <c r="F20" s="52"/>
      <c r="G20" s="52"/>
      <c r="H20" s="52"/>
      <c r="I20" s="5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52"/>
      <c r="C21" s="52"/>
      <c r="D21" s="52"/>
      <c r="E21" s="52">
        <v>65.064000000000007</v>
      </c>
      <c r="F21" s="52"/>
      <c r="G21" s="52"/>
      <c r="H21" s="52"/>
      <c r="I21" s="5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52"/>
      <c r="C22" s="52"/>
      <c r="D22" s="52"/>
      <c r="E22" s="52">
        <v>75.552000000000007</v>
      </c>
      <c r="F22" s="52"/>
      <c r="G22" s="52"/>
      <c r="H22" s="52"/>
      <c r="I22" s="5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52"/>
      <c r="C23" s="52"/>
      <c r="D23" s="52"/>
      <c r="E23" s="52">
        <v>80.567999999999998</v>
      </c>
      <c r="F23" s="52"/>
      <c r="G23" s="52"/>
      <c r="H23" s="52"/>
      <c r="I23" s="5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52"/>
      <c r="C24" s="52"/>
      <c r="D24" s="52"/>
      <c r="E24" s="52">
        <v>84.647999999999996</v>
      </c>
      <c r="F24" s="52"/>
      <c r="G24" s="52"/>
      <c r="H24" s="52"/>
      <c r="I24" s="5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52"/>
      <c r="C25" s="52"/>
      <c r="D25" s="52"/>
      <c r="E25" s="52">
        <v>91.296000000000006</v>
      </c>
      <c r="F25" s="52"/>
      <c r="G25" s="52"/>
      <c r="H25" s="52"/>
      <c r="I25" s="5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52"/>
      <c r="C26" s="52"/>
      <c r="D26" s="52"/>
      <c r="E26" s="52">
        <v>83.088000000000008</v>
      </c>
      <c r="F26" s="52"/>
      <c r="G26" s="52"/>
      <c r="H26" s="52"/>
      <c r="I26" s="5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52"/>
      <c r="C27" s="52"/>
      <c r="D27" s="52"/>
      <c r="E27" s="52">
        <v>81.215999999999994</v>
      </c>
      <c r="F27" s="52"/>
      <c r="G27" s="52"/>
      <c r="H27" s="52"/>
      <c r="I27" s="5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52"/>
      <c r="C28" s="52"/>
      <c r="D28" s="52"/>
      <c r="E28" s="52">
        <v>72.768000000000001</v>
      </c>
      <c r="F28" s="52"/>
      <c r="G28" s="52"/>
      <c r="H28" s="52"/>
      <c r="I28" s="5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52"/>
      <c r="C29" s="52"/>
      <c r="D29" s="52"/>
      <c r="E29" s="52">
        <v>66.504000000000005</v>
      </c>
      <c r="F29" s="52"/>
      <c r="G29" s="52"/>
      <c r="H29" s="52"/>
      <c r="I29" s="5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52"/>
      <c r="C30" s="52"/>
      <c r="D30" s="52"/>
      <c r="E30" s="52">
        <v>68.304000000000002</v>
      </c>
      <c r="F30" s="52"/>
      <c r="G30" s="52"/>
      <c r="H30" s="52"/>
      <c r="I30" s="5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52"/>
      <c r="C31" s="52"/>
      <c r="D31" s="52"/>
      <c r="E31" s="52">
        <v>65.015999999999991</v>
      </c>
      <c r="F31" s="52"/>
      <c r="G31" s="52"/>
      <c r="H31" s="52"/>
      <c r="I31" s="5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52"/>
      <c r="C32" s="52"/>
      <c r="D32" s="52"/>
      <c r="E32" s="52">
        <v>67.751999999999995</v>
      </c>
      <c r="F32" s="52"/>
      <c r="G32" s="52"/>
      <c r="H32" s="52"/>
      <c r="I32" s="5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52"/>
      <c r="C33" s="52"/>
      <c r="D33" s="52"/>
      <c r="E33" s="52">
        <v>67.512</v>
      </c>
      <c r="F33" s="52"/>
      <c r="G33" s="52"/>
      <c r="H33" s="52"/>
      <c r="I33" s="5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52"/>
      <c r="C34" s="52"/>
      <c r="D34" s="52"/>
      <c r="E34" s="52">
        <v>64.176000000000002</v>
      </c>
      <c r="F34" s="52"/>
      <c r="G34" s="52"/>
      <c r="H34" s="52"/>
      <c r="I34" s="5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52"/>
      <c r="C35" s="52"/>
      <c r="D35" s="52"/>
      <c r="E35" s="52">
        <v>61.583999999999996</v>
      </c>
      <c r="F35" s="52"/>
      <c r="G35" s="52"/>
      <c r="H35" s="52"/>
      <c r="I35" s="5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52"/>
      <c r="C36" s="52"/>
      <c r="D36" s="52"/>
      <c r="E36" s="52">
        <v>59.088000000000001</v>
      </c>
      <c r="F36" s="52"/>
      <c r="G36" s="52"/>
      <c r="H36" s="52"/>
      <c r="I36" s="5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52"/>
      <c r="C37" s="52"/>
      <c r="D37" s="52"/>
      <c r="E37" s="52">
        <v>52.295999999999999</v>
      </c>
      <c r="F37" s="52"/>
      <c r="G37" s="52"/>
      <c r="H37" s="52"/>
      <c r="I37" s="5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52"/>
      <c r="C38" s="52"/>
      <c r="D38" s="52"/>
      <c r="E38" s="52">
        <v>45.263999999999996</v>
      </c>
      <c r="F38" s="52"/>
      <c r="G38" s="52"/>
      <c r="H38" s="52"/>
      <c r="I38" s="5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1487.2559999999999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446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45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46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ТП-5 ПМК-1 В-1</v>
      </c>
      <c r="C10" s="414"/>
      <c r="D10" s="414"/>
      <c r="E10" s="415"/>
      <c r="F10" s="413" t="str">
        <f>N4</f>
        <v>ТП-5 ПМК-1 В-2</v>
      </c>
      <c r="G10" s="416"/>
      <c r="H10" s="416"/>
      <c r="I10" s="417"/>
      <c r="J10" s="413" t="str">
        <f>B10</f>
        <v>ТП-5 ПМК-1 В-1</v>
      </c>
      <c r="K10" s="414"/>
      <c r="L10" s="414"/>
      <c r="M10" s="415"/>
      <c r="N10" s="413" t="str">
        <f>F10</f>
        <v>ТП-5 ПМК-1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120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120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52">
        <v>38.832000000000001</v>
      </c>
      <c r="F15" s="52"/>
      <c r="G15" s="52"/>
      <c r="H15" s="52"/>
      <c r="I15" s="5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22"/>
      <c r="D16" s="22"/>
      <c r="E16" s="52">
        <v>34.68</v>
      </c>
      <c r="F16" s="52"/>
      <c r="G16" s="52"/>
      <c r="H16" s="52"/>
      <c r="I16" s="52">
        <v>13.92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22"/>
      <c r="D17" s="22"/>
      <c r="E17" s="52">
        <v>32.135999999999996</v>
      </c>
      <c r="F17" s="52"/>
      <c r="G17" s="52"/>
      <c r="H17" s="52"/>
      <c r="I17" s="52">
        <v>13.608000000000001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22"/>
      <c r="D18" s="22"/>
      <c r="E18" s="52">
        <v>30.935999999999996</v>
      </c>
      <c r="F18" s="52"/>
      <c r="G18" s="52"/>
      <c r="H18" s="52"/>
      <c r="I18" s="52">
        <v>13.08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22"/>
      <c r="D19" s="22"/>
      <c r="E19" s="52">
        <v>41.664000000000001</v>
      </c>
      <c r="F19" s="52"/>
      <c r="G19" s="52"/>
      <c r="H19" s="52"/>
      <c r="I19" s="52">
        <v>12.984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22"/>
      <c r="D20" s="22"/>
      <c r="E20" s="52">
        <v>58.847999999999999</v>
      </c>
      <c r="F20" s="52"/>
      <c r="G20" s="52"/>
      <c r="H20" s="52"/>
      <c r="I20" s="52">
        <v>13.632000000000001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22"/>
      <c r="D21" s="22"/>
      <c r="E21" s="52">
        <v>64.08</v>
      </c>
      <c r="F21" s="52"/>
      <c r="G21" s="52"/>
      <c r="H21" s="52"/>
      <c r="I21" s="52">
        <v>13.968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22"/>
      <c r="D22" s="22"/>
      <c r="E22" s="52">
        <v>60.527999999999992</v>
      </c>
      <c r="F22" s="52"/>
      <c r="G22" s="52"/>
      <c r="H22" s="52"/>
      <c r="I22" s="52">
        <v>13.968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22"/>
      <c r="D23" s="22"/>
      <c r="E23" s="52">
        <v>69.935999999999993</v>
      </c>
      <c r="F23" s="52"/>
      <c r="G23" s="52"/>
      <c r="H23" s="52"/>
      <c r="I23" s="52">
        <v>14.927999999999999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22"/>
      <c r="D24" s="22"/>
      <c r="E24" s="52">
        <v>60.527999999999992</v>
      </c>
      <c r="F24" s="52"/>
      <c r="G24" s="52"/>
      <c r="H24" s="52"/>
      <c r="I24" s="52">
        <v>16.656000000000002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22"/>
      <c r="D25" s="22"/>
      <c r="E25" s="52">
        <v>53.207999999999998</v>
      </c>
      <c r="F25" s="52"/>
      <c r="G25" s="52"/>
      <c r="H25" s="52"/>
      <c r="I25" s="52">
        <v>15.816000000000001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22"/>
      <c r="D26" s="22"/>
      <c r="E26" s="52">
        <v>48</v>
      </c>
      <c r="F26" s="52"/>
      <c r="G26" s="52"/>
      <c r="H26" s="52"/>
      <c r="I26" s="52">
        <v>16.847999999999999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22"/>
      <c r="D27" s="22"/>
      <c r="E27" s="52">
        <v>52.08</v>
      </c>
      <c r="F27" s="52"/>
      <c r="G27" s="52"/>
      <c r="H27" s="52"/>
      <c r="I27" s="52">
        <v>18.624000000000002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22"/>
      <c r="D28" s="22"/>
      <c r="E28" s="52">
        <v>48.816000000000003</v>
      </c>
      <c r="F28" s="52"/>
      <c r="G28" s="52"/>
      <c r="H28" s="52"/>
      <c r="I28" s="52">
        <v>18.791999999999998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22"/>
      <c r="D29" s="22"/>
      <c r="E29" s="52">
        <v>43.224000000000004</v>
      </c>
      <c r="F29" s="52"/>
      <c r="G29" s="52"/>
      <c r="H29" s="52"/>
      <c r="I29" s="52">
        <v>18.36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22"/>
      <c r="D30" s="22"/>
      <c r="E30" s="52">
        <v>44.16</v>
      </c>
      <c r="F30" s="52"/>
      <c r="G30" s="52"/>
      <c r="H30" s="52"/>
      <c r="I30" s="52">
        <v>19.824000000000002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22"/>
      <c r="D31" s="22"/>
      <c r="E31" s="52">
        <v>45.096000000000004</v>
      </c>
      <c r="F31" s="52"/>
      <c r="G31" s="52"/>
      <c r="H31" s="52"/>
      <c r="I31" s="52">
        <v>18.335999999999999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22"/>
      <c r="D32" s="22"/>
      <c r="E32" s="52">
        <v>49.032000000000004</v>
      </c>
      <c r="F32" s="52"/>
      <c r="G32" s="52"/>
      <c r="H32" s="52"/>
      <c r="I32" s="52">
        <v>18.936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22"/>
      <c r="D33" s="22"/>
      <c r="E33" s="52">
        <v>50.519999999999996</v>
      </c>
      <c r="F33" s="52"/>
      <c r="G33" s="52"/>
      <c r="H33" s="52"/>
      <c r="I33" s="52">
        <v>18.671999999999997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22"/>
      <c r="D34" s="22"/>
      <c r="E34" s="52">
        <v>53.832000000000001</v>
      </c>
      <c r="F34" s="52"/>
      <c r="G34" s="52"/>
      <c r="H34" s="52"/>
      <c r="I34" s="52">
        <v>19.560000000000002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22"/>
      <c r="D35" s="22"/>
      <c r="E35" s="52">
        <v>54.72</v>
      </c>
      <c r="F35" s="52"/>
      <c r="G35" s="52"/>
      <c r="H35" s="52"/>
      <c r="I35" s="52">
        <v>17.712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22"/>
      <c r="D36" s="22"/>
      <c r="E36" s="52">
        <v>52.512</v>
      </c>
      <c r="F36" s="52"/>
      <c r="G36" s="52"/>
      <c r="H36" s="52"/>
      <c r="I36" s="52">
        <v>17.952000000000002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22"/>
      <c r="D37" s="22"/>
      <c r="E37" s="52">
        <v>55.103999999999999</v>
      </c>
      <c r="F37" s="52"/>
      <c r="G37" s="52"/>
      <c r="H37" s="52"/>
      <c r="I37" s="52">
        <v>16.776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22"/>
      <c r="D38" s="22"/>
      <c r="E38" s="52">
        <v>46.031999999999996</v>
      </c>
      <c r="F38" s="52"/>
      <c r="G38" s="52"/>
      <c r="H38" s="52"/>
      <c r="I38" s="52">
        <v>14.975999999999999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1188.5039999999999</v>
      </c>
      <c r="F39" s="29"/>
      <c r="G39" s="29"/>
      <c r="H39" s="29"/>
      <c r="I39" s="28">
        <f>SUM(I15:I38)</f>
        <v>377.928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5" zoomScale="85" zoomScaleNormal="85" workbookViewId="0">
      <selection activeCell="B15" sqref="B15:F3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446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47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48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ТП-6 Детский сад В-1</v>
      </c>
      <c r="C10" s="414"/>
      <c r="D10" s="414"/>
      <c r="E10" s="415"/>
      <c r="F10" s="413" t="str">
        <f>N4</f>
        <v>ТП-6 Детский сад В-2</v>
      </c>
      <c r="G10" s="416"/>
      <c r="H10" s="416"/>
      <c r="I10" s="417"/>
      <c r="J10" s="413" t="str">
        <f>B10</f>
        <v>ТП-6 Детский сад В-1</v>
      </c>
      <c r="K10" s="414"/>
      <c r="L10" s="414"/>
      <c r="M10" s="415"/>
      <c r="N10" s="413" t="str">
        <f>F10</f>
        <v>ТП-6 Детский сад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120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120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52"/>
      <c r="C15" s="52"/>
      <c r="D15" s="52"/>
      <c r="E15" s="52">
        <v>44.88</v>
      </c>
      <c r="F15" s="52"/>
      <c r="G15" s="52"/>
      <c r="H15" s="52"/>
      <c r="I15" s="52">
        <v>33.047999999999995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52"/>
      <c r="C16" s="52"/>
      <c r="D16" s="52"/>
      <c r="E16" s="52">
        <v>40.944000000000003</v>
      </c>
      <c r="F16" s="52"/>
      <c r="G16" s="52"/>
      <c r="H16" s="52"/>
      <c r="I16" s="52">
        <v>30.72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52"/>
      <c r="C17" s="52"/>
      <c r="D17" s="52"/>
      <c r="E17" s="52">
        <v>36.671999999999997</v>
      </c>
      <c r="F17" s="52"/>
      <c r="G17" s="52"/>
      <c r="H17" s="52"/>
      <c r="I17" s="52">
        <v>28.080000000000002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52"/>
      <c r="C18" s="52"/>
      <c r="D18" s="52"/>
      <c r="E18" s="52">
        <v>34.68</v>
      </c>
      <c r="F18" s="52"/>
      <c r="G18" s="52"/>
      <c r="H18" s="52"/>
      <c r="I18" s="52">
        <v>26.52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52"/>
      <c r="C19" s="52"/>
      <c r="D19" s="52"/>
      <c r="E19" s="52">
        <v>34.632000000000005</v>
      </c>
      <c r="F19" s="52"/>
      <c r="G19" s="52"/>
      <c r="H19" s="52"/>
      <c r="I19" s="52">
        <v>26.76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52"/>
      <c r="C20" s="52"/>
      <c r="D20" s="52"/>
      <c r="E20" s="52">
        <v>34.536000000000001</v>
      </c>
      <c r="F20" s="52"/>
      <c r="G20" s="52"/>
      <c r="H20" s="52"/>
      <c r="I20" s="52">
        <v>28.847999999999999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52"/>
      <c r="C21" s="52"/>
      <c r="D21" s="52"/>
      <c r="E21" s="52">
        <v>39.936</v>
      </c>
      <c r="F21" s="52"/>
      <c r="G21" s="52"/>
      <c r="H21" s="52"/>
      <c r="I21" s="52">
        <v>33.264000000000003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52"/>
      <c r="C22" s="52"/>
      <c r="D22" s="52"/>
      <c r="E22" s="52">
        <v>43.704000000000001</v>
      </c>
      <c r="F22" s="52"/>
      <c r="G22" s="52"/>
      <c r="H22" s="52"/>
      <c r="I22" s="52">
        <v>32.616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52"/>
      <c r="C23" s="52"/>
      <c r="D23" s="52"/>
      <c r="E23" s="52">
        <v>48.672000000000004</v>
      </c>
      <c r="F23" s="52"/>
      <c r="G23" s="52"/>
      <c r="H23" s="52"/>
      <c r="I23" s="52">
        <v>34.392000000000003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52"/>
      <c r="C24" s="52"/>
      <c r="D24" s="52"/>
      <c r="E24" s="52">
        <v>46.152000000000001</v>
      </c>
      <c r="F24" s="52"/>
      <c r="G24" s="52"/>
      <c r="H24" s="52"/>
      <c r="I24" s="52">
        <v>36.6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52"/>
      <c r="C25" s="52"/>
      <c r="D25" s="52"/>
      <c r="E25" s="52">
        <v>48.647999999999996</v>
      </c>
      <c r="F25" s="52"/>
      <c r="G25" s="52"/>
      <c r="H25" s="52"/>
      <c r="I25" s="52">
        <v>34.128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52"/>
      <c r="C26" s="52"/>
      <c r="D26" s="52"/>
      <c r="E26" s="52">
        <v>56.832000000000001</v>
      </c>
      <c r="F26" s="52"/>
      <c r="G26" s="52"/>
      <c r="H26" s="52"/>
      <c r="I26" s="52">
        <v>33.432000000000002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52"/>
      <c r="C27" s="52"/>
      <c r="D27" s="52"/>
      <c r="E27" s="52">
        <v>51.408000000000001</v>
      </c>
      <c r="F27" s="52"/>
      <c r="G27" s="52"/>
      <c r="H27" s="52"/>
      <c r="I27" s="52">
        <v>38.423999999999999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52"/>
      <c r="C28" s="52"/>
      <c r="D28" s="52"/>
      <c r="E28" s="52">
        <v>52.103999999999999</v>
      </c>
      <c r="F28" s="52"/>
      <c r="G28" s="52"/>
      <c r="H28" s="52"/>
      <c r="I28" s="52">
        <v>35.28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52"/>
      <c r="C29" s="52"/>
      <c r="D29" s="52"/>
      <c r="E29" s="52">
        <v>51.887999999999998</v>
      </c>
      <c r="F29" s="52"/>
      <c r="G29" s="52"/>
      <c r="H29" s="52"/>
      <c r="I29" s="52">
        <v>33.984000000000002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52"/>
      <c r="C30" s="52"/>
      <c r="D30" s="52"/>
      <c r="E30" s="52">
        <v>56.423999999999999</v>
      </c>
      <c r="F30" s="52"/>
      <c r="G30" s="52"/>
      <c r="H30" s="52"/>
      <c r="I30" s="52">
        <v>35.471999999999994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52"/>
      <c r="C31" s="52"/>
      <c r="D31" s="52"/>
      <c r="E31" s="52">
        <v>58.728000000000002</v>
      </c>
      <c r="F31" s="52"/>
      <c r="G31" s="52"/>
      <c r="H31" s="52"/>
      <c r="I31" s="52">
        <v>39.120000000000005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52"/>
      <c r="C32" s="52"/>
      <c r="D32" s="52"/>
      <c r="E32" s="52">
        <v>61.08</v>
      </c>
      <c r="F32" s="52"/>
      <c r="G32" s="52"/>
      <c r="H32" s="52"/>
      <c r="I32" s="52">
        <v>45.432000000000002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52"/>
      <c r="C33" s="52"/>
      <c r="D33" s="52"/>
      <c r="E33" s="52">
        <v>62.64</v>
      </c>
      <c r="F33" s="52"/>
      <c r="G33" s="52"/>
      <c r="H33" s="52"/>
      <c r="I33" s="52">
        <v>51.287999999999997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52"/>
      <c r="C34" s="52"/>
      <c r="D34" s="52"/>
      <c r="E34" s="52">
        <v>61.223999999999997</v>
      </c>
      <c r="F34" s="52"/>
      <c r="G34" s="52"/>
      <c r="H34" s="52"/>
      <c r="I34" s="52">
        <v>48.720000000000006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52"/>
      <c r="C35" s="52"/>
      <c r="D35" s="52"/>
      <c r="E35" s="52">
        <v>62.736000000000004</v>
      </c>
      <c r="F35" s="52"/>
      <c r="G35" s="52"/>
      <c r="H35" s="52"/>
      <c r="I35" s="52">
        <v>44.975999999999999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52"/>
      <c r="C36" s="52"/>
      <c r="D36" s="52"/>
      <c r="E36" s="52">
        <v>63.024000000000001</v>
      </c>
      <c r="F36" s="52"/>
      <c r="G36" s="52"/>
      <c r="H36" s="52"/>
      <c r="I36" s="52">
        <v>46.655999999999999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52"/>
      <c r="C37" s="52"/>
      <c r="D37" s="52"/>
      <c r="E37" s="52">
        <v>61.896000000000001</v>
      </c>
      <c r="F37" s="52"/>
      <c r="G37" s="52"/>
      <c r="H37" s="52"/>
      <c r="I37" s="52">
        <v>44.543999999999997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52"/>
      <c r="C38" s="52"/>
      <c r="D38" s="52"/>
      <c r="E38" s="52">
        <v>52.68</v>
      </c>
      <c r="F38" s="52"/>
      <c r="G38" s="52"/>
      <c r="H38" s="52"/>
      <c r="I38" s="52">
        <v>39.6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1206.1200000000003</v>
      </c>
      <c r="F39" s="29"/>
      <c r="G39" s="29"/>
      <c r="H39" s="29"/>
      <c r="I39" s="28">
        <f>SUM(I15:I38)</f>
        <v>881.904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446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49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ТП-2 Поселок</v>
      </c>
      <c r="C10" s="414"/>
      <c r="D10" s="414"/>
      <c r="E10" s="415"/>
      <c r="F10" s="413">
        <f>N4</f>
        <v>0</v>
      </c>
      <c r="G10" s="416"/>
      <c r="H10" s="416"/>
      <c r="I10" s="417"/>
      <c r="J10" s="413" t="str">
        <f>B10</f>
        <v>ТП-2 Поселок</v>
      </c>
      <c r="K10" s="414"/>
      <c r="L10" s="414"/>
      <c r="M10" s="415"/>
      <c r="N10" s="413">
        <f>F10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200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200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52"/>
      <c r="C15" s="16"/>
      <c r="D15" s="16"/>
      <c r="E15" s="98">
        <v>96.8</v>
      </c>
      <c r="F15" s="52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52"/>
      <c r="C16" s="16"/>
      <c r="D16" s="16"/>
      <c r="E16" s="98">
        <v>88.36</v>
      </c>
      <c r="F16" s="52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52"/>
      <c r="C17" s="16"/>
      <c r="D17" s="16"/>
      <c r="E17" s="98">
        <v>83.679999999999993</v>
      </c>
      <c r="F17" s="52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52"/>
      <c r="C18" s="16"/>
      <c r="D18" s="16"/>
      <c r="E18" s="98">
        <v>77.92</v>
      </c>
      <c r="F18" s="52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52"/>
      <c r="C19" s="16"/>
      <c r="D19" s="16"/>
      <c r="E19" s="98">
        <v>77.08</v>
      </c>
      <c r="F19" s="52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52"/>
      <c r="C20" s="16"/>
      <c r="D20" s="16"/>
      <c r="E20" s="98">
        <v>90.08</v>
      </c>
      <c r="F20" s="52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52"/>
      <c r="C21" s="16"/>
      <c r="D21" s="16"/>
      <c r="E21" s="98">
        <v>100.56</v>
      </c>
      <c r="F21" s="52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52"/>
      <c r="C22" s="16"/>
      <c r="D22" s="16"/>
      <c r="E22" s="98">
        <v>103.32</v>
      </c>
      <c r="F22" s="52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52"/>
      <c r="C23" s="16"/>
      <c r="D23" s="16"/>
      <c r="E23" s="98">
        <v>110.11999999999999</v>
      </c>
      <c r="F23" s="52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52"/>
      <c r="C24" s="16"/>
      <c r="D24" s="16"/>
      <c r="E24" s="98">
        <v>112.08</v>
      </c>
      <c r="F24" s="52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52"/>
      <c r="C25" s="16"/>
      <c r="D25" s="16"/>
      <c r="E25" s="98">
        <v>119.88000000000001</v>
      </c>
      <c r="F25" s="52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52"/>
      <c r="C26" s="16"/>
      <c r="D26" s="16"/>
      <c r="E26" s="98">
        <v>110.32</v>
      </c>
      <c r="F26" s="52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52"/>
      <c r="C27" s="16"/>
      <c r="D27" s="16"/>
      <c r="E27" s="98">
        <v>107.84</v>
      </c>
      <c r="F27" s="52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52"/>
      <c r="C28" s="16"/>
      <c r="D28" s="16"/>
      <c r="E28" s="98">
        <v>117.72</v>
      </c>
      <c r="F28" s="52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52"/>
      <c r="C29" s="16"/>
      <c r="D29" s="16"/>
      <c r="E29" s="98">
        <v>107.84</v>
      </c>
      <c r="F29" s="52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52"/>
      <c r="C30" s="16"/>
      <c r="D30" s="16"/>
      <c r="E30" s="98">
        <v>107.44</v>
      </c>
      <c r="F30" s="52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52"/>
      <c r="C31" s="16"/>
      <c r="D31" s="16"/>
      <c r="E31" s="98">
        <v>108.55999999999999</v>
      </c>
      <c r="F31" s="52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52"/>
      <c r="C32" s="16"/>
      <c r="D32" s="16"/>
      <c r="E32" s="98">
        <v>117.52</v>
      </c>
      <c r="F32" s="52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52"/>
      <c r="C33" s="16"/>
      <c r="D33" s="16"/>
      <c r="E33" s="98">
        <v>121</v>
      </c>
      <c r="F33" s="52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52"/>
      <c r="C34" s="16"/>
      <c r="D34" s="16"/>
      <c r="E34" s="98">
        <v>126.36</v>
      </c>
      <c r="F34" s="52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52"/>
      <c r="C35" s="16"/>
      <c r="D35" s="16"/>
      <c r="E35" s="98">
        <v>132.16000000000003</v>
      </c>
      <c r="F35" s="52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52"/>
      <c r="C36" s="16"/>
      <c r="D36" s="16"/>
      <c r="E36" s="98">
        <v>132.24</v>
      </c>
      <c r="F36" s="52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52"/>
      <c r="C37" s="16"/>
      <c r="D37" s="16"/>
      <c r="E37" s="98">
        <v>129.88</v>
      </c>
      <c r="F37" s="52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52"/>
      <c r="C38" s="16"/>
      <c r="D38" s="16"/>
      <c r="E38" s="98">
        <v>111.11999999999999</v>
      </c>
      <c r="F38" s="52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2589.88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447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50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51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ТП-Котельная ПМК-2 В-1</v>
      </c>
      <c r="C10" s="414"/>
      <c r="D10" s="414"/>
      <c r="E10" s="415"/>
      <c r="F10" s="413" t="str">
        <f>N4</f>
        <v>ТП-Котельная ПМК-2 В-2</v>
      </c>
      <c r="G10" s="416"/>
      <c r="H10" s="416"/>
      <c r="I10" s="417"/>
      <c r="J10" s="413" t="str">
        <f>B10</f>
        <v>ТП-Котельная ПМК-2 В-1</v>
      </c>
      <c r="K10" s="414"/>
      <c r="L10" s="414"/>
      <c r="M10" s="415"/>
      <c r="N10" s="413" t="str">
        <f>F10</f>
        <v>ТП-Котельная ПМК-2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80</v>
      </c>
      <c r="F11" s="390" t="s">
        <v>433</v>
      </c>
      <c r="G11" s="391"/>
      <c r="H11" s="9"/>
      <c r="I11" s="8">
        <v>80</v>
      </c>
      <c r="J11" s="390" t="s">
        <v>433</v>
      </c>
      <c r="K11" s="391"/>
      <c r="L11" s="9"/>
      <c r="M11" s="8">
        <f>E11</f>
        <v>80</v>
      </c>
      <c r="N11" s="390" t="s">
        <v>433</v>
      </c>
      <c r="O11" s="391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5" x14ac:dyDescent="0.25">
      <c r="A14" s="14">
        <v>0</v>
      </c>
      <c r="B14" s="15"/>
      <c r="C14" s="16"/>
      <c r="D14" s="16"/>
      <c r="F14" s="52"/>
      <c r="G14" s="16"/>
      <c r="H14" s="16"/>
      <c r="J14" s="53"/>
      <c r="K14" s="53"/>
      <c r="L14" s="53"/>
      <c r="M14" s="53"/>
      <c r="N14" s="53"/>
      <c r="O14" s="53"/>
      <c r="P14" s="53"/>
      <c r="Q14" s="53"/>
    </row>
    <row r="15" spans="1:33" s="24" customFormat="1" ht="15" x14ac:dyDescent="0.25">
      <c r="A15" s="19">
        <v>1</v>
      </c>
      <c r="B15" s="53"/>
      <c r="C15" s="53"/>
      <c r="D15" s="53"/>
      <c r="E15" s="52">
        <v>15.343999999999999</v>
      </c>
      <c r="F15" s="52"/>
      <c r="G15" s="16"/>
      <c r="H15" s="21"/>
      <c r="I15" s="53">
        <v>0</v>
      </c>
      <c r="J15" s="53"/>
      <c r="K15" s="53"/>
      <c r="L15" s="53"/>
      <c r="M15" s="53">
        <v>0</v>
      </c>
      <c r="N15" s="53"/>
      <c r="O15" s="53"/>
      <c r="P15" s="53"/>
      <c r="Q15" s="53">
        <v>0</v>
      </c>
    </row>
    <row r="16" spans="1:33" s="11" customFormat="1" ht="15" x14ac:dyDescent="0.25">
      <c r="A16" s="14">
        <v>2</v>
      </c>
      <c r="B16" s="53"/>
      <c r="C16" s="53"/>
      <c r="D16" s="53"/>
      <c r="E16" s="52">
        <v>14.703999999999999</v>
      </c>
      <c r="F16" s="52"/>
      <c r="G16" s="16"/>
      <c r="H16" s="21"/>
      <c r="I16" s="53">
        <v>0</v>
      </c>
      <c r="J16" s="53"/>
      <c r="K16" s="53"/>
      <c r="L16" s="53"/>
      <c r="M16" s="53">
        <v>0</v>
      </c>
      <c r="N16" s="53"/>
      <c r="O16" s="53"/>
      <c r="P16" s="53"/>
      <c r="Q16" s="53">
        <v>0</v>
      </c>
    </row>
    <row r="17" spans="1:17" s="11" customFormat="1" ht="15" x14ac:dyDescent="0.25">
      <c r="A17" s="14">
        <v>3</v>
      </c>
      <c r="B17" s="53"/>
      <c r="C17" s="53"/>
      <c r="D17" s="53"/>
      <c r="E17" s="52">
        <v>14.847999999999999</v>
      </c>
      <c r="F17" s="52"/>
      <c r="G17" s="16"/>
      <c r="H17" s="21"/>
      <c r="I17" s="53">
        <v>0</v>
      </c>
      <c r="J17" s="53"/>
      <c r="K17" s="53"/>
      <c r="L17" s="53"/>
      <c r="M17" s="53">
        <v>0</v>
      </c>
      <c r="N17" s="53"/>
      <c r="O17" s="53"/>
      <c r="P17" s="53"/>
      <c r="Q17" s="53">
        <v>0</v>
      </c>
    </row>
    <row r="18" spans="1:17" s="11" customFormat="1" ht="15" x14ac:dyDescent="0.25">
      <c r="A18" s="14">
        <v>4</v>
      </c>
      <c r="B18" s="53"/>
      <c r="C18" s="53"/>
      <c r="D18" s="53"/>
      <c r="E18" s="52">
        <v>15.167999999999999</v>
      </c>
      <c r="F18" s="52"/>
      <c r="G18" s="16"/>
      <c r="H18" s="21"/>
      <c r="I18" s="53">
        <v>0</v>
      </c>
      <c r="J18" s="53"/>
      <c r="K18" s="53"/>
      <c r="L18" s="53"/>
      <c r="M18" s="53">
        <v>0</v>
      </c>
      <c r="N18" s="53"/>
      <c r="O18" s="53"/>
      <c r="P18" s="53"/>
      <c r="Q18" s="53">
        <v>0</v>
      </c>
    </row>
    <row r="19" spans="1:17" s="11" customFormat="1" ht="15" x14ac:dyDescent="0.25">
      <c r="A19" s="14">
        <v>5</v>
      </c>
      <c r="B19" s="53"/>
      <c r="C19" s="53"/>
      <c r="D19" s="53"/>
      <c r="E19" s="52">
        <v>14.64</v>
      </c>
      <c r="F19" s="52"/>
      <c r="G19" s="16"/>
      <c r="H19" s="21"/>
      <c r="I19" s="53">
        <v>0</v>
      </c>
      <c r="J19" s="53"/>
      <c r="K19" s="53"/>
      <c r="L19" s="53"/>
      <c r="M19" s="53">
        <v>0</v>
      </c>
      <c r="N19" s="53"/>
      <c r="O19" s="53"/>
      <c r="P19" s="53"/>
      <c r="Q19" s="53">
        <v>0</v>
      </c>
    </row>
    <row r="20" spans="1:17" s="11" customFormat="1" ht="15" x14ac:dyDescent="0.25">
      <c r="A20" s="14">
        <v>6</v>
      </c>
      <c r="B20" s="53"/>
      <c r="C20" s="53"/>
      <c r="D20" s="53"/>
      <c r="E20" s="52">
        <v>14.927999999999999</v>
      </c>
      <c r="F20" s="52"/>
      <c r="G20" s="16"/>
      <c r="H20" s="21"/>
      <c r="I20" s="53">
        <v>0</v>
      </c>
      <c r="J20" s="53"/>
      <c r="K20" s="53"/>
      <c r="L20" s="53"/>
      <c r="M20" s="53">
        <v>0</v>
      </c>
      <c r="N20" s="53"/>
      <c r="O20" s="53"/>
      <c r="P20" s="53"/>
      <c r="Q20" s="53">
        <v>0</v>
      </c>
    </row>
    <row r="21" spans="1:17" s="11" customFormat="1" ht="15" x14ac:dyDescent="0.25">
      <c r="A21" s="14">
        <v>7</v>
      </c>
      <c r="B21" s="53"/>
      <c r="C21" s="53"/>
      <c r="D21" s="53"/>
      <c r="E21" s="52">
        <v>23.584</v>
      </c>
      <c r="F21" s="52"/>
      <c r="G21" s="16"/>
      <c r="H21" s="21"/>
      <c r="I21" s="53">
        <v>0</v>
      </c>
      <c r="J21" s="53"/>
      <c r="K21" s="53"/>
      <c r="L21" s="53"/>
      <c r="M21" s="53">
        <v>0</v>
      </c>
      <c r="N21" s="53"/>
      <c r="O21" s="53"/>
      <c r="P21" s="53"/>
      <c r="Q21" s="53">
        <v>0</v>
      </c>
    </row>
    <row r="22" spans="1:17" s="11" customFormat="1" ht="15" x14ac:dyDescent="0.25">
      <c r="A22" s="14">
        <v>8</v>
      </c>
      <c r="B22" s="53"/>
      <c r="C22" s="53"/>
      <c r="D22" s="53"/>
      <c r="E22" s="52">
        <v>27.344000000000001</v>
      </c>
      <c r="F22" s="52"/>
      <c r="G22" s="16"/>
      <c r="H22" s="21"/>
      <c r="I22" s="53">
        <v>0</v>
      </c>
      <c r="J22" s="53"/>
      <c r="K22" s="53"/>
      <c r="L22" s="53"/>
      <c r="M22" s="53">
        <v>0</v>
      </c>
      <c r="N22" s="53"/>
      <c r="O22" s="53"/>
      <c r="P22" s="53"/>
      <c r="Q22" s="53">
        <v>0</v>
      </c>
    </row>
    <row r="23" spans="1:17" s="11" customFormat="1" ht="15" x14ac:dyDescent="0.25">
      <c r="A23" s="14">
        <v>9</v>
      </c>
      <c r="B23" s="53"/>
      <c r="C23" s="53"/>
      <c r="D23" s="53"/>
      <c r="E23" s="52">
        <v>81.936000000000007</v>
      </c>
      <c r="F23" s="52"/>
      <c r="G23" s="16"/>
      <c r="H23" s="21"/>
      <c r="I23" s="53">
        <v>0</v>
      </c>
      <c r="J23" s="53"/>
      <c r="K23" s="53"/>
      <c r="L23" s="53"/>
      <c r="M23" s="53">
        <v>0</v>
      </c>
      <c r="N23" s="53"/>
      <c r="O23" s="53"/>
      <c r="P23" s="53"/>
      <c r="Q23" s="53">
        <v>0</v>
      </c>
    </row>
    <row r="24" spans="1:17" s="11" customFormat="1" ht="15" x14ac:dyDescent="0.25">
      <c r="A24" s="14">
        <v>10</v>
      </c>
      <c r="B24" s="53"/>
      <c r="C24" s="53"/>
      <c r="D24" s="53"/>
      <c r="E24" s="52">
        <v>69.711999999999989</v>
      </c>
      <c r="F24" s="52"/>
      <c r="G24" s="16"/>
      <c r="H24" s="21"/>
      <c r="I24" s="53">
        <v>0</v>
      </c>
      <c r="J24" s="53"/>
      <c r="K24" s="53"/>
      <c r="L24" s="53"/>
      <c r="M24" s="53">
        <v>0</v>
      </c>
      <c r="N24" s="53"/>
      <c r="O24" s="53"/>
      <c r="P24" s="53"/>
      <c r="Q24" s="53">
        <v>0</v>
      </c>
    </row>
    <row r="25" spans="1:17" s="11" customFormat="1" ht="15" x14ac:dyDescent="0.25">
      <c r="A25" s="14">
        <v>11</v>
      </c>
      <c r="B25" s="53"/>
      <c r="C25" s="53"/>
      <c r="D25" s="53"/>
      <c r="E25" s="52">
        <v>68.495999999999995</v>
      </c>
      <c r="F25" s="52"/>
      <c r="G25" s="16"/>
      <c r="H25" s="21"/>
      <c r="I25" s="53">
        <v>0</v>
      </c>
      <c r="J25" s="53"/>
      <c r="K25" s="53"/>
      <c r="L25" s="53"/>
      <c r="M25" s="53">
        <v>0</v>
      </c>
      <c r="N25" s="53"/>
      <c r="O25" s="53"/>
      <c r="P25" s="53"/>
      <c r="Q25" s="53">
        <v>0</v>
      </c>
    </row>
    <row r="26" spans="1:17" s="11" customFormat="1" ht="15" x14ac:dyDescent="0.25">
      <c r="A26" s="14">
        <v>12</v>
      </c>
      <c r="B26" s="53"/>
      <c r="C26" s="53"/>
      <c r="D26" s="53"/>
      <c r="E26" s="52">
        <v>58.944000000000003</v>
      </c>
      <c r="F26" s="52"/>
      <c r="G26" s="16"/>
      <c r="H26" s="21"/>
      <c r="I26" s="53">
        <v>0</v>
      </c>
      <c r="J26" s="53"/>
      <c r="K26" s="53"/>
      <c r="L26" s="53"/>
      <c r="M26" s="53">
        <v>0</v>
      </c>
      <c r="N26" s="53"/>
      <c r="O26" s="53"/>
      <c r="P26" s="53"/>
      <c r="Q26" s="53">
        <v>0</v>
      </c>
    </row>
    <row r="27" spans="1:17" s="11" customFormat="1" ht="15" x14ac:dyDescent="0.25">
      <c r="A27" s="14">
        <v>13</v>
      </c>
      <c r="B27" s="53"/>
      <c r="C27" s="53"/>
      <c r="D27" s="53"/>
      <c r="E27" s="52">
        <v>60.144000000000005</v>
      </c>
      <c r="F27" s="52"/>
      <c r="G27" s="16"/>
      <c r="H27" s="21"/>
      <c r="I27" s="53">
        <v>0</v>
      </c>
      <c r="J27" s="53"/>
      <c r="K27" s="53"/>
      <c r="L27" s="53"/>
      <c r="M27" s="53">
        <v>0</v>
      </c>
      <c r="N27" s="53"/>
      <c r="O27" s="53"/>
      <c r="P27" s="53"/>
      <c r="Q27" s="53">
        <v>0</v>
      </c>
    </row>
    <row r="28" spans="1:17" s="11" customFormat="1" ht="15" x14ac:dyDescent="0.25">
      <c r="A28" s="14">
        <v>14</v>
      </c>
      <c r="B28" s="53"/>
      <c r="C28" s="53"/>
      <c r="D28" s="53"/>
      <c r="E28" s="52">
        <v>54.656000000000006</v>
      </c>
      <c r="F28" s="52"/>
      <c r="G28" s="16"/>
      <c r="H28" s="21"/>
      <c r="I28" s="53">
        <v>0</v>
      </c>
      <c r="J28" s="53"/>
      <c r="K28" s="53"/>
      <c r="L28" s="53"/>
      <c r="M28" s="53">
        <v>0</v>
      </c>
      <c r="N28" s="53"/>
      <c r="O28" s="53"/>
      <c r="P28" s="53"/>
      <c r="Q28" s="53">
        <v>0</v>
      </c>
    </row>
    <row r="29" spans="1:17" s="11" customFormat="1" ht="15" x14ac:dyDescent="0.25">
      <c r="A29" s="14">
        <v>15</v>
      </c>
      <c r="B29" s="53"/>
      <c r="C29" s="53"/>
      <c r="D29" s="53"/>
      <c r="E29" s="52">
        <v>47.616</v>
      </c>
      <c r="F29" s="52"/>
      <c r="G29" s="16"/>
      <c r="H29" s="21"/>
      <c r="I29" s="53">
        <v>0</v>
      </c>
      <c r="J29" s="53"/>
      <c r="K29" s="53"/>
      <c r="L29" s="53"/>
      <c r="M29" s="53">
        <v>0</v>
      </c>
      <c r="N29" s="53"/>
      <c r="O29" s="53"/>
      <c r="P29" s="53"/>
      <c r="Q29" s="53">
        <v>0</v>
      </c>
    </row>
    <row r="30" spans="1:17" s="11" customFormat="1" ht="15" x14ac:dyDescent="0.25">
      <c r="A30" s="14">
        <v>16</v>
      </c>
      <c r="B30" s="53"/>
      <c r="C30" s="53"/>
      <c r="D30" s="53"/>
      <c r="E30" s="52">
        <v>19.488</v>
      </c>
      <c r="F30" s="52"/>
      <c r="G30" s="16"/>
      <c r="H30" s="21"/>
      <c r="I30" s="53">
        <v>0</v>
      </c>
      <c r="J30" s="53"/>
      <c r="K30" s="53"/>
      <c r="L30" s="53"/>
      <c r="M30" s="53">
        <v>0</v>
      </c>
      <c r="N30" s="53"/>
      <c r="O30" s="53"/>
      <c r="P30" s="53"/>
      <c r="Q30" s="53">
        <v>0</v>
      </c>
    </row>
    <row r="31" spans="1:17" s="25" customFormat="1" ht="15" x14ac:dyDescent="0.25">
      <c r="A31" s="14">
        <v>17</v>
      </c>
      <c r="B31" s="53"/>
      <c r="C31" s="53"/>
      <c r="D31" s="53"/>
      <c r="E31" s="52">
        <v>19.808</v>
      </c>
      <c r="F31" s="52"/>
      <c r="G31" s="16"/>
      <c r="H31" s="21"/>
      <c r="I31" s="53">
        <v>0</v>
      </c>
      <c r="J31" s="53"/>
      <c r="K31" s="53"/>
      <c r="L31" s="53"/>
      <c r="M31" s="53">
        <v>0</v>
      </c>
      <c r="N31" s="53"/>
      <c r="O31" s="53"/>
      <c r="P31" s="53"/>
      <c r="Q31" s="53">
        <v>0</v>
      </c>
    </row>
    <row r="32" spans="1:17" s="25" customFormat="1" ht="15" x14ac:dyDescent="0.25">
      <c r="A32" s="14">
        <v>18</v>
      </c>
      <c r="B32" s="53"/>
      <c r="C32" s="53"/>
      <c r="D32" s="53"/>
      <c r="E32" s="52">
        <v>17.423999999999999</v>
      </c>
      <c r="F32" s="52"/>
      <c r="G32" s="16"/>
      <c r="H32" s="21"/>
      <c r="I32" s="53">
        <v>0</v>
      </c>
      <c r="J32" s="53"/>
      <c r="K32" s="53"/>
      <c r="L32" s="53"/>
      <c r="M32" s="53">
        <v>0</v>
      </c>
      <c r="N32" s="53"/>
      <c r="O32" s="53"/>
      <c r="P32" s="53"/>
      <c r="Q32" s="53">
        <v>0</v>
      </c>
    </row>
    <row r="33" spans="1:33" s="25" customFormat="1" ht="15" x14ac:dyDescent="0.25">
      <c r="A33" s="14">
        <v>19</v>
      </c>
      <c r="B33" s="53"/>
      <c r="C33" s="53"/>
      <c r="D33" s="53"/>
      <c r="E33" s="52">
        <v>16.72</v>
      </c>
      <c r="F33" s="52"/>
      <c r="G33" s="16"/>
      <c r="H33" s="21"/>
      <c r="I33" s="53">
        <v>0</v>
      </c>
      <c r="J33" s="53"/>
      <c r="K33" s="53"/>
      <c r="L33" s="53"/>
      <c r="M33" s="53">
        <v>0</v>
      </c>
      <c r="N33" s="53"/>
      <c r="O33" s="53"/>
      <c r="P33" s="53"/>
      <c r="Q33" s="53">
        <v>0</v>
      </c>
    </row>
    <row r="34" spans="1:33" s="25" customFormat="1" ht="15" x14ac:dyDescent="0.25">
      <c r="A34" s="14">
        <v>20</v>
      </c>
      <c r="B34" s="53"/>
      <c r="C34" s="53"/>
      <c r="D34" s="53"/>
      <c r="E34" s="52">
        <v>15.744</v>
      </c>
      <c r="F34" s="52"/>
      <c r="G34" s="16"/>
      <c r="H34" s="21"/>
      <c r="I34" s="53">
        <v>0</v>
      </c>
      <c r="J34" s="53"/>
      <c r="K34" s="53"/>
      <c r="L34" s="53"/>
      <c r="M34" s="53">
        <v>0</v>
      </c>
      <c r="N34" s="53"/>
      <c r="O34" s="53"/>
      <c r="P34" s="53"/>
      <c r="Q34" s="53">
        <v>0</v>
      </c>
    </row>
    <row r="35" spans="1:33" s="25" customFormat="1" ht="15" x14ac:dyDescent="0.25">
      <c r="A35" s="14">
        <v>21</v>
      </c>
      <c r="B35" s="53"/>
      <c r="C35" s="53"/>
      <c r="D35" s="53"/>
      <c r="E35" s="52">
        <v>14.383999999999999</v>
      </c>
      <c r="F35" s="52"/>
      <c r="G35" s="16"/>
      <c r="H35" s="21"/>
      <c r="I35" s="53">
        <v>0</v>
      </c>
      <c r="J35" s="53"/>
      <c r="K35" s="53"/>
      <c r="L35" s="53"/>
      <c r="M35" s="53">
        <v>0</v>
      </c>
      <c r="N35" s="53"/>
      <c r="O35" s="53"/>
      <c r="P35" s="53"/>
      <c r="Q35" s="53">
        <v>0</v>
      </c>
    </row>
    <row r="36" spans="1:33" s="25" customFormat="1" ht="15" x14ac:dyDescent="0.25">
      <c r="A36" s="14">
        <v>22</v>
      </c>
      <c r="B36" s="53"/>
      <c r="C36" s="53"/>
      <c r="D36" s="53"/>
      <c r="E36" s="52">
        <v>14.48</v>
      </c>
      <c r="F36" s="52"/>
      <c r="G36" s="16"/>
      <c r="H36" s="21"/>
      <c r="I36" s="53">
        <v>0</v>
      </c>
      <c r="J36" s="53"/>
      <c r="K36" s="53"/>
      <c r="L36" s="53"/>
      <c r="M36" s="53">
        <v>0</v>
      </c>
      <c r="N36" s="53"/>
      <c r="O36" s="53"/>
      <c r="P36" s="53"/>
      <c r="Q36" s="53">
        <v>0</v>
      </c>
    </row>
    <row r="37" spans="1:33" s="25" customFormat="1" ht="15" x14ac:dyDescent="0.25">
      <c r="A37" s="14">
        <v>23</v>
      </c>
      <c r="B37" s="53"/>
      <c r="C37" s="53"/>
      <c r="D37" s="53"/>
      <c r="E37" s="52">
        <v>14.463999999999999</v>
      </c>
      <c r="F37" s="52"/>
      <c r="G37" s="21"/>
      <c r="H37" s="21"/>
      <c r="I37" s="53">
        <v>0</v>
      </c>
      <c r="J37" s="53"/>
      <c r="K37" s="53"/>
      <c r="L37" s="53"/>
      <c r="M37" s="53">
        <v>0</v>
      </c>
      <c r="N37" s="53"/>
      <c r="O37" s="53"/>
      <c r="P37" s="53"/>
      <c r="Q37" s="53">
        <v>0</v>
      </c>
    </row>
    <row r="38" spans="1:33" s="25" customFormat="1" ht="15" x14ac:dyDescent="0.25">
      <c r="A38" s="14">
        <v>24</v>
      </c>
      <c r="B38" s="53"/>
      <c r="C38" s="53"/>
      <c r="D38" s="53"/>
      <c r="E38" s="52">
        <v>14.32</v>
      </c>
      <c r="F38" s="52"/>
      <c r="G38" s="21"/>
      <c r="H38" s="21"/>
      <c r="I38" s="53">
        <v>0</v>
      </c>
      <c r="J38" s="53"/>
      <c r="K38" s="53"/>
      <c r="L38" s="53"/>
      <c r="M38" s="53">
        <v>0</v>
      </c>
      <c r="N38" s="53"/>
      <c r="O38" s="53"/>
      <c r="P38" s="53"/>
      <c r="Q38" s="53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728.89600000000007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448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52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53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ТП-244</v>
      </c>
      <c r="C10" s="414"/>
      <c r="D10" s="414"/>
      <c r="E10" s="415"/>
      <c r="F10" s="413" t="str">
        <f>N4</f>
        <v>ТП-250</v>
      </c>
      <c r="G10" s="416"/>
      <c r="H10" s="416"/>
      <c r="I10" s="417"/>
      <c r="J10" s="413" t="str">
        <f>B10</f>
        <v>ТП-244</v>
      </c>
      <c r="K10" s="414"/>
      <c r="L10" s="414"/>
      <c r="M10" s="415"/>
      <c r="N10" s="413" t="str">
        <f>F10</f>
        <v>ТП-250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60</v>
      </c>
      <c r="F11" s="390" t="s">
        <v>433</v>
      </c>
      <c r="G11" s="391"/>
      <c r="H11" s="9"/>
      <c r="I11" s="8">
        <v>60</v>
      </c>
      <c r="J11" s="390" t="s">
        <v>433</v>
      </c>
      <c r="K11" s="391"/>
      <c r="L11" s="9"/>
      <c r="M11" s="8">
        <f>E11</f>
        <v>60</v>
      </c>
      <c r="N11" s="390" t="s">
        <v>433</v>
      </c>
      <c r="O11" s="391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>
        <v>35.4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>
        <v>35.340000000000003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>
        <v>35.4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>
        <v>35.340000000000003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>
        <v>35.4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>
        <v>35.400000000000006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>
        <v>35.520000000000003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>
        <v>35.58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>
        <v>35.700000000000003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>
        <v>35.58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>
        <v>35.58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>
        <v>35.64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>
        <v>35.64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>
        <v>35.64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>
        <v>35.520000000000003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>
        <v>35.58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>
        <v>35.520000000000003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>
        <v>35.58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>
        <v>35.58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>
        <v>35.64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>
        <v>35.64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>
        <v>35.64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21"/>
      <c r="H37" s="21"/>
      <c r="I37" s="22">
        <v>35.520000000000003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21"/>
      <c r="H38" s="21"/>
      <c r="I38" s="22">
        <v>35.4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852.78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448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54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55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ТП-Поселок</v>
      </c>
      <c r="C10" s="414"/>
      <c r="D10" s="414"/>
      <c r="E10" s="415"/>
      <c r="F10" s="413" t="str">
        <f>N4</f>
        <v>ТП-Школа</v>
      </c>
      <c r="G10" s="416"/>
      <c r="H10" s="416"/>
      <c r="I10" s="417"/>
      <c r="J10" s="413" t="str">
        <f>B10</f>
        <v>ТП-Поселок</v>
      </c>
      <c r="K10" s="414"/>
      <c r="L10" s="414"/>
      <c r="M10" s="415"/>
      <c r="N10" s="413" t="str">
        <f>F10</f>
        <v>ТП-Школа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120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120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98">
        <v>86.039999999999992</v>
      </c>
      <c r="F15" s="98"/>
      <c r="G15" s="98"/>
      <c r="H15" s="98"/>
      <c r="I15" s="98">
        <v>22.391999999999999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22"/>
      <c r="D16" s="22"/>
      <c r="E16" s="98">
        <v>83.399999999999991</v>
      </c>
      <c r="F16" s="98"/>
      <c r="G16" s="98"/>
      <c r="H16" s="98"/>
      <c r="I16" s="98">
        <v>19.584000000000003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22"/>
      <c r="D17" s="22"/>
      <c r="E17" s="98">
        <v>76.92</v>
      </c>
      <c r="F17" s="98"/>
      <c r="G17" s="98"/>
      <c r="H17" s="98"/>
      <c r="I17" s="98">
        <v>18.936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22"/>
      <c r="D18" s="22"/>
      <c r="E18" s="98">
        <v>74.64</v>
      </c>
      <c r="F18" s="98"/>
      <c r="G18" s="98"/>
      <c r="H18" s="98"/>
      <c r="I18" s="98">
        <v>18.576000000000001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22"/>
      <c r="D19" s="22"/>
      <c r="E19" s="98">
        <v>75.239999999999995</v>
      </c>
      <c r="F19" s="98"/>
      <c r="G19" s="98"/>
      <c r="H19" s="98"/>
      <c r="I19" s="98">
        <v>18.456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22"/>
      <c r="D20" s="22"/>
      <c r="E20" s="98">
        <v>85.8</v>
      </c>
      <c r="F20" s="98"/>
      <c r="G20" s="98"/>
      <c r="H20" s="98"/>
      <c r="I20" s="98">
        <v>19.32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22"/>
      <c r="D21" s="22"/>
      <c r="E21" s="98">
        <v>101.64</v>
      </c>
      <c r="F21" s="98"/>
      <c r="G21" s="98"/>
      <c r="H21" s="98"/>
      <c r="I21" s="98">
        <v>18.911999999999999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22"/>
      <c r="D22" s="22"/>
      <c r="E22" s="98">
        <v>113.88</v>
      </c>
      <c r="F22" s="98"/>
      <c r="G22" s="98"/>
      <c r="H22" s="98"/>
      <c r="I22" s="98">
        <v>25.919999999999998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22"/>
      <c r="D23" s="22"/>
      <c r="E23" s="98">
        <v>109.44</v>
      </c>
      <c r="F23" s="98"/>
      <c r="G23" s="98"/>
      <c r="H23" s="98"/>
      <c r="I23" s="98">
        <v>46.271999999999998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22"/>
      <c r="D24" s="22"/>
      <c r="E24" s="98">
        <v>110.88000000000001</v>
      </c>
      <c r="F24" s="98"/>
      <c r="G24" s="98"/>
      <c r="H24" s="98"/>
      <c r="I24" s="98">
        <v>96.671999999999997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22"/>
      <c r="D25" s="22"/>
      <c r="E25" s="98">
        <v>99.24</v>
      </c>
      <c r="F25" s="98"/>
      <c r="G25" s="98"/>
      <c r="H25" s="98"/>
      <c r="I25" s="98">
        <v>96.024000000000001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22"/>
      <c r="D26" s="22"/>
      <c r="E26" s="98">
        <v>100.44</v>
      </c>
      <c r="F26" s="98"/>
      <c r="G26" s="98"/>
      <c r="H26" s="98"/>
      <c r="I26" s="98">
        <v>63.024000000000001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22"/>
      <c r="D27" s="22"/>
      <c r="E27" s="98">
        <v>109.80000000000001</v>
      </c>
      <c r="F27" s="98"/>
      <c r="G27" s="98"/>
      <c r="H27" s="98"/>
      <c r="I27" s="98">
        <v>78.216000000000008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22"/>
      <c r="D28" s="22"/>
      <c r="E28" s="98">
        <v>110.52000000000001</v>
      </c>
      <c r="F28" s="98"/>
      <c r="G28" s="98"/>
      <c r="H28" s="98"/>
      <c r="I28" s="98">
        <v>59.928000000000004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22"/>
      <c r="D29" s="22"/>
      <c r="E29" s="98">
        <v>105.6</v>
      </c>
      <c r="F29" s="98"/>
      <c r="G29" s="98"/>
      <c r="H29" s="98"/>
      <c r="I29" s="98">
        <v>40.247999999999998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22"/>
      <c r="D30" s="22"/>
      <c r="E30" s="98">
        <v>102</v>
      </c>
      <c r="F30" s="98"/>
      <c r="G30" s="98"/>
      <c r="H30" s="98"/>
      <c r="I30" s="98">
        <v>28.776000000000003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22"/>
      <c r="D31" s="22"/>
      <c r="E31" s="98">
        <v>104.64</v>
      </c>
      <c r="F31" s="98"/>
      <c r="G31" s="98"/>
      <c r="H31" s="98"/>
      <c r="I31" s="98">
        <v>26.88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22"/>
      <c r="D32" s="22"/>
      <c r="E32" s="98">
        <v>106.92</v>
      </c>
      <c r="F32" s="98"/>
      <c r="G32" s="98"/>
      <c r="H32" s="98"/>
      <c r="I32" s="98">
        <v>14.616000000000001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22"/>
      <c r="D33" s="22"/>
      <c r="E33" s="98">
        <v>122.4</v>
      </c>
      <c r="F33" s="98"/>
      <c r="G33" s="98"/>
      <c r="H33" s="98"/>
      <c r="I33" s="98">
        <v>17.231999999999999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22"/>
      <c r="D34" s="22"/>
      <c r="E34" s="98">
        <v>125.52000000000001</v>
      </c>
      <c r="F34" s="98"/>
      <c r="G34" s="98"/>
      <c r="H34" s="98"/>
      <c r="I34" s="98">
        <v>23.495999999999999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22"/>
      <c r="D35" s="22"/>
      <c r="E35" s="98">
        <v>127.92</v>
      </c>
      <c r="F35" s="98"/>
      <c r="G35" s="98"/>
      <c r="H35" s="98"/>
      <c r="I35" s="98">
        <v>14.712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22"/>
      <c r="D36" s="22"/>
      <c r="E36" s="98">
        <v>127.55999999999999</v>
      </c>
      <c r="F36" s="98"/>
      <c r="G36" s="98"/>
      <c r="H36" s="98"/>
      <c r="I36" s="98">
        <v>12.696000000000002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22"/>
      <c r="D37" s="22"/>
      <c r="E37" s="98">
        <v>115.44</v>
      </c>
      <c r="F37" s="98"/>
      <c r="G37" s="98"/>
      <c r="H37" s="98"/>
      <c r="I37" s="98">
        <v>11.592000000000001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16"/>
      <c r="D38" s="16"/>
      <c r="E38" s="98">
        <v>97.2</v>
      </c>
      <c r="F38" s="98"/>
      <c r="G38" s="98"/>
      <c r="H38" s="98"/>
      <c r="I38" s="98">
        <v>12.6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2473.08</v>
      </c>
      <c r="F39" s="16"/>
      <c r="G39" s="29"/>
      <c r="H39" s="29"/>
      <c r="I39" s="28">
        <f>SUM(I15:I38)</f>
        <v>805.07999999999993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449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56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57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ТП-14 В-1</v>
      </c>
      <c r="C10" s="414"/>
      <c r="D10" s="414"/>
      <c r="E10" s="415"/>
      <c r="F10" s="413" t="str">
        <f>N4</f>
        <v>ТП-14 В-2</v>
      </c>
      <c r="G10" s="416"/>
      <c r="H10" s="416"/>
      <c r="I10" s="417"/>
      <c r="J10" s="413" t="str">
        <f>B10</f>
        <v>ТП-14 В-1</v>
      </c>
      <c r="K10" s="414"/>
      <c r="L10" s="414"/>
      <c r="M10" s="415"/>
      <c r="N10" s="413" t="str">
        <f>F10</f>
        <v>ТП-14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120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120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2"/>
      <c r="G15" s="22"/>
      <c r="H15" s="22"/>
      <c r="I15" s="98">
        <v>78.36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2"/>
      <c r="G16" s="22"/>
      <c r="H16" s="22"/>
      <c r="I16" s="98">
        <v>68.039999999999992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2"/>
      <c r="G17" s="22"/>
      <c r="H17" s="22"/>
      <c r="I17" s="98">
        <v>59.519999999999996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2"/>
      <c r="G18" s="22"/>
      <c r="H18" s="22"/>
      <c r="I18" s="98">
        <v>68.52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2"/>
      <c r="G19" s="22"/>
      <c r="H19" s="22"/>
      <c r="I19" s="98">
        <v>57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2"/>
      <c r="G20" s="22"/>
      <c r="H20" s="22"/>
      <c r="I20" s="98">
        <v>65.400000000000006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2"/>
      <c r="G21" s="22"/>
      <c r="H21" s="22"/>
      <c r="I21" s="98">
        <v>46.2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2"/>
      <c r="G22" s="22"/>
      <c r="H22" s="22"/>
      <c r="I22" s="98">
        <v>49.32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2"/>
      <c r="G23" s="22"/>
      <c r="H23" s="22"/>
      <c r="I23" s="98">
        <v>81.960000000000008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2"/>
      <c r="G24" s="22"/>
      <c r="H24" s="22"/>
      <c r="I24" s="98">
        <v>70.199999999999989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2"/>
      <c r="G25" s="22"/>
      <c r="H25" s="22"/>
      <c r="I25" s="98">
        <v>69.839999999999989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2"/>
      <c r="G26" s="22"/>
      <c r="H26" s="22"/>
      <c r="I26" s="98">
        <v>61.800000000000004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2"/>
      <c r="G27" s="22"/>
      <c r="H27" s="22"/>
      <c r="I27" s="98">
        <v>52.08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2"/>
      <c r="G28" s="22"/>
      <c r="H28" s="22"/>
      <c r="I28" s="98">
        <v>58.44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2"/>
      <c r="G29" s="22"/>
      <c r="H29" s="22"/>
      <c r="I29" s="98">
        <v>62.52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2"/>
      <c r="G30" s="22"/>
      <c r="H30" s="22"/>
      <c r="I30" s="98">
        <v>65.040000000000006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2"/>
      <c r="G31" s="22"/>
      <c r="H31" s="22"/>
      <c r="I31" s="98">
        <v>64.2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2"/>
      <c r="G32" s="22"/>
      <c r="H32" s="22"/>
      <c r="I32" s="98">
        <v>65.64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2"/>
      <c r="G33" s="22"/>
      <c r="H33" s="22"/>
      <c r="I33" s="98">
        <v>91.8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2"/>
      <c r="G34" s="22"/>
      <c r="H34" s="22"/>
      <c r="I34" s="98">
        <v>81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2"/>
      <c r="G35" s="22"/>
      <c r="H35" s="22"/>
      <c r="I35" s="98">
        <v>67.8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2"/>
      <c r="G36" s="22"/>
      <c r="H36" s="22"/>
      <c r="I36" s="98">
        <v>86.759999999999991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2"/>
      <c r="G37" s="22"/>
      <c r="H37" s="22"/>
      <c r="I37" s="98">
        <v>90.6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2"/>
      <c r="G38" s="22"/>
      <c r="H38" s="22"/>
      <c r="I38" s="98">
        <v>69.599999999999994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1631.6399999999999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I15" sqref="I15:I3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449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58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59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ТП-15 В-1</v>
      </c>
      <c r="C10" s="414"/>
      <c r="D10" s="414"/>
      <c r="E10" s="415"/>
      <c r="F10" s="413" t="str">
        <f>N4</f>
        <v>ТП-15 В-2</v>
      </c>
      <c r="G10" s="416"/>
      <c r="H10" s="416"/>
      <c r="I10" s="417"/>
      <c r="J10" s="413" t="str">
        <f>B10</f>
        <v>ТП-15 В-1</v>
      </c>
      <c r="K10" s="414"/>
      <c r="L10" s="414"/>
      <c r="M10" s="415"/>
      <c r="N10" s="413" t="str">
        <f>F10</f>
        <v>ТП-15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200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200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16"/>
      <c r="G15" s="16"/>
      <c r="H15" s="21"/>
      <c r="I15" s="22">
        <v>31.560000000000002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16"/>
      <c r="G16" s="16"/>
      <c r="H16" s="21"/>
      <c r="I16" s="22">
        <v>29.64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16"/>
      <c r="G17" s="16"/>
      <c r="H17" s="21"/>
      <c r="I17" s="22">
        <v>31.8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16"/>
      <c r="G18" s="16"/>
      <c r="H18" s="21"/>
      <c r="I18" s="22">
        <v>30.84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16"/>
      <c r="G19" s="16"/>
      <c r="H19" s="21"/>
      <c r="I19" s="22">
        <v>30.6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16"/>
      <c r="G20" s="16"/>
      <c r="H20" s="21"/>
      <c r="I20" s="22">
        <v>32.880000000000003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16"/>
      <c r="G21" s="16"/>
      <c r="H21" s="21"/>
      <c r="I21" s="22">
        <v>55.080000000000005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16"/>
      <c r="G22" s="16"/>
      <c r="H22" s="21"/>
      <c r="I22" s="22">
        <v>46.08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16"/>
      <c r="G23" s="16"/>
      <c r="H23" s="21"/>
      <c r="I23" s="22">
        <v>38.4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16"/>
      <c r="G24" s="16"/>
      <c r="H24" s="21"/>
      <c r="I24" s="22">
        <v>53.4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16"/>
      <c r="G25" s="16"/>
      <c r="H25" s="21"/>
      <c r="I25" s="22">
        <v>42.839999999999996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16"/>
      <c r="G26" s="16"/>
      <c r="H26" s="21"/>
      <c r="I26" s="22">
        <v>42.839999999999996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16"/>
      <c r="G27" s="16"/>
      <c r="H27" s="21"/>
      <c r="I27" s="22">
        <v>30.36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16"/>
      <c r="G28" s="16"/>
      <c r="H28" s="21"/>
      <c r="I28" s="22">
        <v>29.64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16"/>
      <c r="G29" s="16"/>
      <c r="H29" s="21"/>
      <c r="I29" s="22">
        <v>27.36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16"/>
      <c r="G30" s="16"/>
      <c r="H30" s="21"/>
      <c r="I30" s="22">
        <v>25.56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16"/>
      <c r="G31" s="16"/>
      <c r="H31" s="21"/>
      <c r="I31" s="22">
        <v>25.68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16"/>
      <c r="G32" s="16"/>
      <c r="H32" s="21"/>
      <c r="I32" s="22">
        <v>33.480000000000004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16"/>
      <c r="G33" s="16"/>
      <c r="H33" s="21"/>
      <c r="I33" s="22">
        <v>35.28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16"/>
      <c r="G34" s="16"/>
      <c r="H34" s="21"/>
      <c r="I34" s="22">
        <v>32.760000000000005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16"/>
      <c r="G35" s="16"/>
      <c r="H35" s="21"/>
      <c r="I35" s="22">
        <v>34.199999999999996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16"/>
      <c r="G36" s="16"/>
      <c r="H36" s="21"/>
      <c r="I36" s="22">
        <v>33.36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16"/>
      <c r="G37" s="16"/>
      <c r="H37" s="21"/>
      <c r="I37" s="22">
        <v>33.120000000000005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16"/>
      <c r="G38" s="16"/>
      <c r="H38" s="21"/>
      <c r="I38" s="22">
        <v>31.32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16"/>
      <c r="G39" s="29"/>
      <c r="H39" s="29"/>
      <c r="I39" s="28">
        <f>SUM(I15:I38)</f>
        <v>838.07999999999993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G24" sqref="G24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450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60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КТП-Ива</v>
      </c>
      <c r="C10" s="414"/>
      <c r="D10" s="414"/>
      <c r="E10" s="415"/>
      <c r="F10" s="413">
        <f>N4</f>
        <v>0</v>
      </c>
      <c r="G10" s="416"/>
      <c r="H10" s="416"/>
      <c r="I10" s="417"/>
      <c r="J10" s="413" t="str">
        <f>B10</f>
        <v>КТП-Ива</v>
      </c>
      <c r="K10" s="414"/>
      <c r="L10" s="414"/>
      <c r="M10" s="415"/>
      <c r="N10" s="413">
        <f>F10</f>
        <v>0</v>
      </c>
      <c r="O10" s="416"/>
      <c r="P10" s="416"/>
      <c r="Q10" s="417"/>
      <c r="R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30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30</v>
      </c>
      <c r="N11" s="390" t="s">
        <v>433</v>
      </c>
      <c r="O11" s="391"/>
      <c r="P11" s="9"/>
      <c r="Q11" s="8">
        <f>I11</f>
        <v>120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4.6950000000000003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2">
        <v>5.34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2">
        <v>5.2650000000000006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2">
        <v>6.96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2">
        <v>7.2149999999999999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2">
        <v>7.1550000000000002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2">
        <v>8.43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2">
        <v>10.050000000000001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2">
        <v>9.4499999999999993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2">
        <v>8.73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2">
        <v>10.47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2">
        <v>11.25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2">
        <v>11.43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2">
        <v>11.535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2">
        <v>10.83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2">
        <v>9.0300000000000011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2">
        <v>13.26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2">
        <v>13.605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2">
        <v>12.015000000000001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2">
        <v>9.6449999999999996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2">
        <v>11.565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2">
        <v>10.425000000000001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2">
        <v>8.8349999999999991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2">
        <v>6.36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223.54500000000002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R44"/>
  <sheetViews>
    <sheetView topLeftCell="A13" zoomScale="85" zoomScaleNormal="85" workbookViewId="0">
      <selection activeCell="M15" sqref="M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44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451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44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44" s="1" customFormat="1" ht="13.5" customHeight="1" x14ac:dyDescent="0.2">
      <c r="N3" s="410" t="s">
        <v>61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44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62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44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44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44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44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44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44"/>
      <c r="T9" s="344"/>
      <c r="U9" s="344"/>
      <c r="V9" s="344"/>
      <c r="W9" s="344"/>
      <c r="X9" s="344"/>
      <c r="Y9" s="344"/>
      <c r="Z9" s="344"/>
      <c r="AA9" s="344"/>
      <c r="AB9" s="344"/>
      <c r="AC9" s="344"/>
      <c r="AD9" s="344"/>
      <c r="AE9" s="344"/>
      <c r="AF9" s="344"/>
      <c r="AG9" s="344"/>
      <c r="AH9" s="344"/>
      <c r="AI9" s="344"/>
      <c r="AJ9" s="344"/>
      <c r="AK9" s="344"/>
      <c r="AL9" s="344"/>
      <c r="AM9" s="344"/>
      <c r="AN9" s="344"/>
      <c r="AO9" s="344"/>
      <c r="AP9" s="344"/>
      <c r="AQ9" s="345"/>
      <c r="AR9" s="345"/>
    </row>
    <row r="10" spans="1:44" s="1" customFormat="1" ht="15" x14ac:dyDescent="0.2">
      <c r="A10" s="396"/>
      <c r="B10" s="413" t="str">
        <f>N3</f>
        <v>КТП-1 "Сад-3 ЧМК"</v>
      </c>
      <c r="C10" s="414"/>
      <c r="D10" s="414"/>
      <c r="E10" s="415"/>
      <c r="F10" s="413" t="str">
        <f>N4</f>
        <v>КТП-2 "Сад-3 ЧМК"</v>
      </c>
      <c r="G10" s="416"/>
      <c r="H10" s="416"/>
      <c r="I10" s="417"/>
      <c r="J10" s="413" t="str">
        <f>B10</f>
        <v>КТП-1 "Сад-3 ЧМК"</v>
      </c>
      <c r="K10" s="414"/>
      <c r="L10" s="414"/>
      <c r="M10" s="415"/>
      <c r="N10" s="413" t="str">
        <f>F10</f>
        <v>КТП-2 "Сад-3 ЧМК"</v>
      </c>
      <c r="O10" s="416"/>
      <c r="P10" s="416"/>
      <c r="Q10" s="417"/>
      <c r="R10" s="3"/>
      <c r="S10" s="346"/>
      <c r="T10" s="346"/>
      <c r="U10" s="346"/>
      <c r="V10" s="346"/>
      <c r="W10" s="346"/>
      <c r="X10" s="346"/>
      <c r="Y10" s="346"/>
      <c r="Z10" s="346"/>
      <c r="AA10" s="346"/>
      <c r="AB10" s="346"/>
      <c r="AC10" s="346"/>
      <c r="AD10" s="346"/>
      <c r="AE10" s="346"/>
      <c r="AF10" s="346"/>
      <c r="AG10" s="346"/>
      <c r="AH10" s="345"/>
      <c r="AI10" s="345"/>
      <c r="AJ10" s="345"/>
      <c r="AK10" s="345"/>
      <c r="AL10" s="345"/>
      <c r="AM10" s="345"/>
      <c r="AN10" s="345"/>
      <c r="AO10" s="345"/>
      <c r="AP10" s="345"/>
      <c r="AQ10" s="345"/>
      <c r="AR10" s="345"/>
    </row>
    <row r="11" spans="1:44" s="1" customFormat="1" x14ac:dyDescent="0.2">
      <c r="A11" s="396"/>
      <c r="B11" s="390" t="s">
        <v>433</v>
      </c>
      <c r="C11" s="391"/>
      <c r="E11" s="8">
        <v>60</v>
      </c>
      <c r="F11" s="390" t="s">
        <v>433</v>
      </c>
      <c r="G11" s="391"/>
      <c r="H11" s="9"/>
      <c r="I11" s="8">
        <v>60</v>
      </c>
      <c r="J11" s="390" t="s">
        <v>433</v>
      </c>
      <c r="K11" s="391"/>
      <c r="L11" s="9"/>
      <c r="M11" s="8">
        <f>E11</f>
        <v>60</v>
      </c>
      <c r="N11" s="390" t="s">
        <v>433</v>
      </c>
      <c r="O11" s="391"/>
      <c r="P11" s="9"/>
      <c r="Q11" s="8">
        <f>I11</f>
        <v>60</v>
      </c>
      <c r="R11" s="3"/>
      <c r="S11" s="344"/>
      <c r="T11" s="344"/>
      <c r="U11" s="344"/>
      <c r="V11" s="344"/>
      <c r="W11" s="344"/>
      <c r="X11" s="344"/>
      <c r="Y11" s="344"/>
      <c r="Z11" s="344"/>
      <c r="AA11" s="344"/>
      <c r="AB11" s="344"/>
      <c r="AC11" s="344"/>
      <c r="AD11" s="344"/>
      <c r="AE11" s="344"/>
      <c r="AF11" s="344"/>
      <c r="AG11" s="344"/>
      <c r="AH11" s="344"/>
      <c r="AI11" s="344"/>
      <c r="AJ11" s="344"/>
      <c r="AK11" s="344"/>
      <c r="AL11" s="344"/>
      <c r="AM11" s="344"/>
      <c r="AN11" s="344"/>
      <c r="AO11" s="344"/>
      <c r="AP11" s="344"/>
      <c r="AQ11" s="345"/>
      <c r="AR11" s="345"/>
    </row>
    <row r="12" spans="1:44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  <c r="S12" s="347"/>
      <c r="T12" s="347"/>
      <c r="U12" s="347"/>
      <c r="V12" s="347"/>
      <c r="W12" s="347"/>
      <c r="X12" s="347"/>
      <c r="Y12" s="347"/>
      <c r="Z12" s="347"/>
      <c r="AA12" s="347"/>
      <c r="AB12" s="347"/>
      <c r="AC12" s="347"/>
      <c r="AD12" s="347"/>
      <c r="AE12" s="347"/>
      <c r="AF12" s="347"/>
      <c r="AG12" s="347"/>
      <c r="AH12" s="347"/>
      <c r="AI12" s="347"/>
      <c r="AJ12" s="347"/>
      <c r="AK12" s="347"/>
      <c r="AL12" s="347"/>
      <c r="AM12" s="347"/>
      <c r="AN12" s="347"/>
      <c r="AO12" s="347"/>
      <c r="AP12" s="347"/>
      <c r="AQ12" s="347"/>
      <c r="AR12" s="347"/>
    </row>
    <row r="13" spans="1:44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  <c r="S13" s="348"/>
      <c r="T13" s="348"/>
      <c r="U13" s="348"/>
      <c r="V13" s="348"/>
      <c r="W13" s="348"/>
      <c r="X13" s="348"/>
      <c r="Y13" s="348"/>
      <c r="Z13" s="348"/>
      <c r="AA13" s="348"/>
      <c r="AB13" s="348"/>
      <c r="AC13" s="348"/>
      <c r="AD13" s="348"/>
      <c r="AE13" s="348"/>
      <c r="AF13" s="348"/>
      <c r="AG13" s="348"/>
      <c r="AH13" s="348"/>
      <c r="AI13" s="348"/>
      <c r="AJ13" s="348"/>
      <c r="AK13" s="348"/>
      <c r="AL13" s="348"/>
      <c r="AM13" s="348"/>
      <c r="AN13" s="348"/>
      <c r="AO13" s="348"/>
      <c r="AP13" s="348"/>
      <c r="AQ13" s="348"/>
      <c r="AR13" s="348"/>
    </row>
    <row r="14" spans="1:44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  <c r="S14" s="347"/>
      <c r="T14" s="347"/>
      <c r="U14" s="347"/>
      <c r="V14" s="347"/>
      <c r="W14" s="347"/>
      <c r="X14" s="347"/>
      <c r="Y14" s="347"/>
      <c r="Z14" s="347"/>
      <c r="AA14" s="347"/>
      <c r="AB14" s="347"/>
      <c r="AC14" s="347"/>
      <c r="AD14" s="347"/>
      <c r="AE14" s="347"/>
      <c r="AF14" s="347"/>
      <c r="AG14" s="347"/>
      <c r="AH14" s="347"/>
      <c r="AI14" s="347"/>
      <c r="AJ14" s="347"/>
      <c r="AK14" s="347"/>
      <c r="AL14" s="347"/>
      <c r="AM14" s="347"/>
      <c r="AN14" s="347"/>
      <c r="AO14" s="347"/>
      <c r="AP14" s="347"/>
      <c r="AQ14" s="347"/>
      <c r="AR14" s="347"/>
    </row>
    <row r="15" spans="1:44" s="24" customFormat="1" ht="15" x14ac:dyDescent="0.25">
      <c r="A15" s="19">
        <v>1</v>
      </c>
      <c r="B15" s="15"/>
      <c r="C15" s="16"/>
      <c r="D15" s="16"/>
      <c r="E15" s="98">
        <v>11.010000000000002</v>
      </c>
      <c r="F15" s="98"/>
      <c r="G15" s="98"/>
      <c r="H15" s="98"/>
      <c r="I15" s="98">
        <v>29.25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44" s="11" customFormat="1" ht="15" x14ac:dyDescent="0.25">
      <c r="A16" s="14">
        <v>2</v>
      </c>
      <c r="B16" s="15"/>
      <c r="C16" s="16"/>
      <c r="D16" s="16"/>
      <c r="E16" s="98">
        <v>9.9600000000000009</v>
      </c>
      <c r="F16" s="98"/>
      <c r="G16" s="98"/>
      <c r="H16" s="98"/>
      <c r="I16" s="98">
        <v>28.29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98">
        <v>8.91</v>
      </c>
      <c r="F17" s="98"/>
      <c r="G17" s="98"/>
      <c r="H17" s="98"/>
      <c r="I17" s="98">
        <v>26.16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98">
        <v>9</v>
      </c>
      <c r="F18" s="98"/>
      <c r="G18" s="98"/>
      <c r="H18" s="98"/>
      <c r="I18" s="98">
        <v>27.84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98">
        <v>8.7899999999999991</v>
      </c>
      <c r="F19" s="98"/>
      <c r="G19" s="98"/>
      <c r="H19" s="98"/>
      <c r="I19" s="98">
        <v>28.95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98">
        <v>7.74</v>
      </c>
      <c r="F20" s="98"/>
      <c r="G20" s="98"/>
      <c r="H20" s="98"/>
      <c r="I20" s="98">
        <v>29.25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98">
        <v>6.24</v>
      </c>
      <c r="F21" s="98"/>
      <c r="G21" s="98"/>
      <c r="H21" s="98"/>
      <c r="I21" s="98">
        <v>30.93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98">
        <v>6</v>
      </c>
      <c r="F22" s="98"/>
      <c r="G22" s="98"/>
      <c r="H22" s="98"/>
      <c r="I22" s="98">
        <v>39.659999999999997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98">
        <v>6.93</v>
      </c>
      <c r="F23" s="98"/>
      <c r="G23" s="98"/>
      <c r="H23" s="98"/>
      <c r="I23" s="98">
        <v>46.08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98">
        <v>6.42</v>
      </c>
      <c r="F24" s="98"/>
      <c r="G24" s="98"/>
      <c r="H24" s="98"/>
      <c r="I24" s="98">
        <v>46.08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98">
        <v>5.55</v>
      </c>
      <c r="F25" s="98"/>
      <c r="G25" s="98"/>
      <c r="H25" s="98"/>
      <c r="I25" s="98">
        <v>41.7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98">
        <v>6.15</v>
      </c>
      <c r="F26" s="98"/>
      <c r="G26" s="98"/>
      <c r="H26" s="98"/>
      <c r="I26" s="98">
        <v>35.19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98">
        <v>4.3499999999999996</v>
      </c>
      <c r="F27" s="98"/>
      <c r="G27" s="98"/>
      <c r="H27" s="98"/>
      <c r="I27" s="98">
        <v>36.81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98">
        <v>3.99</v>
      </c>
      <c r="F28" s="98"/>
      <c r="G28" s="98"/>
      <c r="H28" s="98"/>
      <c r="I28" s="98">
        <v>33.510000000000005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98">
        <v>5.73</v>
      </c>
      <c r="F29" s="98"/>
      <c r="G29" s="98"/>
      <c r="H29" s="98"/>
      <c r="I29" s="98">
        <v>38.04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98">
        <v>3.99</v>
      </c>
      <c r="F30" s="98"/>
      <c r="G30" s="98"/>
      <c r="H30" s="98"/>
      <c r="I30" s="98">
        <v>30.240000000000002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98">
        <v>5.64</v>
      </c>
      <c r="F31" s="98"/>
      <c r="G31" s="98"/>
      <c r="H31" s="98"/>
      <c r="I31" s="98">
        <v>25.83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98">
        <v>8.5500000000000007</v>
      </c>
      <c r="F32" s="98"/>
      <c r="G32" s="98"/>
      <c r="H32" s="98"/>
      <c r="I32" s="98">
        <v>26.43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98">
        <v>7.4399999999999995</v>
      </c>
      <c r="F33" s="98"/>
      <c r="G33" s="98"/>
      <c r="H33" s="98"/>
      <c r="I33" s="98">
        <v>34.620000000000005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98">
        <v>9</v>
      </c>
      <c r="F34" s="98"/>
      <c r="G34" s="98"/>
      <c r="H34" s="98"/>
      <c r="I34" s="98">
        <v>46.35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98">
        <v>6.24</v>
      </c>
      <c r="F35" s="98"/>
      <c r="G35" s="98"/>
      <c r="H35" s="98"/>
      <c r="I35" s="98">
        <v>41.25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98">
        <v>6.3900000000000006</v>
      </c>
      <c r="F36" s="98"/>
      <c r="G36" s="98"/>
      <c r="H36" s="98"/>
      <c r="I36" s="98">
        <v>36.6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98">
        <v>7.6499999999999995</v>
      </c>
      <c r="F37" s="98"/>
      <c r="G37" s="98"/>
      <c r="H37" s="98"/>
      <c r="I37" s="98">
        <v>35.94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98">
        <v>7.8900000000000006</v>
      </c>
      <c r="F38" s="98"/>
      <c r="G38" s="98"/>
      <c r="H38" s="98"/>
      <c r="I38" s="98">
        <v>32.46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169.56000000000006</v>
      </c>
      <c r="F39" s="29"/>
      <c r="G39" s="29"/>
      <c r="H39" s="29"/>
      <c r="I39" s="28">
        <f>SUM(I15:I38)</f>
        <v>827.46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5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452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63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64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ТП-243</v>
      </c>
      <c r="C10" s="414"/>
      <c r="D10" s="414"/>
      <c r="E10" s="415"/>
      <c r="F10" s="413" t="str">
        <f>N4</f>
        <v>КТП-63 Кривец-1</v>
      </c>
      <c r="G10" s="416"/>
      <c r="H10" s="416"/>
      <c r="I10" s="417"/>
      <c r="J10" s="413" t="str">
        <f>B10</f>
        <v>ТП-243</v>
      </c>
      <c r="K10" s="414"/>
      <c r="L10" s="414"/>
      <c r="M10" s="415"/>
      <c r="N10" s="413" t="str">
        <f>F10</f>
        <v>КТП-63 Кривец-1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60</v>
      </c>
      <c r="F11" s="390" t="s">
        <v>433</v>
      </c>
      <c r="G11" s="391"/>
      <c r="H11" s="9"/>
      <c r="I11" s="8">
        <v>20</v>
      </c>
      <c r="J11" s="390" t="s">
        <v>433</v>
      </c>
      <c r="K11" s="391"/>
      <c r="L11" s="9"/>
      <c r="M11" s="8">
        <f>E11</f>
        <v>60</v>
      </c>
      <c r="N11" s="390" t="s">
        <v>433</v>
      </c>
      <c r="O11" s="391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2"/>
      <c r="G15" s="22"/>
      <c r="H15" s="22"/>
      <c r="I15" s="22">
        <v>0.03</v>
      </c>
      <c r="J15" s="22"/>
      <c r="K15" s="22"/>
      <c r="L15" s="22"/>
      <c r="M15" s="22">
        <v>0</v>
      </c>
      <c r="N15" s="22"/>
      <c r="O15" s="22"/>
      <c r="P15" s="22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2"/>
      <c r="G16" s="22"/>
      <c r="H16" s="22"/>
      <c r="I16" s="22">
        <v>0.02</v>
      </c>
      <c r="J16" s="22"/>
      <c r="K16" s="22"/>
      <c r="L16" s="22"/>
      <c r="M16" s="22">
        <v>0</v>
      </c>
      <c r="N16" s="22"/>
      <c r="O16" s="22"/>
      <c r="P16" s="22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2"/>
      <c r="G17" s="22"/>
      <c r="H17" s="22"/>
      <c r="I17" s="22">
        <v>0.02</v>
      </c>
      <c r="J17" s="22"/>
      <c r="K17" s="22"/>
      <c r="L17" s="22"/>
      <c r="M17" s="22">
        <v>0</v>
      </c>
      <c r="N17" s="22"/>
      <c r="O17" s="22"/>
      <c r="P17" s="22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2"/>
      <c r="G18" s="22"/>
      <c r="H18" s="22"/>
      <c r="I18" s="22">
        <v>0.02</v>
      </c>
      <c r="J18" s="22"/>
      <c r="K18" s="22"/>
      <c r="L18" s="22"/>
      <c r="M18" s="22">
        <v>0</v>
      </c>
      <c r="N18" s="22"/>
      <c r="O18" s="22"/>
      <c r="P18" s="22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2"/>
      <c r="G19" s="22"/>
      <c r="H19" s="22"/>
      <c r="I19" s="22">
        <v>0.03</v>
      </c>
      <c r="J19" s="22"/>
      <c r="K19" s="22"/>
      <c r="L19" s="22"/>
      <c r="M19" s="22">
        <v>0</v>
      </c>
      <c r="N19" s="22"/>
      <c r="O19" s="22"/>
      <c r="P19" s="22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2"/>
      <c r="G20" s="22"/>
      <c r="H20" s="22"/>
      <c r="I20" s="22">
        <v>0.02</v>
      </c>
      <c r="J20" s="22"/>
      <c r="K20" s="22"/>
      <c r="L20" s="22"/>
      <c r="M20" s="22">
        <v>0</v>
      </c>
      <c r="N20" s="22"/>
      <c r="O20" s="22"/>
      <c r="P20" s="22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2"/>
      <c r="G21" s="22"/>
      <c r="H21" s="22"/>
      <c r="I21" s="22">
        <v>0.02</v>
      </c>
      <c r="J21" s="22"/>
      <c r="K21" s="22"/>
      <c r="L21" s="22"/>
      <c r="M21" s="22">
        <v>0</v>
      </c>
      <c r="N21" s="22"/>
      <c r="O21" s="22"/>
      <c r="P21" s="22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2"/>
      <c r="G22" s="22"/>
      <c r="H22" s="22"/>
      <c r="I22" s="22">
        <v>0.03</v>
      </c>
      <c r="J22" s="22"/>
      <c r="K22" s="22"/>
      <c r="L22" s="22"/>
      <c r="M22" s="22">
        <v>0</v>
      </c>
      <c r="N22" s="22"/>
      <c r="O22" s="22"/>
      <c r="P22" s="22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2"/>
      <c r="G23" s="22"/>
      <c r="H23" s="22"/>
      <c r="I23" s="22">
        <v>0.02</v>
      </c>
      <c r="J23" s="22"/>
      <c r="K23" s="22"/>
      <c r="L23" s="22"/>
      <c r="M23" s="22">
        <v>0</v>
      </c>
      <c r="N23" s="22"/>
      <c r="O23" s="22"/>
      <c r="P23" s="22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2"/>
      <c r="G24" s="22"/>
      <c r="H24" s="22"/>
      <c r="I24" s="22">
        <v>0.02</v>
      </c>
      <c r="J24" s="22"/>
      <c r="K24" s="22"/>
      <c r="L24" s="22"/>
      <c r="M24" s="22">
        <v>0</v>
      </c>
      <c r="N24" s="22"/>
      <c r="O24" s="22"/>
      <c r="P24" s="22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2"/>
      <c r="G25" s="22"/>
      <c r="H25" s="22"/>
      <c r="I25" s="22">
        <v>0.02</v>
      </c>
      <c r="J25" s="22"/>
      <c r="K25" s="22"/>
      <c r="L25" s="22"/>
      <c r="M25" s="22">
        <v>0</v>
      </c>
      <c r="N25" s="22"/>
      <c r="O25" s="22"/>
      <c r="P25" s="22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2"/>
      <c r="G26" s="22"/>
      <c r="H26" s="22"/>
      <c r="I26" s="22">
        <v>0.02</v>
      </c>
      <c r="J26" s="22"/>
      <c r="K26" s="22"/>
      <c r="L26" s="22"/>
      <c r="M26" s="22">
        <v>0</v>
      </c>
      <c r="N26" s="22"/>
      <c r="O26" s="22"/>
      <c r="P26" s="22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2"/>
      <c r="G27" s="22"/>
      <c r="H27" s="22"/>
      <c r="I27" s="22">
        <v>0.03</v>
      </c>
      <c r="J27" s="22"/>
      <c r="K27" s="22"/>
      <c r="L27" s="22"/>
      <c r="M27" s="22">
        <v>0</v>
      </c>
      <c r="N27" s="22"/>
      <c r="O27" s="22"/>
      <c r="P27" s="22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2"/>
      <c r="G28" s="22"/>
      <c r="H28" s="22"/>
      <c r="I28" s="22">
        <v>0.02</v>
      </c>
      <c r="J28" s="22"/>
      <c r="K28" s="22"/>
      <c r="L28" s="22"/>
      <c r="M28" s="22">
        <v>0</v>
      </c>
      <c r="N28" s="22"/>
      <c r="O28" s="22"/>
      <c r="P28" s="22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2"/>
      <c r="G29" s="22"/>
      <c r="H29" s="22"/>
      <c r="I29" s="22">
        <v>0.02</v>
      </c>
      <c r="J29" s="22"/>
      <c r="K29" s="22"/>
      <c r="L29" s="22"/>
      <c r="M29" s="22">
        <v>0</v>
      </c>
      <c r="N29" s="22"/>
      <c r="O29" s="22"/>
      <c r="P29" s="22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2"/>
      <c r="G30" s="22"/>
      <c r="H30" s="22"/>
      <c r="I30" s="22">
        <v>0.04</v>
      </c>
      <c r="J30" s="22"/>
      <c r="K30" s="22"/>
      <c r="L30" s="22"/>
      <c r="M30" s="22">
        <v>0</v>
      </c>
      <c r="N30" s="22"/>
      <c r="O30" s="22"/>
      <c r="P30" s="22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2"/>
      <c r="G31" s="22"/>
      <c r="H31" s="22"/>
      <c r="I31" s="22">
        <v>0.24</v>
      </c>
      <c r="J31" s="22"/>
      <c r="K31" s="22"/>
      <c r="L31" s="22"/>
      <c r="M31" s="22">
        <v>0</v>
      </c>
      <c r="N31" s="22"/>
      <c r="O31" s="22"/>
      <c r="P31" s="22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2"/>
      <c r="G32" s="22"/>
      <c r="H32" s="22"/>
      <c r="I32" s="22">
        <v>0.26</v>
      </c>
      <c r="J32" s="22"/>
      <c r="K32" s="22"/>
      <c r="L32" s="22"/>
      <c r="M32" s="22">
        <v>0</v>
      </c>
      <c r="N32" s="22"/>
      <c r="O32" s="22"/>
      <c r="P32" s="22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2"/>
      <c r="G33" s="22"/>
      <c r="H33" s="22"/>
      <c r="I33" s="22">
        <v>0.22999999999999998</v>
      </c>
      <c r="J33" s="22"/>
      <c r="K33" s="22"/>
      <c r="L33" s="22"/>
      <c r="M33" s="22">
        <v>0</v>
      </c>
      <c r="N33" s="22"/>
      <c r="O33" s="22"/>
      <c r="P33" s="22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2"/>
      <c r="G34" s="22"/>
      <c r="H34" s="22"/>
      <c r="I34" s="22">
        <v>0.05</v>
      </c>
      <c r="J34" s="22"/>
      <c r="K34" s="22"/>
      <c r="L34" s="22"/>
      <c r="M34" s="22">
        <v>0</v>
      </c>
      <c r="N34" s="22"/>
      <c r="O34" s="22"/>
      <c r="P34" s="22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2"/>
      <c r="G35" s="22"/>
      <c r="H35" s="22"/>
      <c r="I35" s="22">
        <v>0.05</v>
      </c>
      <c r="J35" s="22"/>
      <c r="K35" s="22"/>
      <c r="L35" s="22"/>
      <c r="M35" s="22">
        <v>0</v>
      </c>
      <c r="N35" s="22"/>
      <c r="O35" s="22"/>
      <c r="P35" s="22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2"/>
      <c r="G36" s="22"/>
      <c r="H36" s="22"/>
      <c r="I36" s="22">
        <v>0.05</v>
      </c>
      <c r="J36" s="22"/>
      <c r="K36" s="22"/>
      <c r="L36" s="22"/>
      <c r="M36" s="22">
        <v>0</v>
      </c>
      <c r="N36" s="22"/>
      <c r="O36" s="22"/>
      <c r="P36" s="22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2"/>
      <c r="G37" s="22"/>
      <c r="H37" s="22"/>
      <c r="I37" s="22">
        <v>0.05</v>
      </c>
      <c r="J37" s="22"/>
      <c r="K37" s="22"/>
      <c r="L37" s="22"/>
      <c r="M37" s="22">
        <v>0</v>
      </c>
      <c r="N37" s="22"/>
      <c r="O37" s="22"/>
      <c r="P37" s="22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2"/>
      <c r="G38" s="22"/>
      <c r="H38" s="22"/>
      <c r="I38" s="22">
        <v>0.05</v>
      </c>
      <c r="J38" s="22"/>
      <c r="K38" s="22"/>
      <c r="L38" s="22"/>
      <c r="M38" s="22">
        <v>0</v>
      </c>
      <c r="N38" s="22"/>
      <c r="O38" s="22"/>
      <c r="P38" s="22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1.36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8" zoomScale="85" zoomScaleNormal="85" workbookViewId="0">
      <selection activeCell="R35" sqref="R3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9" width="11.28515625" style="46" customWidth="1"/>
    <col min="10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I1" s="39"/>
      <c r="J1" s="2" t="s">
        <v>1</v>
      </c>
      <c r="N1" s="408" t="s">
        <v>453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39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I3" s="39"/>
      <c r="N3" s="410" t="s">
        <v>65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56"/>
      <c r="F4" s="3"/>
      <c r="G4" s="3"/>
      <c r="H4" s="3"/>
      <c r="I4" s="40" t="s">
        <v>6</v>
      </c>
      <c r="J4" s="6"/>
      <c r="K4" s="6"/>
      <c r="L4" s="6"/>
      <c r="N4" s="410" t="s">
        <v>66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57"/>
      <c r="I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I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КТП общества садоводов "Заря-2"</v>
      </c>
      <c r="C10" s="414"/>
      <c r="D10" s="414"/>
      <c r="E10" s="415"/>
      <c r="F10" s="413" t="str">
        <f>N4</f>
        <v>КТП "Дачи"</v>
      </c>
      <c r="G10" s="416"/>
      <c r="H10" s="416"/>
      <c r="I10" s="417"/>
      <c r="J10" s="413" t="str">
        <f>B10</f>
        <v>КТП общества садоводов "Заря-2"</v>
      </c>
      <c r="K10" s="414"/>
      <c r="L10" s="414"/>
      <c r="M10" s="415"/>
      <c r="N10" s="413" t="str">
        <f>F10</f>
        <v>КТП "Дачи"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41">
        <v>40</v>
      </c>
      <c r="F11" s="390" t="s">
        <v>433</v>
      </c>
      <c r="G11" s="391"/>
      <c r="H11" s="9"/>
      <c r="I11" s="41">
        <v>60</v>
      </c>
      <c r="J11" s="390" t="s">
        <v>433</v>
      </c>
      <c r="K11" s="391"/>
      <c r="L11" s="9"/>
      <c r="M11" s="8">
        <f>E11</f>
        <v>40</v>
      </c>
      <c r="N11" s="390" t="s">
        <v>433</v>
      </c>
      <c r="O11" s="391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42" t="s">
        <v>434</v>
      </c>
      <c r="F12" s="10" t="s">
        <v>12</v>
      </c>
      <c r="G12" s="10" t="s">
        <v>13</v>
      </c>
      <c r="H12" s="10"/>
      <c r="I12" s="42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43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6"/>
      <c r="C15" s="16"/>
      <c r="D15" s="16"/>
      <c r="E15" s="98">
        <v>36.272000000000006</v>
      </c>
      <c r="F15" s="98"/>
      <c r="G15" s="98"/>
      <c r="H15" s="98"/>
      <c r="I15" s="98">
        <v>17.52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6"/>
      <c r="C16" s="16"/>
      <c r="D16" s="16"/>
      <c r="E16" s="98">
        <v>31.591999999999999</v>
      </c>
      <c r="F16" s="98"/>
      <c r="G16" s="98"/>
      <c r="H16" s="98"/>
      <c r="I16" s="98">
        <v>16.667999999999999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6"/>
      <c r="C17" s="16"/>
      <c r="D17" s="16"/>
      <c r="E17" s="98">
        <v>31.456</v>
      </c>
      <c r="F17" s="98"/>
      <c r="G17" s="98"/>
      <c r="H17" s="98"/>
      <c r="I17" s="98">
        <v>16.571999999999999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6"/>
      <c r="C18" s="16"/>
      <c r="D18" s="16"/>
      <c r="E18" s="98">
        <v>31.943999999999999</v>
      </c>
      <c r="F18" s="98"/>
      <c r="G18" s="98"/>
      <c r="H18" s="98"/>
      <c r="I18" s="98">
        <v>18.504000000000001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6"/>
      <c r="C19" s="16"/>
      <c r="D19" s="16"/>
      <c r="E19" s="98">
        <v>30.783999999999999</v>
      </c>
      <c r="F19" s="98"/>
      <c r="G19" s="98"/>
      <c r="H19" s="98"/>
      <c r="I19" s="98">
        <v>17.196000000000002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6"/>
      <c r="C20" s="16"/>
      <c r="D20" s="16"/>
      <c r="E20" s="98">
        <v>33.687999999999995</v>
      </c>
      <c r="F20" s="98"/>
      <c r="G20" s="98"/>
      <c r="H20" s="98"/>
      <c r="I20" s="98">
        <v>19.440000000000001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6"/>
      <c r="C21" s="16"/>
      <c r="D21" s="16"/>
      <c r="E21" s="98">
        <v>34.584000000000003</v>
      </c>
      <c r="F21" s="98"/>
      <c r="G21" s="98"/>
      <c r="H21" s="98"/>
      <c r="I21" s="98">
        <v>17.963999999999999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6"/>
      <c r="C22" s="16"/>
      <c r="D22" s="16"/>
      <c r="E22" s="98">
        <v>33.911999999999999</v>
      </c>
      <c r="F22" s="98"/>
      <c r="G22" s="98"/>
      <c r="H22" s="98"/>
      <c r="I22" s="98">
        <v>27.492000000000001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6"/>
      <c r="C23" s="16"/>
      <c r="D23" s="16"/>
      <c r="E23" s="98">
        <v>32.64</v>
      </c>
      <c r="F23" s="98"/>
      <c r="G23" s="98"/>
      <c r="H23" s="98"/>
      <c r="I23" s="98">
        <v>21.204000000000001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6"/>
      <c r="C24" s="16"/>
      <c r="D24" s="16"/>
      <c r="E24" s="98">
        <v>33.456000000000003</v>
      </c>
      <c r="F24" s="98"/>
      <c r="G24" s="98"/>
      <c r="H24" s="98"/>
      <c r="I24" s="98">
        <v>24.372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6"/>
      <c r="C25" s="16"/>
      <c r="D25" s="16"/>
      <c r="E25" s="98">
        <v>36.176000000000002</v>
      </c>
      <c r="F25" s="98"/>
      <c r="G25" s="98"/>
      <c r="H25" s="98"/>
      <c r="I25" s="98">
        <v>23.244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6"/>
      <c r="C26" s="16"/>
      <c r="D26" s="16"/>
      <c r="E26" s="98">
        <v>27.728000000000002</v>
      </c>
      <c r="F26" s="98"/>
      <c r="G26" s="98"/>
      <c r="H26" s="98"/>
      <c r="I26" s="98">
        <v>19.536000000000001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6"/>
      <c r="C27" s="16"/>
      <c r="D27" s="16"/>
      <c r="E27" s="98">
        <v>30.295999999999999</v>
      </c>
      <c r="F27" s="98"/>
      <c r="G27" s="98"/>
      <c r="H27" s="98"/>
      <c r="I27" s="98">
        <v>20.46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6"/>
      <c r="C28" s="16"/>
      <c r="D28" s="16"/>
      <c r="E28" s="98">
        <v>29.784000000000002</v>
      </c>
      <c r="F28" s="98"/>
      <c r="G28" s="98"/>
      <c r="H28" s="98"/>
      <c r="I28" s="98">
        <v>22.428000000000001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6"/>
      <c r="C29" s="16"/>
      <c r="D29" s="16"/>
      <c r="E29" s="98">
        <v>30.167999999999999</v>
      </c>
      <c r="F29" s="98"/>
      <c r="G29" s="98"/>
      <c r="H29" s="98"/>
      <c r="I29" s="98">
        <v>21.288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6"/>
      <c r="C30" s="16"/>
      <c r="D30" s="16"/>
      <c r="E30" s="98">
        <v>24.287999999999997</v>
      </c>
      <c r="F30" s="98"/>
      <c r="G30" s="98"/>
      <c r="H30" s="98"/>
      <c r="I30" s="98">
        <v>19.788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6"/>
      <c r="C31" s="16"/>
      <c r="D31" s="16"/>
      <c r="E31" s="98">
        <v>22.928000000000001</v>
      </c>
      <c r="F31" s="98"/>
      <c r="G31" s="98"/>
      <c r="H31" s="98"/>
      <c r="I31" s="98">
        <v>20.28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6"/>
      <c r="C32" s="16"/>
      <c r="D32" s="16"/>
      <c r="E32" s="98">
        <v>32.936</v>
      </c>
      <c r="F32" s="98"/>
      <c r="G32" s="98"/>
      <c r="H32" s="98"/>
      <c r="I32" s="98">
        <v>24.204000000000001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6"/>
      <c r="C33" s="16"/>
      <c r="D33" s="16"/>
      <c r="E33" s="98">
        <v>34.631999999999998</v>
      </c>
      <c r="F33" s="98"/>
      <c r="G33" s="98"/>
      <c r="H33" s="98"/>
      <c r="I33" s="98">
        <v>24.527999999999999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6"/>
      <c r="C34" s="16"/>
      <c r="D34" s="16"/>
      <c r="E34" s="98">
        <v>32.536000000000001</v>
      </c>
      <c r="F34" s="98"/>
      <c r="G34" s="98"/>
      <c r="H34" s="98"/>
      <c r="I34" s="98">
        <v>19.883999999999997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6"/>
      <c r="C35" s="16"/>
      <c r="D35" s="16"/>
      <c r="E35" s="98">
        <v>34.567999999999998</v>
      </c>
      <c r="F35" s="98"/>
      <c r="G35" s="98"/>
      <c r="H35" s="98"/>
      <c r="I35" s="98">
        <v>21.108000000000001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6"/>
      <c r="C36" s="16"/>
      <c r="D36" s="16"/>
      <c r="E36" s="98">
        <v>40.512</v>
      </c>
      <c r="F36" s="98"/>
      <c r="G36" s="98"/>
      <c r="H36" s="98"/>
      <c r="I36" s="98">
        <v>25.788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6"/>
      <c r="C37" s="16"/>
      <c r="D37" s="16"/>
      <c r="E37" s="98">
        <v>37.048000000000002</v>
      </c>
      <c r="F37" s="98"/>
      <c r="G37" s="98"/>
      <c r="H37" s="98"/>
      <c r="I37" s="98">
        <v>25.463999999999999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6"/>
      <c r="C38" s="16"/>
      <c r="D38" s="16"/>
      <c r="E38" s="98">
        <v>31.135999999999999</v>
      </c>
      <c r="F38" s="98"/>
      <c r="G38" s="98"/>
      <c r="H38" s="98"/>
      <c r="I38" s="98">
        <v>19.044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775.06399999999985</v>
      </c>
      <c r="F39" s="29"/>
      <c r="G39" s="29"/>
      <c r="H39" s="29"/>
      <c r="I39" s="45">
        <f>SUM(I15:I38)</f>
        <v>503.97600000000006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E40" s="39"/>
      <c r="I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9"/>
      <c r="I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P44"/>
  <sheetViews>
    <sheetView topLeftCell="A11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42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454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42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42" s="1" customFormat="1" ht="13.5" customHeight="1" x14ac:dyDescent="0.2">
      <c r="N3" s="410" t="s">
        <v>67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42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42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42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42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42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42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42" s="1" customFormat="1" ht="15" x14ac:dyDescent="0.2">
      <c r="A10" s="396"/>
      <c r="B10" s="413" t="str">
        <f>N3</f>
        <v>ТП-317</v>
      </c>
      <c r="C10" s="414"/>
      <c r="D10" s="414"/>
      <c r="E10" s="415"/>
      <c r="F10" s="413">
        <f>N4</f>
        <v>0</v>
      </c>
      <c r="G10" s="416"/>
      <c r="H10" s="416"/>
      <c r="I10" s="417"/>
      <c r="J10" s="413" t="str">
        <f>B10</f>
        <v>ТП-317</v>
      </c>
      <c r="K10" s="414"/>
      <c r="L10" s="414"/>
      <c r="M10" s="415"/>
      <c r="N10" s="413">
        <f>F10</f>
        <v>0</v>
      </c>
      <c r="O10" s="416"/>
      <c r="P10" s="416"/>
      <c r="Q10" s="417"/>
      <c r="R10" s="3"/>
      <c r="S10" s="3">
        <v>12.12</v>
      </c>
      <c r="T10" s="3">
        <v>10.38</v>
      </c>
      <c r="U10" s="3">
        <v>11.76</v>
      </c>
      <c r="V10" s="3">
        <v>8.2800000000000011</v>
      </c>
      <c r="W10" s="3">
        <v>11.399999999999999</v>
      </c>
      <c r="X10" s="3">
        <v>8.2799999999999994</v>
      </c>
      <c r="Y10" s="3">
        <v>13.739999999999998</v>
      </c>
      <c r="Z10" s="3">
        <v>12.18</v>
      </c>
      <c r="AA10" s="3">
        <v>14.219999999999999</v>
      </c>
      <c r="AB10" s="3">
        <v>16.32</v>
      </c>
      <c r="AC10" s="3">
        <v>13.98</v>
      </c>
      <c r="AD10" s="3">
        <v>13.92</v>
      </c>
      <c r="AE10" s="3">
        <v>13.440000000000001</v>
      </c>
      <c r="AF10" s="3">
        <v>12.54</v>
      </c>
      <c r="AG10" s="3">
        <v>9.7199999999999989</v>
      </c>
      <c r="AH10" s="1">
        <v>7.8</v>
      </c>
      <c r="AI10" s="1">
        <v>10.32</v>
      </c>
      <c r="AJ10" s="1">
        <v>11.04</v>
      </c>
      <c r="AK10" s="1">
        <v>13.44</v>
      </c>
      <c r="AL10" s="1">
        <v>17.34</v>
      </c>
      <c r="AM10" s="1">
        <v>14.4</v>
      </c>
      <c r="AN10" s="1">
        <v>14.879999999999999</v>
      </c>
      <c r="AO10" s="1">
        <v>15.54</v>
      </c>
      <c r="AP10" s="1">
        <v>14.46</v>
      </c>
    </row>
    <row r="11" spans="1:42" s="1" customFormat="1" x14ac:dyDescent="0.2">
      <c r="A11" s="396"/>
      <c r="B11" s="390" t="s">
        <v>433</v>
      </c>
      <c r="C11" s="391"/>
      <c r="E11" s="8">
        <v>120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120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42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42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42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42" s="24" customFormat="1" ht="15" x14ac:dyDescent="0.25">
      <c r="A15" s="19">
        <v>1</v>
      </c>
      <c r="B15" s="15"/>
      <c r="C15" s="16"/>
      <c r="D15" s="16"/>
      <c r="E15" s="22">
        <v>12.12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42" s="11" customFormat="1" ht="15" x14ac:dyDescent="0.25">
      <c r="A16" s="14">
        <v>2</v>
      </c>
      <c r="B16" s="15"/>
      <c r="C16" s="16"/>
      <c r="D16" s="16"/>
      <c r="E16" s="22">
        <v>10.38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11.76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8.2800000000000011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11.399999999999999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8.2799999999999994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13.739999999999998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12.18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14.219999999999999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16.32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13.98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13.92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13.440000000000001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12.54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9.7199999999999989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7.8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10.32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11.04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13.44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17.34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14.4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14.879999999999999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15.54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14.46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301.49999999999994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C12" workbookViewId="0">
      <selection activeCell="I40" sqref="I40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455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68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69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ТП-Водозабор (встроен) В-1</v>
      </c>
      <c r="C10" s="414"/>
      <c r="D10" s="414"/>
      <c r="E10" s="415"/>
      <c r="F10" s="413" t="str">
        <f>N4</f>
        <v>ТП-Водозабор (встроен) В-2</v>
      </c>
      <c r="G10" s="416"/>
      <c r="H10" s="416"/>
      <c r="I10" s="417"/>
      <c r="J10" s="413" t="str">
        <f>B10</f>
        <v>ТП-Водозабор (встроен) В-1</v>
      </c>
      <c r="K10" s="414"/>
      <c r="L10" s="414"/>
      <c r="M10" s="415"/>
      <c r="N10" s="413" t="str">
        <f>F10</f>
        <v>ТП-Водозабор (встроен)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20</v>
      </c>
      <c r="F11" s="390" t="s">
        <v>433</v>
      </c>
      <c r="G11" s="391"/>
      <c r="H11" s="9"/>
      <c r="I11" s="8">
        <v>20</v>
      </c>
      <c r="J11" s="390" t="s">
        <v>433</v>
      </c>
      <c r="K11" s="391"/>
      <c r="L11" s="9"/>
      <c r="M11" s="8">
        <f>E11</f>
        <v>20</v>
      </c>
      <c r="N11" s="390" t="s">
        <v>433</v>
      </c>
      <c r="O11" s="391"/>
      <c r="P11" s="9"/>
      <c r="Q11" s="8">
        <f>I11</f>
        <v>20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2"/>
      <c r="G15" s="22"/>
      <c r="H15" s="22"/>
      <c r="I15" s="22">
        <v>0.36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2"/>
      <c r="G16" s="22"/>
      <c r="H16" s="22"/>
      <c r="I16" s="22">
        <v>0.36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2"/>
      <c r="G17" s="22"/>
      <c r="H17" s="22"/>
      <c r="I17" s="22">
        <v>0.42000000000000004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2"/>
      <c r="G18" s="22"/>
      <c r="H18" s="22"/>
      <c r="I18" s="22">
        <v>0.34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2"/>
      <c r="G19" s="22"/>
      <c r="H19" s="22"/>
      <c r="I19" s="22">
        <v>0.35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2"/>
      <c r="G20" s="22"/>
      <c r="H20" s="22"/>
      <c r="I20" s="22">
        <v>0.34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2"/>
      <c r="G21" s="22"/>
      <c r="H21" s="22"/>
      <c r="I21" s="22">
        <v>3.35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2"/>
      <c r="G22" s="22"/>
      <c r="H22" s="22"/>
      <c r="I22" s="22">
        <v>8.07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2"/>
      <c r="G23" s="22"/>
      <c r="H23" s="22"/>
      <c r="I23" s="22">
        <v>7.0299999999999994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2"/>
      <c r="G24" s="22"/>
      <c r="H24" s="22"/>
      <c r="I24" s="22">
        <v>6.48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2"/>
      <c r="G25" s="22"/>
      <c r="H25" s="22"/>
      <c r="I25" s="22">
        <v>7.24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2"/>
      <c r="G26" s="22"/>
      <c r="H26" s="22"/>
      <c r="I26" s="22">
        <v>7.22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2"/>
      <c r="G27" s="22"/>
      <c r="H27" s="22"/>
      <c r="I27" s="22">
        <v>7.5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2"/>
      <c r="G28" s="22"/>
      <c r="H28" s="22"/>
      <c r="I28" s="22">
        <v>9.6300000000000008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2"/>
      <c r="G29" s="22"/>
      <c r="H29" s="22"/>
      <c r="I29" s="22">
        <v>8.4700000000000006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2"/>
      <c r="G30" s="22"/>
      <c r="H30" s="22"/>
      <c r="I30" s="22">
        <v>8.6999999999999993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2"/>
      <c r="G31" s="22"/>
      <c r="H31" s="22"/>
      <c r="I31" s="22">
        <v>9.24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2"/>
      <c r="G32" s="22"/>
      <c r="H32" s="22"/>
      <c r="I32" s="22">
        <v>9.9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2"/>
      <c r="G33" s="22"/>
      <c r="H33" s="22"/>
      <c r="I33" s="22">
        <v>5.05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2"/>
      <c r="G34" s="22"/>
      <c r="H34" s="22"/>
      <c r="I34" s="22">
        <v>0.42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2"/>
      <c r="G35" s="22"/>
      <c r="H35" s="22"/>
      <c r="I35" s="22">
        <v>0.41000000000000003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2"/>
      <c r="G36" s="22"/>
      <c r="H36" s="22"/>
      <c r="I36" s="22">
        <v>0.42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2"/>
      <c r="G37" s="22"/>
      <c r="H37" s="22"/>
      <c r="I37" s="22">
        <v>0.42000000000000004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2"/>
      <c r="G38" s="22"/>
      <c r="H38" s="22"/>
      <c r="I38" s="22">
        <v>0.35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102.07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N4:Q4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B4:C4"/>
    <mergeCell ref="N10:Q10"/>
    <mergeCell ref="B11:C11"/>
    <mergeCell ref="F11:G11"/>
    <mergeCell ref="J11:K11"/>
    <mergeCell ref="N11:O11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85" zoomScaleNormal="85" workbookViewId="0">
      <selection activeCell="K23" sqref="K23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455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N3" s="410" t="s">
        <v>71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56"/>
      <c r="F4" s="3"/>
      <c r="G4" s="3"/>
      <c r="H4" s="3"/>
      <c r="I4" s="5" t="s">
        <v>6</v>
      </c>
      <c r="J4" s="6"/>
      <c r="K4" s="6"/>
      <c r="L4" s="6"/>
      <c r="N4" s="410" t="s">
        <v>72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5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ТП-Школа ПС Домозерово В-1</v>
      </c>
      <c r="C10" s="414"/>
      <c r="D10" s="414"/>
      <c r="E10" s="415"/>
      <c r="F10" s="413" t="str">
        <f>N4</f>
        <v>ТП-Школа ПС Домозерово В-2</v>
      </c>
      <c r="G10" s="416"/>
      <c r="H10" s="416"/>
      <c r="I10" s="417"/>
      <c r="J10" s="413" t="str">
        <f>B10</f>
        <v>ТП-Школа ПС Домозерово В-1</v>
      </c>
      <c r="K10" s="414"/>
      <c r="L10" s="414"/>
      <c r="M10" s="415"/>
      <c r="N10" s="413" t="str">
        <f>F10</f>
        <v>ТП-Школа ПС Домозерово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41">
        <v>120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120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42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0</v>
      </c>
      <c r="F15" s="52"/>
      <c r="G15" s="52"/>
      <c r="H15" s="52"/>
      <c r="I15" s="52">
        <v>17.04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0</v>
      </c>
      <c r="F16" s="52"/>
      <c r="G16" s="52"/>
      <c r="H16" s="52"/>
      <c r="I16" s="52">
        <v>16.440000000000001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0</v>
      </c>
      <c r="F17" s="52"/>
      <c r="G17" s="52"/>
      <c r="H17" s="52"/>
      <c r="I17" s="52">
        <v>15.384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0</v>
      </c>
      <c r="F18" s="52"/>
      <c r="G18" s="52"/>
      <c r="H18" s="52"/>
      <c r="I18" s="52">
        <v>14.952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0</v>
      </c>
      <c r="F19" s="52"/>
      <c r="G19" s="52"/>
      <c r="H19" s="52"/>
      <c r="I19" s="52">
        <v>14.952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0</v>
      </c>
      <c r="F20" s="52"/>
      <c r="G20" s="52"/>
      <c r="H20" s="52"/>
      <c r="I20" s="52">
        <v>15.384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0</v>
      </c>
      <c r="F21" s="52"/>
      <c r="G21" s="52"/>
      <c r="H21" s="52"/>
      <c r="I21" s="52">
        <v>16.68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0</v>
      </c>
      <c r="F22" s="52"/>
      <c r="G22" s="52"/>
      <c r="H22" s="52"/>
      <c r="I22" s="52">
        <v>35.544000000000004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0</v>
      </c>
      <c r="F23" s="52"/>
      <c r="G23" s="52"/>
      <c r="H23" s="52"/>
      <c r="I23" s="52">
        <v>37.704000000000001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0</v>
      </c>
      <c r="F24" s="52"/>
      <c r="G24" s="52"/>
      <c r="H24" s="52"/>
      <c r="I24" s="52">
        <v>34.103999999999999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0</v>
      </c>
      <c r="F25" s="52"/>
      <c r="G25" s="52"/>
      <c r="H25" s="52"/>
      <c r="I25" s="52">
        <v>31.968000000000004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0</v>
      </c>
      <c r="F26" s="52"/>
      <c r="G26" s="52"/>
      <c r="H26" s="52"/>
      <c r="I26" s="52">
        <v>34.68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0</v>
      </c>
      <c r="F27" s="52"/>
      <c r="G27" s="52"/>
      <c r="H27" s="52"/>
      <c r="I27" s="52">
        <v>40.800000000000004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0</v>
      </c>
      <c r="F28" s="52"/>
      <c r="G28" s="52"/>
      <c r="H28" s="52"/>
      <c r="I28" s="52">
        <v>37.728000000000002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0</v>
      </c>
      <c r="F29" s="52"/>
      <c r="G29" s="52"/>
      <c r="H29" s="52"/>
      <c r="I29" s="52">
        <v>27.720000000000002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0</v>
      </c>
      <c r="F30" s="52"/>
      <c r="G30" s="52"/>
      <c r="H30" s="52"/>
      <c r="I30" s="52">
        <v>26.904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0</v>
      </c>
      <c r="F31" s="52"/>
      <c r="G31" s="52"/>
      <c r="H31" s="52"/>
      <c r="I31" s="52">
        <v>34.103999999999999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0</v>
      </c>
      <c r="F32" s="52"/>
      <c r="G32" s="52"/>
      <c r="H32" s="52"/>
      <c r="I32" s="52">
        <v>23.352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0</v>
      </c>
      <c r="F33" s="52"/>
      <c r="G33" s="52"/>
      <c r="H33" s="52"/>
      <c r="I33" s="52">
        <v>22.655999999999999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0</v>
      </c>
      <c r="F34" s="52"/>
      <c r="G34" s="52"/>
      <c r="H34" s="52"/>
      <c r="I34" s="52">
        <v>25.175999999999998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0</v>
      </c>
      <c r="F35" s="52"/>
      <c r="G35" s="52"/>
      <c r="H35" s="52"/>
      <c r="I35" s="52">
        <v>24.888000000000002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0</v>
      </c>
      <c r="F36" s="52"/>
      <c r="G36" s="52"/>
      <c r="H36" s="52"/>
      <c r="I36" s="52">
        <v>22.776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0</v>
      </c>
      <c r="F37" s="52"/>
      <c r="G37" s="52"/>
      <c r="H37" s="52"/>
      <c r="I37" s="52">
        <v>20.28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0</v>
      </c>
      <c r="F38" s="52"/>
      <c r="G38" s="52"/>
      <c r="H38" s="52"/>
      <c r="I38" s="52">
        <v>18.072000000000003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ht="15" x14ac:dyDescent="0.25">
      <c r="A39" s="14" t="s">
        <v>14</v>
      </c>
      <c r="B39" s="26"/>
      <c r="C39" s="27"/>
      <c r="D39" s="27"/>
      <c r="E39" s="28">
        <f>SUM(E15:E38)</f>
        <v>0</v>
      </c>
      <c r="F39" s="52"/>
      <c r="G39" s="29"/>
      <c r="H39" s="29"/>
      <c r="I39" s="28">
        <f>SUM(I15:I38)</f>
        <v>609.28800000000001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E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1" zoomScale="85" zoomScaleNormal="85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455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70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73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КТП "Очистные" ПС Домозерово</v>
      </c>
      <c r="C10" s="414"/>
      <c r="D10" s="414"/>
      <c r="E10" s="415"/>
      <c r="F10" s="413" t="str">
        <f>N4</f>
        <v>ТП "Детский сад" ПС Домозерово</v>
      </c>
      <c r="G10" s="416"/>
      <c r="H10" s="416"/>
      <c r="I10" s="417"/>
      <c r="J10" s="413" t="str">
        <f>B10</f>
        <v>КТП "Очистные" ПС Домозерово</v>
      </c>
      <c r="K10" s="414"/>
      <c r="L10" s="414"/>
      <c r="M10" s="415"/>
      <c r="N10" s="413" t="str">
        <f>F10</f>
        <v>ТП "Детский сад" ПС Домозерово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60</v>
      </c>
      <c r="F11" s="390" t="s">
        <v>433</v>
      </c>
      <c r="G11" s="391"/>
      <c r="H11" s="9"/>
      <c r="I11" s="8">
        <v>80</v>
      </c>
      <c r="J11" s="390" t="s">
        <v>433</v>
      </c>
      <c r="K11" s="391"/>
      <c r="L11" s="9"/>
      <c r="M11" s="8">
        <f>E11</f>
        <v>60</v>
      </c>
      <c r="N11" s="390" t="s">
        <v>433</v>
      </c>
      <c r="O11" s="391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3.3239999999999998</v>
      </c>
      <c r="F15" s="52"/>
      <c r="G15" s="52"/>
      <c r="H15" s="52"/>
      <c r="I15" s="52">
        <v>17.52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3.3119999999999998</v>
      </c>
      <c r="F16" s="52"/>
      <c r="G16" s="52"/>
      <c r="H16" s="52"/>
      <c r="I16" s="52">
        <v>16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3.2760000000000002</v>
      </c>
      <c r="F17" s="52"/>
      <c r="G17" s="52"/>
      <c r="H17" s="52"/>
      <c r="I17" s="52">
        <v>15.440000000000001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3.2280000000000002</v>
      </c>
      <c r="F18" s="52"/>
      <c r="G18" s="52"/>
      <c r="H18" s="52"/>
      <c r="I18" s="52">
        <v>14.719999999999999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3.2280000000000002</v>
      </c>
      <c r="F19" s="52"/>
      <c r="G19" s="52"/>
      <c r="H19" s="52"/>
      <c r="I19" s="52">
        <v>18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3.3</v>
      </c>
      <c r="F20" s="52"/>
      <c r="G20" s="52"/>
      <c r="H20" s="52"/>
      <c r="I20" s="52">
        <v>18.16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3.5640000000000001</v>
      </c>
      <c r="F21" s="52"/>
      <c r="G21" s="52"/>
      <c r="H21" s="52"/>
      <c r="I21" s="52">
        <v>27.44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4.4160000000000004</v>
      </c>
      <c r="F22" s="52"/>
      <c r="G22" s="52"/>
      <c r="H22" s="52"/>
      <c r="I22" s="52">
        <v>24.72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4.2119999999999997</v>
      </c>
      <c r="F23" s="52"/>
      <c r="G23" s="52"/>
      <c r="H23" s="52"/>
      <c r="I23" s="52">
        <v>22.32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3.9719999999999995</v>
      </c>
      <c r="F24" s="52"/>
      <c r="G24" s="52"/>
      <c r="H24" s="52"/>
      <c r="I24" s="52">
        <v>28.799999999999997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4.1400000000000006</v>
      </c>
      <c r="F25" s="52"/>
      <c r="G25" s="52"/>
      <c r="H25" s="52"/>
      <c r="I25" s="52">
        <v>23.439999999999998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3.3359999999999999</v>
      </c>
      <c r="F26" s="52"/>
      <c r="G26" s="52"/>
      <c r="H26" s="52"/>
      <c r="I26" s="52">
        <v>21.520000000000003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3.36</v>
      </c>
      <c r="F27" s="52"/>
      <c r="G27" s="52"/>
      <c r="H27" s="52"/>
      <c r="I27" s="52">
        <v>26.32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3.552</v>
      </c>
      <c r="F28" s="52"/>
      <c r="G28" s="52"/>
      <c r="H28" s="52"/>
      <c r="I28" s="52">
        <v>24.64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3.6360000000000001</v>
      </c>
      <c r="F29" s="52"/>
      <c r="G29" s="52"/>
      <c r="H29" s="52"/>
      <c r="I29" s="52">
        <v>21.28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3.8039999999999998</v>
      </c>
      <c r="F30" s="52"/>
      <c r="G30" s="52"/>
      <c r="H30" s="52"/>
      <c r="I30" s="52">
        <v>24.8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3.7800000000000002</v>
      </c>
      <c r="F31" s="52"/>
      <c r="G31" s="52"/>
      <c r="H31" s="52"/>
      <c r="I31" s="52">
        <v>21.200000000000003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3.6119999999999997</v>
      </c>
      <c r="F32" s="52"/>
      <c r="G32" s="52"/>
      <c r="H32" s="52"/>
      <c r="I32" s="52">
        <v>24.48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3.9119999999999995</v>
      </c>
      <c r="F33" s="52"/>
      <c r="G33" s="52"/>
      <c r="H33" s="52"/>
      <c r="I33" s="52">
        <v>24.48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3.8039999999999998</v>
      </c>
      <c r="F34" s="52"/>
      <c r="G34" s="52"/>
      <c r="H34" s="52"/>
      <c r="I34" s="52">
        <v>24.96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3.7920000000000003</v>
      </c>
      <c r="F35" s="52"/>
      <c r="G35" s="52"/>
      <c r="H35" s="52"/>
      <c r="I35" s="52">
        <v>32.32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3.5880000000000001</v>
      </c>
      <c r="F36" s="52"/>
      <c r="G36" s="52"/>
      <c r="H36" s="52"/>
      <c r="I36" s="52">
        <v>30.4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3.42</v>
      </c>
      <c r="F37" s="52"/>
      <c r="G37" s="52"/>
      <c r="H37" s="52"/>
      <c r="I37" s="52">
        <v>27.28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3.4080000000000004</v>
      </c>
      <c r="F38" s="52"/>
      <c r="G38" s="52"/>
      <c r="H38" s="52"/>
      <c r="I38" s="52">
        <v>21.28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86.976000000000013</v>
      </c>
      <c r="F39" s="29"/>
      <c r="G39" s="29"/>
      <c r="H39" s="29"/>
      <c r="I39" s="28">
        <f>SUM(I15:I38)</f>
        <v>551.52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N3" sqref="N3:Q3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456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74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КТП-250кВА Зашекснинское</v>
      </c>
      <c r="C10" s="414"/>
      <c r="D10" s="414"/>
      <c r="E10" s="415"/>
      <c r="F10" s="413">
        <f>N4</f>
        <v>0</v>
      </c>
      <c r="G10" s="416"/>
      <c r="H10" s="416"/>
      <c r="I10" s="417"/>
      <c r="J10" s="413" t="str">
        <f>B10</f>
        <v>КТП-250кВА Зашекснинское</v>
      </c>
      <c r="K10" s="414"/>
      <c r="L10" s="414"/>
      <c r="M10" s="415"/>
      <c r="N10" s="413">
        <f>F10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60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60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457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75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76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КТП-Дачи "Березка"</v>
      </c>
      <c r="C10" s="414"/>
      <c r="D10" s="414"/>
      <c r="E10" s="415"/>
      <c r="F10" s="413" t="str">
        <f>N4</f>
        <v>КТП-Пенек</v>
      </c>
      <c r="G10" s="416"/>
      <c r="H10" s="416"/>
      <c r="I10" s="417"/>
      <c r="J10" s="413" t="str">
        <f>B10</f>
        <v>КТП-Дачи "Березка"</v>
      </c>
      <c r="K10" s="414"/>
      <c r="L10" s="414"/>
      <c r="M10" s="415"/>
      <c r="N10" s="413" t="str">
        <f>F10</f>
        <v>КТП-Пенек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80</v>
      </c>
      <c r="F11" s="390" t="s">
        <v>433</v>
      </c>
      <c r="G11" s="391"/>
      <c r="H11" s="9"/>
      <c r="I11" s="8">
        <v>80</v>
      </c>
      <c r="J11" s="390" t="s">
        <v>433</v>
      </c>
      <c r="K11" s="391"/>
      <c r="L11" s="9"/>
      <c r="M11" s="8">
        <f>E11</f>
        <v>80</v>
      </c>
      <c r="N11" s="390" t="s">
        <v>433</v>
      </c>
      <c r="O11" s="391"/>
      <c r="P11" s="9"/>
      <c r="Q11" s="8">
        <f>I11</f>
        <v>80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98">
        <v>37.68</v>
      </c>
      <c r="F15" s="98"/>
      <c r="G15" s="98"/>
      <c r="H15" s="98"/>
      <c r="I15" s="98">
        <v>31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98">
        <v>30.44</v>
      </c>
      <c r="F16" s="98"/>
      <c r="G16" s="98"/>
      <c r="H16" s="98"/>
      <c r="I16" s="98">
        <v>28.16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98">
        <v>29.520000000000003</v>
      </c>
      <c r="F17" s="98"/>
      <c r="G17" s="98"/>
      <c r="H17" s="98"/>
      <c r="I17" s="98">
        <v>24.84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98">
        <v>24.2</v>
      </c>
      <c r="F18" s="98"/>
      <c r="G18" s="98"/>
      <c r="H18" s="98"/>
      <c r="I18" s="98">
        <v>29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98">
        <v>24.4</v>
      </c>
      <c r="F19" s="98"/>
      <c r="G19" s="98"/>
      <c r="H19" s="98"/>
      <c r="I19" s="98">
        <v>24.32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98">
        <v>29.92</v>
      </c>
      <c r="F20" s="98"/>
      <c r="G20" s="98"/>
      <c r="H20" s="98"/>
      <c r="I20" s="98">
        <v>29.199999999999996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98">
        <v>33.840000000000003</v>
      </c>
      <c r="F21" s="98"/>
      <c r="G21" s="98"/>
      <c r="H21" s="98"/>
      <c r="I21" s="98">
        <v>39.96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98">
        <v>38</v>
      </c>
      <c r="F22" s="98"/>
      <c r="G22" s="98"/>
      <c r="H22" s="98"/>
      <c r="I22" s="98">
        <v>53.28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98">
        <v>42.72</v>
      </c>
      <c r="F23" s="98"/>
      <c r="G23" s="98"/>
      <c r="H23" s="98"/>
      <c r="I23" s="98">
        <v>51.84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98">
        <v>41.36</v>
      </c>
      <c r="F24" s="98"/>
      <c r="G24" s="98"/>
      <c r="H24" s="98"/>
      <c r="I24" s="98">
        <v>48.44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98">
        <v>41.120000000000005</v>
      </c>
      <c r="F25" s="98"/>
      <c r="G25" s="98"/>
      <c r="H25" s="98"/>
      <c r="I25" s="98">
        <v>45.64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98">
        <v>45.36</v>
      </c>
      <c r="F26" s="98"/>
      <c r="G26" s="98"/>
      <c r="H26" s="98"/>
      <c r="I26" s="98">
        <v>31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98">
        <v>40</v>
      </c>
      <c r="F27" s="98"/>
      <c r="G27" s="98"/>
      <c r="H27" s="98"/>
      <c r="I27" s="98">
        <v>31.4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98">
        <v>37.519999999999996</v>
      </c>
      <c r="F28" s="98"/>
      <c r="G28" s="98"/>
      <c r="H28" s="98"/>
      <c r="I28" s="98">
        <v>30.68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98">
        <v>39.879999999999995</v>
      </c>
      <c r="F29" s="98"/>
      <c r="G29" s="98"/>
      <c r="H29" s="98"/>
      <c r="I29" s="98">
        <v>28.560000000000002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98">
        <v>35.36</v>
      </c>
      <c r="F30" s="98"/>
      <c r="G30" s="98"/>
      <c r="H30" s="98"/>
      <c r="I30" s="98">
        <v>34.72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98">
        <v>40.680000000000007</v>
      </c>
      <c r="F31" s="98"/>
      <c r="G31" s="98"/>
      <c r="H31" s="98"/>
      <c r="I31" s="98">
        <v>32.32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98">
        <v>40.36</v>
      </c>
      <c r="F32" s="98"/>
      <c r="G32" s="98"/>
      <c r="H32" s="98"/>
      <c r="I32" s="98">
        <v>34.44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98">
        <v>45.480000000000004</v>
      </c>
      <c r="F33" s="98"/>
      <c r="G33" s="98"/>
      <c r="H33" s="98"/>
      <c r="I33" s="98">
        <v>33.519999999999996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98">
        <v>45.879999999999995</v>
      </c>
      <c r="F34" s="98"/>
      <c r="G34" s="98"/>
      <c r="H34" s="98"/>
      <c r="I34" s="98">
        <v>48.72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98">
        <v>57.36</v>
      </c>
      <c r="F35" s="98"/>
      <c r="G35" s="98"/>
      <c r="H35" s="98"/>
      <c r="I35" s="98">
        <v>44.28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98">
        <v>56.68</v>
      </c>
      <c r="F36" s="98"/>
      <c r="G36" s="98"/>
      <c r="H36" s="98"/>
      <c r="I36" s="98">
        <v>42.28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98">
        <v>56.8</v>
      </c>
      <c r="F37" s="98"/>
      <c r="G37" s="98"/>
      <c r="H37" s="98"/>
      <c r="I37" s="98">
        <v>47.08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98">
        <v>44.84</v>
      </c>
      <c r="F38" s="98"/>
      <c r="G38" s="98"/>
      <c r="H38" s="98"/>
      <c r="I38" s="98">
        <v>37.400000000000006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959.4</v>
      </c>
      <c r="F39" s="29"/>
      <c r="G39" s="29"/>
      <c r="H39" s="29"/>
      <c r="I39" s="28">
        <f>SUM(I15:I38)</f>
        <v>882.07999999999993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N1" sqref="N1:Q1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457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77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78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КТП-Кацитадзе</v>
      </c>
      <c r="C10" s="414"/>
      <c r="D10" s="414"/>
      <c r="E10" s="415"/>
      <c r="F10" s="413" t="str">
        <f>N4</f>
        <v>ТП-75</v>
      </c>
      <c r="G10" s="416"/>
      <c r="H10" s="416"/>
      <c r="I10" s="417"/>
      <c r="J10" s="413" t="str">
        <f>B10</f>
        <v>КТП-Кацитадзе</v>
      </c>
      <c r="K10" s="414"/>
      <c r="L10" s="414"/>
      <c r="M10" s="415"/>
      <c r="N10" s="413" t="str">
        <f>F10</f>
        <v>ТП-75</v>
      </c>
      <c r="O10" s="416"/>
      <c r="P10" s="416"/>
      <c r="Q10" s="417"/>
      <c r="R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30</v>
      </c>
      <c r="F11" s="390" t="s">
        <v>433</v>
      </c>
      <c r="G11" s="391"/>
      <c r="H11" s="9"/>
      <c r="I11" s="8">
        <v>80</v>
      </c>
      <c r="J11" s="390" t="s">
        <v>433</v>
      </c>
      <c r="K11" s="391"/>
      <c r="L11" s="9"/>
      <c r="M11" s="8">
        <f>E11</f>
        <v>30</v>
      </c>
      <c r="N11" s="390" t="s">
        <v>433</v>
      </c>
      <c r="O11" s="391"/>
      <c r="P11" s="9"/>
      <c r="Q11" s="8">
        <v>80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8.9400000000000013</v>
      </c>
      <c r="F15" s="22"/>
      <c r="G15" s="22"/>
      <c r="H15" s="22"/>
      <c r="I15" s="22">
        <v>29.119999999999997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4.1099999999999994</v>
      </c>
      <c r="F16" s="22"/>
      <c r="G16" s="22"/>
      <c r="H16" s="22"/>
      <c r="I16" s="22">
        <v>29.44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3.7650000000000001</v>
      </c>
      <c r="F17" s="22"/>
      <c r="G17" s="22"/>
      <c r="H17" s="22"/>
      <c r="I17" s="22">
        <v>32.519999999999996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3.8849999999999998</v>
      </c>
      <c r="F18" s="22"/>
      <c r="G18" s="22"/>
      <c r="H18" s="22"/>
      <c r="I18" s="22">
        <v>30.84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4.875</v>
      </c>
      <c r="F19" s="22"/>
      <c r="G19" s="22"/>
      <c r="H19" s="22"/>
      <c r="I19" s="22">
        <v>33.879999999999995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3.4349999999999996</v>
      </c>
      <c r="F20" s="22"/>
      <c r="G20" s="22"/>
      <c r="H20" s="22"/>
      <c r="I20" s="22">
        <v>37.400000000000006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3.7199999999999998</v>
      </c>
      <c r="F21" s="22"/>
      <c r="G21" s="22"/>
      <c r="H21" s="22"/>
      <c r="I21" s="22">
        <v>33.6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4.3049999999999997</v>
      </c>
      <c r="F22" s="22"/>
      <c r="G22" s="22"/>
      <c r="H22" s="22"/>
      <c r="I22" s="22">
        <v>36.68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5.79</v>
      </c>
      <c r="F23" s="22"/>
      <c r="G23" s="22"/>
      <c r="H23" s="22"/>
      <c r="I23" s="22">
        <v>34.159999999999997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5.46</v>
      </c>
      <c r="F24" s="22"/>
      <c r="G24" s="22"/>
      <c r="H24" s="22"/>
      <c r="I24" s="22">
        <v>30.439999999999998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5.5050000000000008</v>
      </c>
      <c r="F25" s="22"/>
      <c r="G25" s="22"/>
      <c r="H25" s="22"/>
      <c r="I25" s="22">
        <v>28.439999999999998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6.4350000000000005</v>
      </c>
      <c r="F26" s="22"/>
      <c r="G26" s="22"/>
      <c r="H26" s="22"/>
      <c r="I26" s="22">
        <v>25.4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5.5649999999999995</v>
      </c>
      <c r="F27" s="22"/>
      <c r="G27" s="22"/>
      <c r="H27" s="22"/>
      <c r="I27" s="22">
        <v>25.52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4.38</v>
      </c>
      <c r="F28" s="22"/>
      <c r="G28" s="22"/>
      <c r="H28" s="22"/>
      <c r="I28" s="22">
        <v>24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4.6500000000000004</v>
      </c>
      <c r="F29" s="22"/>
      <c r="G29" s="22"/>
      <c r="H29" s="22"/>
      <c r="I29" s="22">
        <v>26.2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6.4499999999999993</v>
      </c>
      <c r="F30" s="22"/>
      <c r="G30" s="22"/>
      <c r="H30" s="22"/>
      <c r="I30" s="22">
        <v>23.68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4.92</v>
      </c>
      <c r="F31" s="22"/>
      <c r="G31" s="22"/>
      <c r="H31" s="22"/>
      <c r="I31" s="22">
        <v>23.08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5.835</v>
      </c>
      <c r="F32" s="22"/>
      <c r="G32" s="22"/>
      <c r="H32" s="22"/>
      <c r="I32" s="22">
        <v>22.96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3.81</v>
      </c>
      <c r="F33" s="22"/>
      <c r="G33" s="22"/>
      <c r="H33" s="22"/>
      <c r="I33" s="22">
        <v>26.92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6.4050000000000002</v>
      </c>
      <c r="F34" s="22"/>
      <c r="G34" s="22"/>
      <c r="H34" s="22"/>
      <c r="I34" s="22">
        <v>28.200000000000003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5.34</v>
      </c>
      <c r="F35" s="22"/>
      <c r="G35" s="22"/>
      <c r="H35" s="22"/>
      <c r="I35" s="22">
        <v>32.799999999999997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5.6099999999999994</v>
      </c>
      <c r="F36" s="22"/>
      <c r="G36" s="22"/>
      <c r="H36" s="22"/>
      <c r="I36" s="22">
        <v>33.520000000000003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9.7349999999999994</v>
      </c>
      <c r="F37" s="22"/>
      <c r="G37" s="22"/>
      <c r="H37" s="22"/>
      <c r="I37" s="22">
        <v>29.880000000000003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7.23</v>
      </c>
      <c r="F38" s="22"/>
      <c r="G38" s="22"/>
      <c r="H38" s="22"/>
      <c r="I38" s="22">
        <v>28.68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130.155</v>
      </c>
      <c r="F39" s="29"/>
      <c r="G39" s="29"/>
      <c r="H39" s="29"/>
      <c r="I39" s="28">
        <f>SUM(I15:I38)</f>
        <v>707.35999999999979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489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79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80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КТП-Коттеджи</v>
      </c>
      <c r="C10" s="414"/>
      <c r="D10" s="414"/>
      <c r="E10" s="415"/>
      <c r="F10" s="413" t="str">
        <f>N4</f>
        <v>КТП-118 (Горизонт)</v>
      </c>
      <c r="G10" s="416"/>
      <c r="H10" s="416"/>
      <c r="I10" s="417"/>
      <c r="J10" s="413" t="str">
        <f>B10</f>
        <v>КТП-Коттеджи</v>
      </c>
      <c r="K10" s="414"/>
      <c r="L10" s="414"/>
      <c r="M10" s="415"/>
      <c r="N10" s="413" t="str">
        <f>F10</f>
        <v>КТП-118 (Горизонт)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60</v>
      </c>
      <c r="F11" s="390" t="s">
        <v>433</v>
      </c>
      <c r="G11" s="391"/>
      <c r="H11" s="9"/>
      <c r="I11" s="8">
        <v>80</v>
      </c>
      <c r="J11" s="390" t="s">
        <v>433</v>
      </c>
      <c r="K11" s="391"/>
      <c r="L11" s="9"/>
      <c r="M11" s="8">
        <f>E11</f>
        <v>60</v>
      </c>
      <c r="N11" s="390" t="s">
        <v>433</v>
      </c>
      <c r="O11" s="391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8.4960000000000004</v>
      </c>
      <c r="F15" s="52"/>
      <c r="G15" s="52"/>
      <c r="H15" s="52"/>
      <c r="I15" s="52">
        <v>28.368000000000002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6.42</v>
      </c>
      <c r="F16" s="52"/>
      <c r="G16" s="52"/>
      <c r="H16" s="52"/>
      <c r="I16" s="52">
        <v>24.975999999999999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7.4160000000000004</v>
      </c>
      <c r="F17" s="52"/>
      <c r="G17" s="52"/>
      <c r="H17" s="52"/>
      <c r="I17" s="52">
        <v>26.880000000000003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4.9560000000000004</v>
      </c>
      <c r="F18" s="52"/>
      <c r="G18" s="52"/>
      <c r="H18" s="52"/>
      <c r="I18" s="52">
        <v>22.32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9.0360000000000014</v>
      </c>
      <c r="F19" s="52"/>
      <c r="G19" s="52"/>
      <c r="H19" s="52"/>
      <c r="I19" s="52">
        <v>28.416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9.2040000000000006</v>
      </c>
      <c r="F20" s="52"/>
      <c r="G20" s="52"/>
      <c r="H20" s="52"/>
      <c r="I20" s="52">
        <v>22.463999999999999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5.9039999999999999</v>
      </c>
      <c r="F21" s="52"/>
      <c r="G21" s="52"/>
      <c r="H21" s="52"/>
      <c r="I21" s="52">
        <v>22.128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11.783999999999999</v>
      </c>
      <c r="F22" s="52"/>
      <c r="G22" s="52"/>
      <c r="H22" s="52"/>
      <c r="I22" s="52">
        <v>19.887999999999998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8.6399999999999988</v>
      </c>
      <c r="F23" s="52"/>
      <c r="G23" s="52"/>
      <c r="H23" s="52"/>
      <c r="I23" s="52">
        <v>20.608000000000001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8.5440000000000005</v>
      </c>
      <c r="F24" s="52"/>
      <c r="G24" s="52"/>
      <c r="H24" s="52"/>
      <c r="I24" s="52">
        <v>32.655999999999999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13.956</v>
      </c>
      <c r="F25" s="52"/>
      <c r="G25" s="52"/>
      <c r="H25" s="52"/>
      <c r="I25" s="52">
        <v>29.439999999999998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10.476000000000001</v>
      </c>
      <c r="F26" s="52"/>
      <c r="G26" s="52"/>
      <c r="H26" s="52"/>
      <c r="I26" s="52">
        <v>22.160000000000004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12.912000000000001</v>
      </c>
      <c r="F27" s="52"/>
      <c r="G27" s="52"/>
      <c r="H27" s="52"/>
      <c r="I27" s="52">
        <v>21.936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11.940000000000001</v>
      </c>
      <c r="F28" s="52"/>
      <c r="G28" s="52"/>
      <c r="H28" s="52"/>
      <c r="I28" s="52">
        <v>27.216000000000001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12.888</v>
      </c>
      <c r="F29" s="52"/>
      <c r="G29" s="52"/>
      <c r="H29" s="52"/>
      <c r="I29" s="52">
        <v>22.975999999999999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12.719999999999999</v>
      </c>
      <c r="F30" s="52"/>
      <c r="G30" s="52"/>
      <c r="H30" s="52"/>
      <c r="I30" s="52">
        <v>21.616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8.6639999999999997</v>
      </c>
      <c r="F31" s="52"/>
      <c r="G31" s="52"/>
      <c r="H31" s="52"/>
      <c r="I31" s="52">
        <v>20.064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12.6</v>
      </c>
      <c r="F32" s="52"/>
      <c r="G32" s="52"/>
      <c r="H32" s="52"/>
      <c r="I32" s="52">
        <v>23.759999999999998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8.4480000000000004</v>
      </c>
      <c r="F33" s="52"/>
      <c r="G33" s="52"/>
      <c r="H33" s="52"/>
      <c r="I33" s="52">
        <v>23.808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16.236000000000001</v>
      </c>
      <c r="F34" s="52"/>
      <c r="G34" s="52"/>
      <c r="H34" s="52"/>
      <c r="I34" s="52">
        <v>22.943999999999999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12.6</v>
      </c>
      <c r="F35" s="52"/>
      <c r="G35" s="52"/>
      <c r="H35" s="52"/>
      <c r="I35" s="52">
        <v>25.728000000000002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9.7680000000000007</v>
      </c>
      <c r="F36" s="52"/>
      <c r="G36" s="52"/>
      <c r="H36" s="52"/>
      <c r="I36" s="52">
        <v>29.376000000000001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10.68</v>
      </c>
      <c r="F37" s="52"/>
      <c r="G37" s="52"/>
      <c r="H37" s="52"/>
      <c r="I37" s="52">
        <v>30.128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7.5600000000000005</v>
      </c>
      <c r="F38" s="52"/>
      <c r="G38" s="52"/>
      <c r="H38" s="52"/>
      <c r="I38" s="52">
        <v>28.927999999999997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241.84799999999998</v>
      </c>
      <c r="F39" s="29"/>
      <c r="G39" s="29"/>
      <c r="H39" s="29"/>
      <c r="I39" s="28">
        <f>SUM(I15:I38)</f>
        <v>598.78400000000011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458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81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ТП-79</v>
      </c>
      <c r="C10" s="414"/>
      <c r="D10" s="414"/>
      <c r="E10" s="415"/>
      <c r="F10" s="413">
        <f>N4</f>
        <v>0</v>
      </c>
      <c r="G10" s="416"/>
      <c r="H10" s="416"/>
      <c r="I10" s="417"/>
      <c r="J10" s="413" t="str">
        <f>B10</f>
        <v>ТП-79</v>
      </c>
      <c r="K10" s="414"/>
      <c r="L10" s="414"/>
      <c r="M10" s="415"/>
      <c r="N10" s="413">
        <f>F10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40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40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6.2200000000000006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2">
        <v>6.18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2">
        <v>6.24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2">
        <v>6.04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2">
        <v>6.32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2">
        <v>6.08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2">
        <v>5.68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2">
        <v>5.54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2">
        <v>5.38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2">
        <v>5.4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2">
        <v>6.4399999999999995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2">
        <v>6.32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2">
        <v>5.86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2">
        <v>5.6999999999999993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2">
        <v>5.8000000000000007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2">
        <v>5.08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2">
        <v>6.7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2">
        <v>5.52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2">
        <v>5.16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2">
        <v>4.9800000000000004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2">
        <v>7.8599999999999994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2">
        <v>6.84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2">
        <v>7.48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2">
        <v>9.66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148.47999999999999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2" zoomScale="70" zoomScaleNormal="70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459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82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83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ТП-72</v>
      </c>
      <c r="C10" s="414"/>
      <c r="D10" s="414"/>
      <c r="E10" s="415"/>
      <c r="F10" s="413" t="str">
        <f>N4</f>
        <v>МТП Гоша-2</v>
      </c>
      <c r="G10" s="416"/>
      <c r="H10" s="416"/>
      <c r="I10" s="417"/>
      <c r="J10" s="413" t="str">
        <f>B10</f>
        <v>ТП-72</v>
      </c>
      <c r="K10" s="414"/>
      <c r="L10" s="414"/>
      <c r="M10" s="415"/>
      <c r="N10" s="413" t="str">
        <f>F10</f>
        <v>МТП Гоша-2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50</v>
      </c>
      <c r="F11" s="390" t="s">
        <v>433</v>
      </c>
      <c r="G11" s="391"/>
      <c r="H11" s="9"/>
      <c r="I11" s="8">
        <v>20</v>
      </c>
      <c r="J11" s="390" t="s">
        <v>433</v>
      </c>
      <c r="K11" s="391"/>
      <c r="L11" s="9"/>
      <c r="M11" s="8">
        <f>E11</f>
        <v>50</v>
      </c>
      <c r="N11" s="390" t="s">
        <v>433</v>
      </c>
      <c r="O11" s="391"/>
      <c r="P11" s="9"/>
      <c r="Q11" s="8">
        <f>I11</f>
        <v>20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6.5250000000000004</v>
      </c>
      <c r="F15" s="52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7.3</v>
      </c>
      <c r="F16" s="52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3.9249999999999998</v>
      </c>
      <c r="F17" s="52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4.9250000000000007</v>
      </c>
      <c r="F18" s="52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7.15</v>
      </c>
      <c r="F19" s="52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6.0250000000000004</v>
      </c>
      <c r="F20" s="52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4.0749999999999993</v>
      </c>
      <c r="F21" s="52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6.1</v>
      </c>
      <c r="F22" s="52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7.8000000000000007</v>
      </c>
      <c r="F23" s="52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5.0999999999999996</v>
      </c>
      <c r="F24" s="52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5.25</v>
      </c>
      <c r="F25" s="52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5.8250000000000002</v>
      </c>
      <c r="F26" s="52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5.5749999999999993</v>
      </c>
      <c r="F27" s="52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5.4749999999999996</v>
      </c>
      <c r="F28" s="52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4.95</v>
      </c>
      <c r="F29" s="52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4.9250000000000007</v>
      </c>
      <c r="F30" s="52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5.875</v>
      </c>
      <c r="F31" s="52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5.625</v>
      </c>
      <c r="F32" s="52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5.6</v>
      </c>
      <c r="F33" s="52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5.625</v>
      </c>
      <c r="F34" s="52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5.7249999999999996</v>
      </c>
      <c r="F35" s="52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4.2</v>
      </c>
      <c r="F36" s="52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5.15</v>
      </c>
      <c r="F37" s="52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5.0999999999999996</v>
      </c>
      <c r="F38" s="52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133.82499999999999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G15" sqref="G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460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84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ТП-55</v>
      </c>
      <c r="C10" s="414"/>
      <c r="D10" s="414"/>
      <c r="E10" s="415"/>
      <c r="F10" s="413">
        <f>N4</f>
        <v>0</v>
      </c>
      <c r="G10" s="416"/>
      <c r="H10" s="416"/>
      <c r="I10" s="417"/>
      <c r="J10" s="413" t="str">
        <f>B10</f>
        <v>ТП-55</v>
      </c>
      <c r="K10" s="414"/>
      <c r="L10" s="414"/>
      <c r="M10" s="415"/>
      <c r="N10" s="413">
        <f>F10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30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30</v>
      </c>
      <c r="N11" s="390" t="s">
        <v>433</v>
      </c>
      <c r="O11" s="391"/>
      <c r="P11" s="9"/>
      <c r="Q11" s="8">
        <f>I11</f>
        <v>120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98">
        <v>3.3899999999999997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98">
        <v>3.03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98">
        <v>2.7149999999999999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98">
        <v>2.13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98">
        <v>1.6800000000000002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98">
        <v>1.5899999999999999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98">
        <v>2.7149999999999999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98">
        <v>3.0750000000000002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98">
        <v>2.2350000000000003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98">
        <v>5.1899999999999995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98">
        <v>3.0750000000000002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98">
        <v>5.61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98">
        <v>4.9800000000000004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98">
        <v>3.915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98">
        <v>3.66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98">
        <v>2.2200000000000002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98">
        <v>1.7250000000000001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98">
        <v>3.9299999999999997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98">
        <v>3.915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98">
        <v>2.6100000000000003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98">
        <v>4.6500000000000004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98">
        <v>5.2949999999999999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98">
        <v>7.2449999999999992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98">
        <v>7.6050000000000004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88.185000000000016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8" zoomScale="85" zoomScaleNormal="85" workbookViewId="0">
      <selection activeCell="J19" sqref="J19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85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86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ТП-25</v>
      </c>
      <c r="C10" s="414"/>
      <c r="D10" s="414"/>
      <c r="E10" s="415"/>
      <c r="F10" s="413" t="str">
        <f>N4</f>
        <v>ТП-80</v>
      </c>
      <c r="G10" s="416"/>
      <c r="H10" s="416"/>
      <c r="I10" s="417"/>
      <c r="J10" s="413" t="str">
        <f>B10</f>
        <v>ТП-25</v>
      </c>
      <c r="K10" s="414"/>
      <c r="L10" s="414"/>
      <c r="M10" s="415"/>
      <c r="N10" s="413" t="str">
        <f>F10</f>
        <v>ТП-80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20</v>
      </c>
      <c r="F11" s="390" t="s">
        <v>433</v>
      </c>
      <c r="G11" s="391"/>
      <c r="H11" s="9"/>
      <c r="I11" s="8">
        <v>40</v>
      </c>
      <c r="J11" s="390" t="s">
        <v>433</v>
      </c>
      <c r="K11" s="391"/>
      <c r="L11" s="9"/>
      <c r="M11" s="8">
        <f>E11</f>
        <v>20</v>
      </c>
      <c r="N11" s="390" t="s">
        <v>433</v>
      </c>
      <c r="O11" s="391"/>
      <c r="P11" s="9"/>
      <c r="Q11" s="8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10.3</v>
      </c>
      <c r="F15" s="52"/>
      <c r="G15" s="52"/>
      <c r="H15" s="52"/>
      <c r="I15" s="52">
        <v>30.619999999999997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10.24</v>
      </c>
      <c r="F16" s="52"/>
      <c r="G16" s="52"/>
      <c r="H16" s="52"/>
      <c r="I16" s="52">
        <v>29.72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9.76</v>
      </c>
      <c r="F17" s="52"/>
      <c r="G17" s="52"/>
      <c r="H17" s="52"/>
      <c r="I17" s="52">
        <v>30.86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9.620000000000001</v>
      </c>
      <c r="F18" s="52"/>
      <c r="G18" s="52"/>
      <c r="H18" s="52"/>
      <c r="I18" s="52">
        <v>28.08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7.56</v>
      </c>
      <c r="F19" s="52"/>
      <c r="G19" s="52"/>
      <c r="H19" s="52"/>
      <c r="I19" s="52">
        <v>31.38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7</v>
      </c>
      <c r="F20" s="52"/>
      <c r="G20" s="52"/>
      <c r="H20" s="52"/>
      <c r="I20" s="52">
        <v>36.28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10</v>
      </c>
      <c r="F21" s="52"/>
      <c r="G21" s="52"/>
      <c r="H21" s="52"/>
      <c r="I21" s="52">
        <v>42.9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10.32</v>
      </c>
      <c r="F22" s="52"/>
      <c r="G22" s="52"/>
      <c r="H22" s="52"/>
      <c r="I22" s="52">
        <v>44.2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10.32</v>
      </c>
      <c r="F23" s="52"/>
      <c r="G23" s="52"/>
      <c r="H23" s="52"/>
      <c r="I23" s="52">
        <v>43.16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14.879999999999999</v>
      </c>
      <c r="F24" s="52"/>
      <c r="G24" s="52"/>
      <c r="H24" s="52"/>
      <c r="I24" s="52">
        <v>44.44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10.6</v>
      </c>
      <c r="F25" s="52"/>
      <c r="G25" s="52"/>
      <c r="H25" s="52"/>
      <c r="I25" s="52">
        <v>42.86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10.3</v>
      </c>
      <c r="F26" s="52"/>
      <c r="G26" s="52"/>
      <c r="H26" s="52"/>
      <c r="I26" s="52">
        <v>41.32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14.12</v>
      </c>
      <c r="F27" s="52"/>
      <c r="G27" s="52"/>
      <c r="H27" s="52"/>
      <c r="I27" s="52">
        <v>50.16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12.6</v>
      </c>
      <c r="F28" s="52"/>
      <c r="G28" s="52"/>
      <c r="H28" s="52"/>
      <c r="I28" s="52">
        <v>43.54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10.5</v>
      </c>
      <c r="F29" s="52"/>
      <c r="G29" s="52"/>
      <c r="H29" s="52"/>
      <c r="I29" s="52">
        <v>42.18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4.74</v>
      </c>
      <c r="F30" s="52"/>
      <c r="G30" s="52"/>
      <c r="H30" s="52"/>
      <c r="I30" s="52">
        <v>43.34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15.700000000000001</v>
      </c>
      <c r="F31" s="52"/>
      <c r="G31" s="52"/>
      <c r="H31" s="52"/>
      <c r="I31" s="52">
        <v>45.519999999999996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10</v>
      </c>
      <c r="F32" s="52"/>
      <c r="G32" s="52"/>
      <c r="H32" s="52"/>
      <c r="I32" s="52">
        <v>46.14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10.399999999999999</v>
      </c>
      <c r="F33" s="52"/>
      <c r="G33" s="52"/>
      <c r="H33" s="52"/>
      <c r="I33" s="52">
        <v>51.62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10.399999999999999</v>
      </c>
      <c r="F34" s="52"/>
      <c r="G34" s="52"/>
      <c r="H34" s="52"/>
      <c r="I34" s="52">
        <v>51.879999999999995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10.199999999999999</v>
      </c>
      <c r="F35" s="52"/>
      <c r="G35" s="52"/>
      <c r="H35" s="52"/>
      <c r="I35" s="52">
        <v>49.46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11.4</v>
      </c>
      <c r="F36" s="52"/>
      <c r="G36" s="52"/>
      <c r="H36" s="52"/>
      <c r="I36" s="52">
        <v>46.980000000000004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4.76</v>
      </c>
      <c r="F37" s="52"/>
      <c r="G37" s="52"/>
      <c r="H37" s="52"/>
      <c r="I37" s="52">
        <v>44.86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18.36</v>
      </c>
      <c r="F38" s="52"/>
      <c r="G38" s="52"/>
      <c r="H38" s="52"/>
      <c r="I38" s="52">
        <v>37.42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254.07999999999998</v>
      </c>
      <c r="F39" s="29"/>
      <c r="G39" s="29"/>
      <c r="H39" s="29"/>
      <c r="I39" s="28">
        <f>SUM(I15:I38)</f>
        <v>998.92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9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87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88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ТП-209 Тепловая</v>
      </c>
      <c r="C10" s="414"/>
      <c r="D10" s="414"/>
      <c r="E10" s="415"/>
      <c r="F10" s="413" t="str">
        <f>N4</f>
        <v>КТП-210 Ирдоматка</v>
      </c>
      <c r="G10" s="416"/>
      <c r="H10" s="416"/>
      <c r="I10" s="417"/>
      <c r="J10" s="413" t="str">
        <f>B10</f>
        <v>ТП-209 Тепловая</v>
      </c>
      <c r="K10" s="414"/>
      <c r="L10" s="414"/>
      <c r="M10" s="415"/>
      <c r="N10" s="413" t="str">
        <f>F10</f>
        <v>КТП-210 Ирдоматка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80</v>
      </c>
      <c r="F11" s="390" t="s">
        <v>433</v>
      </c>
      <c r="G11" s="391"/>
      <c r="H11" s="9"/>
      <c r="I11" s="8">
        <v>80</v>
      </c>
      <c r="J11" s="390" t="s">
        <v>433</v>
      </c>
      <c r="K11" s="391"/>
      <c r="L11" s="9"/>
      <c r="M11" s="8">
        <f>E11</f>
        <v>80</v>
      </c>
      <c r="N11" s="390" t="s">
        <v>433</v>
      </c>
      <c r="O11" s="391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16"/>
      <c r="D15" s="16"/>
      <c r="E15" s="52">
        <v>20.32</v>
      </c>
      <c r="F15" s="52"/>
      <c r="G15" s="52"/>
      <c r="H15" s="52"/>
      <c r="I15" s="52">
        <v>14.64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16"/>
      <c r="D16" s="16"/>
      <c r="E16" s="52">
        <v>18.799999999999997</v>
      </c>
      <c r="F16" s="52"/>
      <c r="G16" s="52"/>
      <c r="H16" s="52"/>
      <c r="I16" s="52">
        <v>12.64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16"/>
      <c r="D17" s="16"/>
      <c r="E17" s="52">
        <v>16.96</v>
      </c>
      <c r="F17" s="52"/>
      <c r="G17" s="52"/>
      <c r="H17" s="52"/>
      <c r="I17" s="52">
        <v>9.68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16"/>
      <c r="D18" s="16"/>
      <c r="E18" s="52">
        <v>15.120000000000001</v>
      </c>
      <c r="F18" s="52"/>
      <c r="G18" s="52"/>
      <c r="H18" s="52"/>
      <c r="I18" s="52">
        <v>7.9600000000000009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16"/>
      <c r="D19" s="16"/>
      <c r="E19" s="52">
        <v>15.120000000000001</v>
      </c>
      <c r="F19" s="52"/>
      <c r="G19" s="52"/>
      <c r="H19" s="52"/>
      <c r="I19" s="52">
        <v>9.68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16"/>
      <c r="D20" s="16"/>
      <c r="E20" s="52">
        <v>16.48</v>
      </c>
      <c r="F20" s="52"/>
      <c r="G20" s="52"/>
      <c r="H20" s="52"/>
      <c r="I20" s="52">
        <v>9.64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16"/>
      <c r="D21" s="16"/>
      <c r="E21" s="52">
        <v>28.799999999999997</v>
      </c>
      <c r="F21" s="52"/>
      <c r="G21" s="52"/>
      <c r="H21" s="52"/>
      <c r="I21" s="52">
        <v>14.120000000000001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16"/>
      <c r="D22" s="16"/>
      <c r="E22" s="52">
        <v>28.24</v>
      </c>
      <c r="F22" s="52"/>
      <c r="G22" s="52"/>
      <c r="H22" s="52"/>
      <c r="I22" s="52">
        <v>21.799999999999997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16"/>
      <c r="D23" s="16"/>
      <c r="E23" s="52">
        <v>34.4</v>
      </c>
      <c r="F23" s="52"/>
      <c r="G23" s="52"/>
      <c r="H23" s="52"/>
      <c r="I23" s="52">
        <v>19.880000000000003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16"/>
      <c r="D24" s="16"/>
      <c r="E24" s="52">
        <v>36.480000000000004</v>
      </c>
      <c r="F24" s="52"/>
      <c r="G24" s="52"/>
      <c r="H24" s="52"/>
      <c r="I24" s="52">
        <v>18.600000000000001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16"/>
      <c r="D25" s="16"/>
      <c r="E25" s="52">
        <v>39.840000000000003</v>
      </c>
      <c r="F25" s="52"/>
      <c r="G25" s="52"/>
      <c r="H25" s="52"/>
      <c r="I25" s="52">
        <v>18.64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16"/>
      <c r="D26" s="16"/>
      <c r="E26" s="52">
        <v>44.160000000000004</v>
      </c>
      <c r="F26" s="52"/>
      <c r="G26" s="52"/>
      <c r="H26" s="52"/>
      <c r="I26" s="52">
        <v>20.440000000000001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16"/>
      <c r="D27" s="16"/>
      <c r="E27" s="52">
        <v>41.52</v>
      </c>
      <c r="F27" s="52"/>
      <c r="G27" s="52"/>
      <c r="H27" s="52"/>
      <c r="I27" s="52">
        <v>18.560000000000002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16"/>
      <c r="D28" s="16"/>
      <c r="E28" s="52">
        <v>43.040000000000006</v>
      </c>
      <c r="F28" s="52"/>
      <c r="G28" s="52"/>
      <c r="H28" s="52"/>
      <c r="I28" s="52">
        <v>15.08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16"/>
      <c r="D29" s="16"/>
      <c r="E29" s="52">
        <v>45.039999999999992</v>
      </c>
      <c r="F29" s="52"/>
      <c r="G29" s="52"/>
      <c r="H29" s="52"/>
      <c r="I29" s="52">
        <v>15.2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16"/>
      <c r="D30" s="16"/>
      <c r="E30" s="52">
        <v>46.64</v>
      </c>
      <c r="F30" s="52"/>
      <c r="G30" s="52"/>
      <c r="H30" s="52"/>
      <c r="I30" s="52">
        <v>21.96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16"/>
      <c r="D31" s="16"/>
      <c r="E31" s="52">
        <v>50.32</v>
      </c>
      <c r="F31" s="52"/>
      <c r="G31" s="52"/>
      <c r="H31" s="52"/>
      <c r="I31" s="52">
        <v>21.16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16"/>
      <c r="D32" s="16"/>
      <c r="E32" s="52">
        <v>45.44</v>
      </c>
      <c r="F32" s="52"/>
      <c r="G32" s="52"/>
      <c r="H32" s="52"/>
      <c r="I32" s="52">
        <v>18.2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16"/>
      <c r="D33" s="16"/>
      <c r="E33" s="52">
        <v>37.440000000000005</v>
      </c>
      <c r="F33" s="52"/>
      <c r="G33" s="52"/>
      <c r="H33" s="52"/>
      <c r="I33" s="52">
        <v>19.240000000000002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16"/>
      <c r="D34" s="16"/>
      <c r="E34" s="52">
        <v>34</v>
      </c>
      <c r="F34" s="52"/>
      <c r="G34" s="52"/>
      <c r="H34" s="52"/>
      <c r="I34" s="52">
        <v>28.76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16"/>
      <c r="D35" s="16"/>
      <c r="E35" s="52">
        <v>32.400000000000006</v>
      </c>
      <c r="F35" s="52"/>
      <c r="G35" s="52"/>
      <c r="H35" s="52"/>
      <c r="I35" s="52">
        <v>26.4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16"/>
      <c r="D36" s="16"/>
      <c r="E36" s="52">
        <v>29.36</v>
      </c>
      <c r="F36" s="52"/>
      <c r="G36" s="52"/>
      <c r="H36" s="52"/>
      <c r="I36" s="52">
        <v>31.599999999999998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16"/>
      <c r="D37" s="16"/>
      <c r="E37" s="52">
        <v>27.200000000000003</v>
      </c>
      <c r="F37" s="52"/>
      <c r="G37" s="52"/>
      <c r="H37" s="52"/>
      <c r="I37" s="52">
        <v>24.04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16"/>
      <c r="D38" s="16"/>
      <c r="E38" s="52">
        <v>22.959999999999997</v>
      </c>
      <c r="F38" s="52"/>
      <c r="G38" s="52"/>
      <c r="H38" s="52"/>
      <c r="I38" s="52">
        <v>16.12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770.08000000000015</v>
      </c>
      <c r="F39" s="29"/>
      <c r="G39" s="29"/>
      <c r="H39" s="29"/>
      <c r="I39" s="28">
        <f>SUM(I15:I38)</f>
        <v>434.04000000000008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N1" sqref="N1:Q1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90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ТП-113</v>
      </c>
      <c r="C10" s="414"/>
      <c r="D10" s="414"/>
      <c r="E10" s="415"/>
      <c r="F10" s="413">
        <f>N4</f>
        <v>0</v>
      </c>
      <c r="G10" s="416"/>
      <c r="H10" s="416"/>
      <c r="I10" s="417"/>
      <c r="J10" s="413" t="str">
        <f>B10</f>
        <v>ТП-113</v>
      </c>
      <c r="K10" s="414"/>
      <c r="L10" s="414"/>
      <c r="M10" s="415"/>
      <c r="N10" s="413">
        <f>F10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80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80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workbookViewId="0">
      <selection activeCell="N3" sqref="N3:Q3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89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КТП-400 Дачи "Пулово Борисово"</v>
      </c>
      <c r="C10" s="414"/>
      <c r="D10" s="414"/>
      <c r="E10" s="415"/>
      <c r="F10" s="413">
        <f>N4</f>
        <v>0</v>
      </c>
      <c r="G10" s="416"/>
      <c r="H10" s="416"/>
      <c r="I10" s="417"/>
      <c r="J10" s="413" t="str">
        <f>B10</f>
        <v>КТП-400 Дачи "Пулово Борисово"</v>
      </c>
      <c r="K10" s="414"/>
      <c r="L10" s="414"/>
      <c r="M10" s="415"/>
      <c r="N10" s="413">
        <f>F10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60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60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464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ТП-Лесопильных цех (д,Заручьевье)</v>
      </c>
      <c r="C10" s="414"/>
      <c r="D10" s="414"/>
      <c r="E10" s="415"/>
      <c r="F10" s="413">
        <f>N4</f>
        <v>0</v>
      </c>
      <c r="G10" s="416"/>
      <c r="H10" s="416"/>
      <c r="I10" s="417"/>
      <c r="J10" s="413" t="str">
        <f>B10</f>
        <v>ТП-Лесопильных цех (д,Заручьевье)</v>
      </c>
      <c r="K10" s="414"/>
      <c r="L10" s="414"/>
      <c r="M10" s="415"/>
      <c r="N10" s="413">
        <f>F10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30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30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0.19500000000000001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2">
        <v>0.16499999999999998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2">
        <v>0.16499999999999998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2">
        <v>0.15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2">
        <v>0.15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2">
        <v>0.51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2">
        <v>1.425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2">
        <v>11.324999999999999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2">
        <v>12.285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2">
        <v>9.7650000000000006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2">
        <v>11.52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2">
        <v>9.8849999999999998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2">
        <v>1.1099999999999999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2">
        <v>12.120000000000001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2">
        <v>11.969999999999999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2">
        <v>8.4600000000000009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2">
        <v>0.36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2">
        <v>1.2150000000000001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2">
        <v>0.78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2">
        <v>0.39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2">
        <v>0.72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2">
        <v>1.29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2">
        <v>0.66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2">
        <v>0.435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97.05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8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91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92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ТП-3 Общежитие В-1</v>
      </c>
      <c r="C10" s="414"/>
      <c r="D10" s="414"/>
      <c r="E10" s="415"/>
      <c r="F10" s="413" t="str">
        <f>N4</f>
        <v>ТП-3 Общежитие В-2</v>
      </c>
      <c r="G10" s="416"/>
      <c r="H10" s="416"/>
      <c r="I10" s="417"/>
      <c r="J10" s="413" t="str">
        <f>B10</f>
        <v>ТП-3 Общежитие В-1</v>
      </c>
      <c r="K10" s="414"/>
      <c r="L10" s="414"/>
      <c r="M10" s="415"/>
      <c r="N10" s="413" t="str">
        <f>F10</f>
        <v>ТП-3 Общежитие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60</v>
      </c>
      <c r="F11" s="390" t="s">
        <v>433</v>
      </c>
      <c r="G11" s="391"/>
      <c r="H11" s="9"/>
      <c r="I11" s="8">
        <v>60</v>
      </c>
      <c r="J11" s="390" t="s">
        <v>433</v>
      </c>
      <c r="K11" s="391"/>
      <c r="L11" s="9"/>
      <c r="M11" s="8">
        <f>E11</f>
        <v>60</v>
      </c>
      <c r="N11" s="390" t="s">
        <v>433</v>
      </c>
      <c r="O11" s="391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98">
        <v>21.18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98">
        <v>19.464000000000002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98">
        <v>16.236000000000001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98">
        <v>14.975999999999999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98">
        <v>13.931999999999999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98">
        <v>13.896000000000001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98">
        <v>22.512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98">
        <v>23.1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98">
        <v>22.055999999999997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98">
        <v>21.708000000000002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98">
        <v>20.603999999999999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98">
        <v>19.907999999999998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98">
        <v>19.271999999999998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98">
        <v>17.183999999999997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98">
        <v>20.327999999999999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98">
        <v>18.54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98">
        <v>21.347999999999999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98">
        <v>21.06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98">
        <v>24.636000000000003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98">
        <v>27.407999999999998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98">
        <v>38.328000000000003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98">
        <v>31.32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98">
        <v>32.543999999999997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98">
        <v>25.763999999999999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527.30399999999997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workbookViewId="0">
      <selection activeCell="F15" sqref="F15:F39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93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94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ТП-2 Училище В-1</v>
      </c>
      <c r="C10" s="414"/>
      <c r="D10" s="414"/>
      <c r="E10" s="415"/>
      <c r="F10" s="413" t="str">
        <f>N4</f>
        <v>ТП-2 Училище В-2</v>
      </c>
      <c r="G10" s="416"/>
      <c r="H10" s="416"/>
      <c r="I10" s="417"/>
      <c r="J10" s="413" t="str">
        <f>B10</f>
        <v>ТП-2 Училище В-1</v>
      </c>
      <c r="K10" s="414"/>
      <c r="L10" s="414"/>
      <c r="M10" s="415"/>
      <c r="N10" s="413" t="str">
        <f>F10</f>
        <v>ТП-2 Училище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80</v>
      </c>
      <c r="F11" s="390" t="s">
        <v>433</v>
      </c>
      <c r="G11" s="391"/>
      <c r="H11" s="9"/>
      <c r="I11" s="8">
        <v>80</v>
      </c>
      <c r="J11" s="390" t="s">
        <v>433</v>
      </c>
      <c r="K11" s="391"/>
      <c r="L11" s="9"/>
      <c r="M11" s="8">
        <f>E11</f>
        <v>80</v>
      </c>
      <c r="N11" s="390" t="s">
        <v>433</v>
      </c>
      <c r="O11" s="391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17.632000000000001</v>
      </c>
      <c r="F15" s="52"/>
      <c r="G15" s="52"/>
      <c r="H15" s="52"/>
      <c r="I15" s="52">
        <v>5.1039999999999992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17.744</v>
      </c>
      <c r="F16" s="52"/>
      <c r="G16" s="52"/>
      <c r="H16" s="52"/>
      <c r="I16" s="52">
        <v>5.3920000000000003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17.776</v>
      </c>
      <c r="F17" s="52"/>
      <c r="G17" s="52"/>
      <c r="H17" s="52"/>
      <c r="I17" s="52">
        <v>4.24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17.68</v>
      </c>
      <c r="F18" s="52"/>
      <c r="G18" s="52"/>
      <c r="H18" s="52"/>
      <c r="I18" s="52">
        <v>3.3439999999999999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17.488</v>
      </c>
      <c r="F19" s="52"/>
      <c r="G19" s="52"/>
      <c r="H19" s="52"/>
      <c r="I19" s="52">
        <v>4.5279999999999996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17.552</v>
      </c>
      <c r="F20" s="52"/>
      <c r="G20" s="52"/>
      <c r="H20" s="52"/>
      <c r="I20" s="52">
        <v>3.6640000000000001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17.440000000000001</v>
      </c>
      <c r="F21" s="52"/>
      <c r="G21" s="52"/>
      <c r="H21" s="52"/>
      <c r="I21" s="52">
        <v>4.944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27.376000000000001</v>
      </c>
      <c r="F22" s="52"/>
      <c r="G22" s="52"/>
      <c r="H22" s="52"/>
      <c r="I22" s="52">
        <v>4.96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28.016000000000002</v>
      </c>
      <c r="F23" s="52"/>
      <c r="G23" s="52"/>
      <c r="H23" s="52"/>
      <c r="I23" s="52">
        <v>5.5200000000000005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29.616</v>
      </c>
      <c r="F24" s="52"/>
      <c r="G24" s="52"/>
      <c r="H24" s="52"/>
      <c r="I24" s="52">
        <v>5.952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23.103999999999999</v>
      </c>
      <c r="F25" s="52"/>
      <c r="G25" s="52"/>
      <c r="H25" s="52"/>
      <c r="I25" s="52">
        <v>6.7039999999999997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22.655999999999999</v>
      </c>
      <c r="F26" s="52"/>
      <c r="G26" s="52"/>
      <c r="H26" s="52"/>
      <c r="I26" s="52">
        <v>9.2800000000000011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24.655999999999999</v>
      </c>
      <c r="F27" s="52"/>
      <c r="G27" s="52"/>
      <c r="H27" s="52"/>
      <c r="I27" s="52">
        <v>10.128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20.896000000000001</v>
      </c>
      <c r="F28" s="52"/>
      <c r="G28" s="52"/>
      <c r="H28" s="52"/>
      <c r="I28" s="52">
        <v>9.0719999999999992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19.84</v>
      </c>
      <c r="F29" s="52"/>
      <c r="G29" s="52"/>
      <c r="H29" s="52"/>
      <c r="I29" s="52">
        <v>7.952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19.68</v>
      </c>
      <c r="F30" s="52"/>
      <c r="G30" s="52"/>
      <c r="H30" s="52"/>
      <c r="I30" s="52">
        <v>7.2960000000000003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18.207999999999998</v>
      </c>
      <c r="F31" s="52"/>
      <c r="G31" s="52"/>
      <c r="H31" s="52"/>
      <c r="I31" s="52">
        <v>5.6479999999999997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17.071999999999999</v>
      </c>
      <c r="F32" s="52"/>
      <c r="G32" s="52"/>
      <c r="H32" s="52"/>
      <c r="I32" s="52">
        <v>5.2480000000000002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17.088000000000001</v>
      </c>
      <c r="F33" s="52"/>
      <c r="G33" s="52"/>
      <c r="H33" s="52"/>
      <c r="I33" s="52">
        <v>5.1039999999999992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17.776</v>
      </c>
      <c r="F34" s="52"/>
      <c r="G34" s="52"/>
      <c r="H34" s="52"/>
      <c r="I34" s="52">
        <v>4.4160000000000004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17.872</v>
      </c>
      <c r="F35" s="52"/>
      <c r="G35" s="52"/>
      <c r="H35" s="52"/>
      <c r="I35" s="52">
        <v>7.1680000000000001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18.16</v>
      </c>
      <c r="F36" s="52"/>
      <c r="G36" s="52"/>
      <c r="H36" s="52"/>
      <c r="I36" s="52">
        <v>7.6959999999999997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17.760000000000002</v>
      </c>
      <c r="F37" s="52"/>
      <c r="G37" s="52"/>
      <c r="H37" s="52"/>
      <c r="I37" s="52">
        <v>8.016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17.584</v>
      </c>
      <c r="F38" s="52"/>
      <c r="G38" s="52"/>
      <c r="H38" s="52"/>
      <c r="I38" s="52">
        <v>5.76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ht="15" x14ac:dyDescent="0.25">
      <c r="A39" s="14" t="s">
        <v>14</v>
      </c>
      <c r="B39" s="26"/>
      <c r="C39" s="27"/>
      <c r="D39" s="27"/>
      <c r="E39" s="28">
        <f>SUM(E15:E38)</f>
        <v>480.67200000000008</v>
      </c>
      <c r="F39" s="52"/>
      <c r="G39" s="29"/>
      <c r="H39" s="29"/>
      <c r="I39" s="28">
        <f>SUM(I15:I38)</f>
        <v>147.136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8" zoomScale="85" zoomScaleNormal="85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95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96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ТП-222 В-1</v>
      </c>
      <c r="C10" s="414"/>
      <c r="D10" s="414"/>
      <c r="E10" s="415"/>
      <c r="F10" s="413" t="str">
        <f>N4</f>
        <v>ТП-222 В-2</v>
      </c>
      <c r="G10" s="416"/>
      <c r="H10" s="416"/>
      <c r="I10" s="417"/>
      <c r="J10" s="413" t="str">
        <f>B10</f>
        <v>ТП-222 В-1</v>
      </c>
      <c r="K10" s="414"/>
      <c r="L10" s="414"/>
      <c r="M10" s="415"/>
      <c r="N10" s="413" t="str">
        <f>F10</f>
        <v>ТП-222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120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120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8.16</v>
      </c>
      <c r="F15" s="52"/>
      <c r="G15" s="52"/>
      <c r="H15" s="52"/>
      <c r="I15" s="52">
        <v>22.56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7.5600000000000005</v>
      </c>
      <c r="F16" s="52"/>
      <c r="G16" s="52"/>
      <c r="H16" s="52"/>
      <c r="I16" s="52">
        <v>21.599999999999998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7.68</v>
      </c>
      <c r="F17" s="52"/>
      <c r="G17" s="52"/>
      <c r="H17" s="52"/>
      <c r="I17" s="52">
        <v>20.520000000000003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7.5600000000000005</v>
      </c>
      <c r="F18" s="52"/>
      <c r="G18" s="52"/>
      <c r="H18" s="52"/>
      <c r="I18" s="52">
        <v>21.84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8.6399999999999988</v>
      </c>
      <c r="F19" s="52"/>
      <c r="G19" s="52"/>
      <c r="H19" s="52"/>
      <c r="I19" s="52">
        <v>22.44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20.88</v>
      </c>
      <c r="F20" s="52"/>
      <c r="G20" s="52"/>
      <c r="H20" s="52"/>
      <c r="I20" s="52">
        <v>26.4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19.560000000000002</v>
      </c>
      <c r="F21" s="52"/>
      <c r="G21" s="52"/>
      <c r="H21" s="52"/>
      <c r="I21" s="52">
        <v>29.04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16.080000000000002</v>
      </c>
      <c r="F22" s="52"/>
      <c r="G22" s="52"/>
      <c r="H22" s="52"/>
      <c r="I22" s="52">
        <v>35.64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15.72</v>
      </c>
      <c r="F23" s="52"/>
      <c r="G23" s="52"/>
      <c r="H23" s="52"/>
      <c r="I23" s="52">
        <v>34.919999999999995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15.120000000000001</v>
      </c>
      <c r="F24" s="52"/>
      <c r="G24" s="52"/>
      <c r="H24" s="52"/>
      <c r="I24" s="52">
        <v>35.64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15.120000000000001</v>
      </c>
      <c r="F25" s="52"/>
      <c r="G25" s="52"/>
      <c r="H25" s="52"/>
      <c r="I25" s="52">
        <v>36.119999999999997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14.040000000000001</v>
      </c>
      <c r="F26" s="52"/>
      <c r="G26" s="52"/>
      <c r="H26" s="52"/>
      <c r="I26" s="52">
        <v>29.52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13.56</v>
      </c>
      <c r="F27" s="52"/>
      <c r="G27" s="52"/>
      <c r="H27" s="52"/>
      <c r="I27" s="52">
        <v>34.08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13.56</v>
      </c>
      <c r="F28" s="52"/>
      <c r="G28" s="52"/>
      <c r="H28" s="52"/>
      <c r="I28" s="52">
        <v>33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12.36</v>
      </c>
      <c r="F29" s="52"/>
      <c r="G29" s="52"/>
      <c r="H29" s="52"/>
      <c r="I29" s="52">
        <v>37.08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9.7200000000000006</v>
      </c>
      <c r="F30" s="52"/>
      <c r="G30" s="52"/>
      <c r="H30" s="52"/>
      <c r="I30" s="52">
        <v>41.040000000000006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8.879999999999999</v>
      </c>
      <c r="F31" s="52"/>
      <c r="G31" s="52"/>
      <c r="H31" s="52"/>
      <c r="I31" s="52">
        <v>36.6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9.1199999999999992</v>
      </c>
      <c r="F32" s="52"/>
      <c r="G32" s="52"/>
      <c r="H32" s="52"/>
      <c r="I32" s="52">
        <v>33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8.16</v>
      </c>
      <c r="F33" s="52"/>
      <c r="G33" s="52"/>
      <c r="H33" s="52"/>
      <c r="I33" s="52">
        <v>37.68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10.200000000000001</v>
      </c>
      <c r="F34" s="52"/>
      <c r="G34" s="52"/>
      <c r="H34" s="52"/>
      <c r="I34" s="52">
        <v>44.04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10.44</v>
      </c>
      <c r="F35" s="52"/>
      <c r="G35" s="52"/>
      <c r="H35" s="52"/>
      <c r="I35" s="52">
        <v>47.28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10.200000000000001</v>
      </c>
      <c r="F36" s="52"/>
      <c r="G36" s="52"/>
      <c r="H36" s="52"/>
      <c r="I36" s="52">
        <v>44.519999999999996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11.04</v>
      </c>
      <c r="F37" s="52"/>
      <c r="G37" s="52"/>
      <c r="H37" s="52"/>
      <c r="I37" s="52">
        <v>39.36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10.559999999999999</v>
      </c>
      <c r="F38" s="52"/>
      <c r="G38" s="52"/>
      <c r="H38" s="52"/>
      <c r="I38" s="52">
        <v>28.68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283.92</v>
      </c>
      <c r="F39" s="29"/>
      <c r="G39" s="29"/>
      <c r="H39" s="29"/>
      <c r="I39" s="28">
        <f>SUM(I15:I38)</f>
        <v>792.5999999999998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21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97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98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ТП-Шухободь Жилзона В-1</v>
      </c>
      <c r="C10" s="414"/>
      <c r="D10" s="414"/>
      <c r="E10" s="415"/>
      <c r="F10" s="413" t="str">
        <f>N4</f>
        <v>ТП-Шухободь Жилзона В-2</v>
      </c>
      <c r="G10" s="416"/>
      <c r="H10" s="416"/>
      <c r="I10" s="417"/>
      <c r="J10" s="413" t="str">
        <f>B10</f>
        <v>ТП-Шухободь Жилзона В-1</v>
      </c>
      <c r="K10" s="414"/>
      <c r="L10" s="414"/>
      <c r="M10" s="415"/>
      <c r="N10" s="413" t="str">
        <f>F10</f>
        <v>ТП-Шухободь Жилзона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80</v>
      </c>
      <c r="F11" s="390" t="s">
        <v>433</v>
      </c>
      <c r="G11" s="391"/>
      <c r="H11" s="9"/>
      <c r="I11" s="8">
        <v>80</v>
      </c>
      <c r="J11" s="390" t="s">
        <v>433</v>
      </c>
      <c r="K11" s="391"/>
      <c r="L11" s="9"/>
      <c r="M11" s="8">
        <f>E11</f>
        <v>80</v>
      </c>
      <c r="N11" s="390" t="s">
        <v>433</v>
      </c>
      <c r="O11" s="391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37.839999999999996</v>
      </c>
      <c r="F15" s="52"/>
      <c r="G15" s="52"/>
      <c r="H15" s="52"/>
      <c r="I15" s="52">
        <v>35.119999999999997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29.92</v>
      </c>
      <c r="F16" s="52"/>
      <c r="G16" s="52"/>
      <c r="H16" s="52"/>
      <c r="I16" s="52">
        <v>31.12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30.08</v>
      </c>
      <c r="F17" s="52"/>
      <c r="G17" s="52"/>
      <c r="H17" s="52"/>
      <c r="I17" s="52">
        <v>28.08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28.799999999999997</v>
      </c>
      <c r="F18" s="52"/>
      <c r="G18" s="52"/>
      <c r="H18" s="52"/>
      <c r="I18" s="52">
        <v>28.24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29.92</v>
      </c>
      <c r="F19" s="52"/>
      <c r="G19" s="52"/>
      <c r="H19" s="52"/>
      <c r="I19" s="52">
        <v>29.28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33.199999999999996</v>
      </c>
      <c r="F20" s="52"/>
      <c r="G20" s="52"/>
      <c r="H20" s="52"/>
      <c r="I20" s="52">
        <v>33.199999999999996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37.92</v>
      </c>
      <c r="F21" s="52"/>
      <c r="G21" s="52"/>
      <c r="H21" s="52"/>
      <c r="I21" s="52">
        <v>40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41.28</v>
      </c>
      <c r="F22" s="52"/>
      <c r="G22" s="52"/>
      <c r="H22" s="52"/>
      <c r="I22" s="52">
        <v>48.8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43.2</v>
      </c>
      <c r="F23" s="52"/>
      <c r="G23" s="52"/>
      <c r="H23" s="52"/>
      <c r="I23" s="52">
        <v>46.559999999999995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42.72</v>
      </c>
      <c r="F24" s="52"/>
      <c r="G24" s="52"/>
      <c r="H24" s="52"/>
      <c r="I24" s="52">
        <v>40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42.400000000000006</v>
      </c>
      <c r="F25" s="52"/>
      <c r="G25" s="52"/>
      <c r="H25" s="52"/>
      <c r="I25" s="52">
        <v>37.599999999999994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45.839999999999996</v>
      </c>
      <c r="F26" s="52"/>
      <c r="G26" s="52"/>
      <c r="H26" s="52"/>
      <c r="I26" s="52">
        <v>36.480000000000004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42.08</v>
      </c>
      <c r="F27" s="52"/>
      <c r="G27" s="52"/>
      <c r="H27" s="52"/>
      <c r="I27" s="52">
        <v>40.96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45.039999999999992</v>
      </c>
      <c r="F28" s="52"/>
      <c r="G28" s="52"/>
      <c r="H28" s="52"/>
      <c r="I28" s="52">
        <v>43.2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46</v>
      </c>
      <c r="F29" s="52"/>
      <c r="G29" s="52"/>
      <c r="H29" s="52"/>
      <c r="I29" s="52">
        <v>42.160000000000004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49.6</v>
      </c>
      <c r="F30" s="52"/>
      <c r="G30" s="52"/>
      <c r="H30" s="52"/>
      <c r="I30" s="52">
        <v>40.24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50.32</v>
      </c>
      <c r="F31" s="52"/>
      <c r="G31" s="52"/>
      <c r="H31" s="52"/>
      <c r="I31" s="52">
        <v>47.12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48.879999999999995</v>
      </c>
      <c r="F32" s="52"/>
      <c r="G32" s="52"/>
      <c r="H32" s="52"/>
      <c r="I32" s="52">
        <v>44.800000000000004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50</v>
      </c>
      <c r="F33" s="52"/>
      <c r="G33" s="52"/>
      <c r="H33" s="52"/>
      <c r="I33" s="52">
        <v>48.64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46.08</v>
      </c>
      <c r="F34" s="52"/>
      <c r="G34" s="52"/>
      <c r="H34" s="52"/>
      <c r="I34" s="52">
        <v>52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50.24</v>
      </c>
      <c r="F35" s="52"/>
      <c r="G35" s="52"/>
      <c r="H35" s="52"/>
      <c r="I35" s="52">
        <v>60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59.6</v>
      </c>
      <c r="F36" s="52"/>
      <c r="G36" s="52"/>
      <c r="H36" s="52"/>
      <c r="I36" s="52">
        <v>57.12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50.480000000000004</v>
      </c>
      <c r="F37" s="52"/>
      <c r="G37" s="52"/>
      <c r="H37" s="52"/>
      <c r="I37" s="52">
        <v>51.760000000000005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42.96</v>
      </c>
      <c r="F38" s="52"/>
      <c r="G38" s="52"/>
      <c r="H38" s="52"/>
      <c r="I38" s="52">
        <v>38.96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1024.4000000000001</v>
      </c>
      <c r="F39" s="29"/>
      <c r="G39" s="29"/>
      <c r="H39" s="29"/>
      <c r="I39" s="28">
        <f>SUM(I15:I38)</f>
        <v>1001.4399999999999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99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100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ТП-К-с Шухободь В-1</v>
      </c>
      <c r="C10" s="414"/>
      <c r="D10" s="414"/>
      <c r="E10" s="415"/>
      <c r="F10" s="413" t="str">
        <f>N4</f>
        <v>ТП-К-с Шухободь В-2</v>
      </c>
      <c r="G10" s="416"/>
      <c r="H10" s="416"/>
      <c r="I10" s="417"/>
      <c r="J10" s="413" t="str">
        <f>B10</f>
        <v>ТП-К-с Шухободь В-1</v>
      </c>
      <c r="K10" s="414"/>
      <c r="L10" s="414"/>
      <c r="M10" s="415"/>
      <c r="N10" s="413" t="str">
        <f>F10</f>
        <v>ТП-К-с Шухободь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120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120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6"/>
      <c r="C15" s="16"/>
      <c r="D15" s="16"/>
      <c r="E15" s="52">
        <v>40.176000000000002</v>
      </c>
      <c r="F15" s="20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6"/>
      <c r="C16" s="16"/>
      <c r="D16" s="16"/>
      <c r="E16" s="52">
        <v>37.536000000000001</v>
      </c>
      <c r="F16" s="20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6"/>
      <c r="C17" s="16"/>
      <c r="D17" s="16"/>
      <c r="E17" s="52">
        <v>33.624000000000002</v>
      </c>
      <c r="F17" s="20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6"/>
      <c r="C18" s="16"/>
      <c r="D18" s="16"/>
      <c r="E18" s="52">
        <v>37.368000000000002</v>
      </c>
      <c r="F18" s="20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6"/>
      <c r="C19" s="16"/>
      <c r="D19" s="16"/>
      <c r="E19" s="52">
        <v>43.295999999999999</v>
      </c>
      <c r="F19" s="20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6"/>
      <c r="C20" s="16"/>
      <c r="D20" s="16"/>
      <c r="E20" s="52">
        <v>72.86399999999999</v>
      </c>
      <c r="F20" s="20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6"/>
      <c r="C21" s="16"/>
      <c r="D21" s="16"/>
      <c r="E21" s="52">
        <v>80.73599999999999</v>
      </c>
      <c r="F21" s="20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6"/>
      <c r="C22" s="16"/>
      <c r="D22" s="16"/>
      <c r="E22" s="52">
        <v>83.688000000000002</v>
      </c>
      <c r="F22" s="20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6"/>
      <c r="C23" s="16"/>
      <c r="D23" s="16"/>
      <c r="E23" s="52">
        <v>93.600000000000009</v>
      </c>
      <c r="F23" s="20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6"/>
      <c r="C24" s="16"/>
      <c r="D24" s="16"/>
      <c r="E24" s="52">
        <v>76.872</v>
      </c>
      <c r="F24" s="20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6"/>
      <c r="C25" s="16"/>
      <c r="D25" s="16"/>
      <c r="E25" s="52">
        <v>69.599999999999994</v>
      </c>
      <c r="F25" s="20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6"/>
      <c r="C26" s="16"/>
      <c r="D26" s="16"/>
      <c r="E26" s="52">
        <v>42.647999999999996</v>
      </c>
      <c r="F26" s="20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6"/>
      <c r="C27" s="16"/>
      <c r="D27" s="16"/>
      <c r="E27" s="52">
        <v>48.984000000000002</v>
      </c>
      <c r="F27" s="20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6"/>
      <c r="C28" s="16"/>
      <c r="D28" s="16"/>
      <c r="E28" s="52">
        <v>49.344000000000001</v>
      </c>
      <c r="F28" s="20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6"/>
      <c r="C29" s="16"/>
      <c r="D29" s="16"/>
      <c r="E29" s="52">
        <v>31.823999999999998</v>
      </c>
      <c r="F29" s="20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6"/>
      <c r="C30" s="16"/>
      <c r="D30" s="16"/>
      <c r="E30" s="52">
        <v>26.16</v>
      </c>
      <c r="F30" s="20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6"/>
      <c r="C31" s="16"/>
      <c r="D31" s="16"/>
      <c r="E31" s="52">
        <v>34.44</v>
      </c>
      <c r="F31" s="20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6"/>
      <c r="C32" s="16"/>
      <c r="D32" s="16"/>
      <c r="E32" s="52">
        <v>65.352000000000004</v>
      </c>
      <c r="F32" s="20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6"/>
      <c r="C33" s="16"/>
      <c r="D33" s="16"/>
      <c r="E33" s="52">
        <v>73.512</v>
      </c>
      <c r="F33" s="20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6"/>
      <c r="C34" s="16"/>
      <c r="D34" s="16"/>
      <c r="E34" s="52">
        <v>78.647999999999996</v>
      </c>
      <c r="F34" s="20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6"/>
      <c r="C35" s="16"/>
      <c r="D35" s="16"/>
      <c r="E35" s="52">
        <v>85.295999999999992</v>
      </c>
      <c r="F35" s="20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6"/>
      <c r="C36" s="16"/>
      <c r="D36" s="16"/>
      <c r="E36" s="52">
        <v>71.016000000000005</v>
      </c>
      <c r="F36" s="20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6"/>
      <c r="C37" s="16"/>
      <c r="D37" s="16"/>
      <c r="E37" s="52">
        <v>50.519999999999996</v>
      </c>
      <c r="F37" s="20"/>
      <c r="G37" s="16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6"/>
      <c r="C38" s="16"/>
      <c r="D38" s="16"/>
      <c r="E38" s="52">
        <v>36.624000000000002</v>
      </c>
      <c r="F38" s="20"/>
      <c r="G38" s="16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1363.7280000000001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8" zoomScale="85" zoomScaleNormal="85" workbookViewId="0">
      <selection activeCell="J15" sqref="J15:J39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101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102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ТП-Поселок (3,4 этажные дома)</v>
      </c>
      <c r="C10" s="414"/>
      <c r="D10" s="414"/>
      <c r="E10" s="415"/>
      <c r="F10" s="413" t="str">
        <f>N4</f>
        <v>ТП-211</v>
      </c>
      <c r="G10" s="416"/>
      <c r="H10" s="416"/>
      <c r="I10" s="417"/>
      <c r="J10" s="413" t="str">
        <f>B10</f>
        <v>ТП-Поселок (3,4 этажные дома)</v>
      </c>
      <c r="K10" s="414"/>
      <c r="L10" s="414"/>
      <c r="M10" s="415"/>
      <c r="N10" s="413" t="str">
        <f>F10</f>
        <v>ТП-211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50</v>
      </c>
      <c r="F11" s="390" t="s">
        <v>433</v>
      </c>
      <c r="G11" s="391"/>
      <c r="H11" s="9"/>
      <c r="I11" s="8">
        <v>80</v>
      </c>
      <c r="J11" s="390" t="s">
        <v>433</v>
      </c>
      <c r="K11" s="391"/>
      <c r="L11" s="9"/>
      <c r="M11" s="8">
        <f>E11</f>
        <v>50</v>
      </c>
      <c r="N11" s="390" t="s">
        <v>433</v>
      </c>
      <c r="O11" s="391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98">
        <v>42.7</v>
      </c>
      <c r="F15" s="98"/>
      <c r="G15" s="98"/>
      <c r="H15" s="98"/>
      <c r="I15" s="98">
        <v>7.2799999999999994</v>
      </c>
      <c r="J15" s="21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98">
        <v>40.900000000000006</v>
      </c>
      <c r="F16" s="98"/>
      <c r="G16" s="98"/>
      <c r="H16" s="98"/>
      <c r="I16" s="98">
        <v>6.5600000000000005</v>
      </c>
      <c r="J16" s="21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98">
        <v>39.200000000000003</v>
      </c>
      <c r="F17" s="98"/>
      <c r="G17" s="98"/>
      <c r="H17" s="98"/>
      <c r="I17" s="98">
        <v>8.4</v>
      </c>
      <c r="J17" s="21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98">
        <v>36.700000000000003</v>
      </c>
      <c r="F18" s="98"/>
      <c r="G18" s="98"/>
      <c r="H18" s="98"/>
      <c r="I18" s="98">
        <v>6.56</v>
      </c>
      <c r="J18" s="21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98">
        <v>38.200000000000003</v>
      </c>
      <c r="F19" s="98"/>
      <c r="G19" s="98"/>
      <c r="H19" s="98"/>
      <c r="I19" s="98">
        <v>7.6</v>
      </c>
      <c r="J19" s="21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98">
        <v>40.300000000000004</v>
      </c>
      <c r="F20" s="98"/>
      <c r="G20" s="98"/>
      <c r="H20" s="98"/>
      <c r="I20" s="98">
        <v>19.52</v>
      </c>
      <c r="J20" s="21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98">
        <v>44.3</v>
      </c>
      <c r="F21" s="98"/>
      <c r="G21" s="98"/>
      <c r="H21" s="98"/>
      <c r="I21" s="98">
        <v>54.24</v>
      </c>
      <c r="J21" s="21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98">
        <v>51.1</v>
      </c>
      <c r="F22" s="98"/>
      <c r="G22" s="98"/>
      <c r="H22" s="98"/>
      <c r="I22" s="98">
        <v>64.08</v>
      </c>
      <c r="J22" s="21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98">
        <v>56.399999999999991</v>
      </c>
      <c r="F23" s="98"/>
      <c r="G23" s="98"/>
      <c r="H23" s="98"/>
      <c r="I23" s="98">
        <v>84.64</v>
      </c>
      <c r="J23" s="21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98">
        <v>55.699999999999996</v>
      </c>
      <c r="F24" s="98"/>
      <c r="G24" s="98"/>
      <c r="H24" s="98"/>
      <c r="I24" s="98">
        <v>90.72</v>
      </c>
      <c r="J24" s="21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98">
        <v>52.25</v>
      </c>
      <c r="F25" s="98"/>
      <c r="G25" s="98"/>
      <c r="H25" s="98"/>
      <c r="I25" s="98">
        <v>72.08</v>
      </c>
      <c r="J25" s="21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98">
        <v>52.300000000000004</v>
      </c>
      <c r="F26" s="98"/>
      <c r="G26" s="98"/>
      <c r="H26" s="98"/>
      <c r="I26" s="98">
        <v>66.64</v>
      </c>
      <c r="J26" s="21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98">
        <v>58.15</v>
      </c>
      <c r="F27" s="98"/>
      <c r="G27" s="98"/>
      <c r="H27" s="98"/>
      <c r="I27" s="98">
        <v>55.760000000000005</v>
      </c>
      <c r="J27" s="21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98">
        <v>52.400000000000006</v>
      </c>
      <c r="F28" s="98"/>
      <c r="G28" s="98"/>
      <c r="H28" s="98"/>
      <c r="I28" s="98">
        <v>51.599999999999994</v>
      </c>
      <c r="J28" s="21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98">
        <v>51</v>
      </c>
      <c r="F29" s="98"/>
      <c r="G29" s="98"/>
      <c r="H29" s="98"/>
      <c r="I29" s="98">
        <v>44.56</v>
      </c>
      <c r="J29" s="21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98">
        <v>58.15</v>
      </c>
      <c r="F30" s="98"/>
      <c r="G30" s="98"/>
      <c r="H30" s="98"/>
      <c r="I30" s="98">
        <v>40.96</v>
      </c>
      <c r="J30" s="21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98">
        <v>58.650000000000006</v>
      </c>
      <c r="F31" s="98"/>
      <c r="G31" s="98"/>
      <c r="H31" s="98"/>
      <c r="I31" s="98">
        <v>16.96</v>
      </c>
      <c r="J31" s="21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98">
        <v>52.800000000000004</v>
      </c>
      <c r="F32" s="98"/>
      <c r="G32" s="98"/>
      <c r="H32" s="98"/>
      <c r="I32" s="98">
        <v>12.399999999999999</v>
      </c>
      <c r="J32" s="21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98">
        <v>57.4</v>
      </c>
      <c r="F33" s="98"/>
      <c r="G33" s="98"/>
      <c r="H33" s="98"/>
      <c r="I33" s="98">
        <v>10.64</v>
      </c>
      <c r="J33" s="21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98">
        <v>59.25</v>
      </c>
      <c r="F34" s="98"/>
      <c r="G34" s="98"/>
      <c r="H34" s="98"/>
      <c r="I34" s="98">
        <v>11.92</v>
      </c>
      <c r="J34" s="21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98">
        <v>65.45</v>
      </c>
      <c r="F35" s="98"/>
      <c r="G35" s="98"/>
      <c r="H35" s="98"/>
      <c r="I35" s="98">
        <v>10.16</v>
      </c>
      <c r="J35" s="21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98">
        <v>65.75</v>
      </c>
      <c r="F36" s="98"/>
      <c r="G36" s="98"/>
      <c r="H36" s="98"/>
      <c r="I36" s="98">
        <v>10.879999999999999</v>
      </c>
      <c r="J36" s="21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98">
        <v>58.8</v>
      </c>
      <c r="F37" s="98"/>
      <c r="G37" s="98"/>
      <c r="H37" s="98"/>
      <c r="I37" s="98">
        <v>8.7200000000000006</v>
      </c>
      <c r="J37" s="21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98">
        <v>45.599999999999994</v>
      </c>
      <c r="F38" s="98"/>
      <c r="G38" s="98"/>
      <c r="H38" s="98"/>
      <c r="I38" s="98">
        <v>10</v>
      </c>
      <c r="J38" s="21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1233.4499999999996</v>
      </c>
      <c r="F39" s="29"/>
      <c r="G39" s="29"/>
      <c r="H39" s="29"/>
      <c r="I39" s="28">
        <f>SUM(I15:I38)</f>
        <v>772.88</v>
      </c>
      <c r="J39" s="21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workbookViewId="0">
      <selection activeCell="N3" sqref="N3:Q3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467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103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КТП "Мастерские" с, Абаканово</v>
      </c>
      <c r="C10" s="414"/>
      <c r="D10" s="414"/>
      <c r="E10" s="415"/>
      <c r="F10" s="413" t="str">
        <f>N4</f>
        <v>ТП-242</v>
      </c>
      <c r="G10" s="416"/>
      <c r="H10" s="416"/>
      <c r="I10" s="417"/>
      <c r="J10" s="413" t="str">
        <f>B10</f>
        <v>КТП "Мастерские" с, Абаканово</v>
      </c>
      <c r="K10" s="414"/>
      <c r="L10" s="414"/>
      <c r="M10" s="415"/>
      <c r="N10" s="413" t="str">
        <f>F10</f>
        <v>ТП-242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40</v>
      </c>
      <c r="F11" s="390" t="s">
        <v>433</v>
      </c>
      <c r="G11" s="391"/>
      <c r="H11" s="9"/>
      <c r="I11" s="8">
        <v>30</v>
      </c>
      <c r="J11" s="390" t="s">
        <v>433</v>
      </c>
      <c r="K11" s="391"/>
      <c r="L11" s="9"/>
      <c r="M11" s="8">
        <f>E11</f>
        <v>40</v>
      </c>
      <c r="N11" s="390" t="s">
        <v>433</v>
      </c>
      <c r="O11" s="391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52">
        <v>1.125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52">
        <v>1.0350000000000001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52">
        <v>0.94500000000000006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52">
        <v>1.0649999999999999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52">
        <v>1.0349999999999999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52">
        <v>1.425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52">
        <v>1.0499999999999998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52">
        <v>0.85499999999999998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52">
        <v>1.08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52">
        <v>1.395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52">
        <v>2.3250000000000002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52">
        <v>1.68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52">
        <v>1.35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52">
        <v>1.575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52">
        <v>2.6849999999999996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52">
        <v>2.13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52">
        <v>2.37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52">
        <v>1.8450000000000002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52">
        <v>1.92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52">
        <v>1.65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52">
        <v>1.35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52">
        <v>2.5499999999999998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21"/>
      <c r="H37" s="21"/>
      <c r="I37" s="52">
        <v>2.085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21"/>
      <c r="H38" s="21"/>
      <c r="I38" s="52">
        <v>1.425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37.949999999999996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9" workbookViewId="0">
      <selection activeCell="O36" sqref="O36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468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104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ТП-249</v>
      </c>
      <c r="C10" s="414"/>
      <c r="D10" s="414"/>
      <c r="E10" s="415"/>
      <c r="F10" s="413">
        <f>N4</f>
        <v>0</v>
      </c>
      <c r="G10" s="416"/>
      <c r="H10" s="416"/>
      <c r="I10" s="417"/>
      <c r="J10" s="413" t="str">
        <f>B10</f>
        <v>ТП-249</v>
      </c>
      <c r="K10" s="414"/>
      <c r="L10" s="414"/>
      <c r="M10" s="415"/>
      <c r="N10" s="413">
        <f>F10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1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1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workbookViewId="0">
      <selection activeCell="N1" sqref="N1:Q1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N3" s="410" t="s">
        <v>105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56"/>
      <c r="F4" s="3"/>
      <c r="G4" s="3"/>
      <c r="H4" s="3"/>
      <c r="I4" s="5" t="s">
        <v>6</v>
      </c>
      <c r="J4" s="6"/>
      <c r="K4" s="6"/>
      <c r="L4" s="6"/>
      <c r="N4" s="410" t="s">
        <v>106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5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КТП-Погорелка</v>
      </c>
      <c r="C10" s="414"/>
      <c r="D10" s="414"/>
      <c r="E10" s="415"/>
      <c r="F10" s="413" t="str">
        <f>N4</f>
        <v>КТП-Хлебаево</v>
      </c>
      <c r="G10" s="416"/>
      <c r="H10" s="416"/>
      <c r="I10" s="417"/>
      <c r="J10" s="413" t="str">
        <f>B10</f>
        <v>КТП-Погорелка</v>
      </c>
      <c r="K10" s="414"/>
      <c r="L10" s="414"/>
      <c r="M10" s="415"/>
      <c r="N10" s="413" t="str">
        <f>F10</f>
        <v>КТП-Хлебаево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41">
        <v>30</v>
      </c>
      <c r="F11" s="390" t="s">
        <v>433</v>
      </c>
      <c r="G11" s="391"/>
      <c r="H11" s="9"/>
      <c r="I11" s="8">
        <v>30</v>
      </c>
      <c r="J11" s="390" t="s">
        <v>433</v>
      </c>
      <c r="K11" s="391"/>
      <c r="L11" s="9"/>
      <c r="M11" s="8">
        <f>E11</f>
        <v>30</v>
      </c>
      <c r="N11" s="390" t="s">
        <v>433</v>
      </c>
      <c r="O11" s="391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42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0.24</v>
      </c>
      <c r="F15" s="20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0.84</v>
      </c>
      <c r="F16" s="20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0.84</v>
      </c>
      <c r="F17" s="20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0.9</v>
      </c>
      <c r="F18" s="20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0.84</v>
      </c>
      <c r="F19" s="20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0.84</v>
      </c>
      <c r="F20" s="20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0.84</v>
      </c>
      <c r="F21" s="20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1.74</v>
      </c>
      <c r="F22" s="20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3.9</v>
      </c>
      <c r="F23" s="20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6.6</v>
      </c>
      <c r="F24" s="20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6.9</v>
      </c>
      <c r="F25" s="20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6.9</v>
      </c>
      <c r="F26" s="20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3.24</v>
      </c>
      <c r="F27" s="20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4.5599999999999996</v>
      </c>
      <c r="F28" s="20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6.54</v>
      </c>
      <c r="F29" s="20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5.22</v>
      </c>
      <c r="F30" s="20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5.52</v>
      </c>
      <c r="F31" s="20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2.1</v>
      </c>
      <c r="F32" s="20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5.34</v>
      </c>
      <c r="F33" s="20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7.08</v>
      </c>
      <c r="F34" s="20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3.66</v>
      </c>
      <c r="F35" s="20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2.52</v>
      </c>
      <c r="F36" s="20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0.84</v>
      </c>
      <c r="F37" s="20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2.04</v>
      </c>
      <c r="F38" s="20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80.039999999999992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E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8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469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N3" s="410" t="s">
        <v>107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56"/>
      <c r="F4" s="3"/>
      <c r="G4" s="3"/>
      <c r="H4" s="3"/>
      <c r="I4" s="5" t="s">
        <v>6</v>
      </c>
      <c r="J4" s="6"/>
      <c r="K4" s="6"/>
      <c r="L4" s="6"/>
      <c r="N4" s="410" t="s">
        <v>108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5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ТП-226</v>
      </c>
      <c r="C10" s="414"/>
      <c r="D10" s="414"/>
      <c r="E10" s="415"/>
      <c r="F10" s="413" t="str">
        <f>N4</f>
        <v>ТП-257</v>
      </c>
      <c r="G10" s="416"/>
      <c r="H10" s="416"/>
      <c r="I10" s="417"/>
      <c r="J10" s="413" t="str">
        <f>B10</f>
        <v>ТП-226</v>
      </c>
      <c r="K10" s="414"/>
      <c r="L10" s="414"/>
      <c r="M10" s="415"/>
      <c r="N10" s="413" t="str">
        <f>F10</f>
        <v>ТП-257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41">
        <v>30</v>
      </c>
      <c r="F11" s="390" t="s">
        <v>433</v>
      </c>
      <c r="G11" s="391"/>
      <c r="H11" s="9"/>
      <c r="I11" s="8">
        <v>30</v>
      </c>
      <c r="J11" s="390" t="s">
        <v>433</v>
      </c>
      <c r="K11" s="391"/>
      <c r="L11" s="9"/>
      <c r="M11" s="8">
        <f>E11</f>
        <v>30</v>
      </c>
      <c r="N11" s="390" t="s">
        <v>433</v>
      </c>
      <c r="O11" s="391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42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1.1850000000000001</v>
      </c>
      <c r="F15" s="52"/>
      <c r="G15" s="52"/>
      <c r="H15" s="52"/>
      <c r="I15" s="22">
        <v>0.37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2">
        <v>1.68</v>
      </c>
      <c r="F16" s="52"/>
      <c r="G16" s="52"/>
      <c r="H16" s="52"/>
      <c r="I16" s="22">
        <v>0.57000000000000006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2">
        <v>0.99</v>
      </c>
      <c r="F17" s="52"/>
      <c r="G17" s="52"/>
      <c r="H17" s="52"/>
      <c r="I17" s="22">
        <v>0.5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2">
        <v>2.6549999999999998</v>
      </c>
      <c r="F18" s="52"/>
      <c r="G18" s="52"/>
      <c r="H18" s="52"/>
      <c r="I18" s="22">
        <v>0.74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2">
        <v>3</v>
      </c>
      <c r="F19" s="52"/>
      <c r="G19" s="52"/>
      <c r="H19" s="52"/>
      <c r="I19" s="22">
        <v>0.94000000000000006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2">
        <v>2.67</v>
      </c>
      <c r="F20" s="52"/>
      <c r="G20" s="52"/>
      <c r="H20" s="52"/>
      <c r="I20" s="22">
        <v>0.65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2">
        <v>1.9350000000000001</v>
      </c>
      <c r="F21" s="52"/>
      <c r="G21" s="52"/>
      <c r="H21" s="52"/>
      <c r="I21" s="22">
        <v>0.28000000000000003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2">
        <v>1.665</v>
      </c>
      <c r="F22" s="52"/>
      <c r="G22" s="52"/>
      <c r="H22" s="52"/>
      <c r="I22" s="22">
        <v>0.31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2">
        <v>2.73</v>
      </c>
      <c r="F23" s="52"/>
      <c r="G23" s="52"/>
      <c r="H23" s="52"/>
      <c r="I23" s="22">
        <v>0.26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2">
        <v>2.16</v>
      </c>
      <c r="F24" s="52"/>
      <c r="G24" s="52"/>
      <c r="H24" s="52"/>
      <c r="I24" s="22">
        <v>0.22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2">
        <v>2.085</v>
      </c>
      <c r="F25" s="52"/>
      <c r="G25" s="52"/>
      <c r="H25" s="52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2">
        <v>1.2150000000000001</v>
      </c>
      <c r="F26" s="52"/>
      <c r="G26" s="52"/>
      <c r="H26" s="52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2">
        <v>1.83</v>
      </c>
      <c r="F27" s="52"/>
      <c r="G27" s="52"/>
      <c r="H27" s="52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2">
        <v>2.91</v>
      </c>
      <c r="F28" s="52"/>
      <c r="G28" s="52"/>
      <c r="H28" s="52"/>
      <c r="I28" s="22">
        <v>0.51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2">
        <v>1.7849999999999999</v>
      </c>
      <c r="F29" s="52"/>
      <c r="G29" s="52"/>
      <c r="H29" s="52"/>
      <c r="I29" s="22">
        <v>0.62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2">
        <v>1.4850000000000001</v>
      </c>
      <c r="F30" s="52"/>
      <c r="G30" s="52"/>
      <c r="H30" s="52"/>
      <c r="I30" s="22">
        <v>0.48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2">
        <v>3.6</v>
      </c>
      <c r="F31" s="52"/>
      <c r="G31" s="52"/>
      <c r="H31" s="52"/>
      <c r="I31" s="22">
        <v>0.57000000000000006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2">
        <v>3.3</v>
      </c>
      <c r="F32" s="52"/>
      <c r="G32" s="52"/>
      <c r="H32" s="52"/>
      <c r="I32" s="22">
        <v>0.65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2">
        <v>2.6549999999999998</v>
      </c>
      <c r="F33" s="52"/>
      <c r="G33" s="52"/>
      <c r="H33" s="52"/>
      <c r="I33" s="22">
        <v>1.08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2">
        <v>4.1100000000000003</v>
      </c>
      <c r="F34" s="52"/>
      <c r="G34" s="52"/>
      <c r="H34" s="52"/>
      <c r="I34" s="22">
        <v>1.37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2">
        <v>4.38</v>
      </c>
      <c r="F35" s="52"/>
      <c r="G35" s="52"/>
      <c r="H35" s="52"/>
      <c r="I35" s="22">
        <v>0.49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2">
        <v>6.9</v>
      </c>
      <c r="F36" s="52"/>
      <c r="G36" s="52"/>
      <c r="H36" s="52"/>
      <c r="I36" s="22">
        <v>0.48000000000000004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2">
        <v>5.73</v>
      </c>
      <c r="F37" s="52"/>
      <c r="G37" s="52"/>
      <c r="H37" s="52"/>
      <c r="I37" s="22">
        <v>0.39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2">
        <v>4.2450000000000001</v>
      </c>
      <c r="F38" s="52"/>
      <c r="G38" s="52"/>
      <c r="H38" s="52"/>
      <c r="I38" s="22">
        <v>0.41000000000000003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66.900000000000006</v>
      </c>
      <c r="F39" s="29"/>
      <c r="G39" s="29"/>
      <c r="H39" s="29"/>
      <c r="I39" s="28">
        <f>SUM(I15:I38)</f>
        <v>11.890000000000002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E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N1" sqref="N1:Q1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470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N3" s="410" t="s">
        <v>109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56"/>
      <c r="F4" s="3"/>
      <c r="G4" s="3"/>
      <c r="H4" s="3"/>
      <c r="I4" s="5" t="s">
        <v>6</v>
      </c>
      <c r="J4" s="6"/>
      <c r="K4" s="6"/>
      <c r="L4" s="6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5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КТП Шухтовское Лесничество</v>
      </c>
      <c r="C10" s="414"/>
      <c r="D10" s="414"/>
      <c r="E10" s="415"/>
      <c r="F10" s="413">
        <f>N4</f>
        <v>0</v>
      </c>
      <c r="G10" s="416"/>
      <c r="H10" s="416"/>
      <c r="I10" s="417"/>
      <c r="J10" s="413" t="str">
        <f>B10</f>
        <v>КТП Шухтовское Лесничество</v>
      </c>
      <c r="K10" s="414"/>
      <c r="L10" s="414"/>
      <c r="M10" s="415"/>
      <c r="N10" s="413">
        <f>F10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41">
        <v>30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30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42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2">
        <v>0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2">
        <v>0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2">
        <v>0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2">
        <v>0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2">
        <v>0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2">
        <v>0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2">
        <v>0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2">
        <v>0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2">
        <v>0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2">
        <v>0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2">
        <v>0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2">
        <v>0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2">
        <v>0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2">
        <v>0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2">
        <v>0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2">
        <v>0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2">
        <v>0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2">
        <v>0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2">
        <v>0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2">
        <v>0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2">
        <v>0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2">
        <v>0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2">
        <v>0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E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Q44"/>
  <sheetViews>
    <sheetView topLeftCell="A13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4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471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4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43" s="1" customFormat="1" ht="13.5" customHeight="1" x14ac:dyDescent="0.2">
      <c r="N3" s="410" t="s">
        <v>110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4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4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4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4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>
        <v>10.8</v>
      </c>
      <c r="T7" s="3">
        <v>10.72</v>
      </c>
      <c r="U7" s="3">
        <v>10.64</v>
      </c>
      <c r="V7" s="3">
        <v>9.24</v>
      </c>
      <c r="W7" s="3">
        <v>8.48</v>
      </c>
      <c r="X7" s="3">
        <v>10.280000000000001</v>
      </c>
      <c r="Y7" s="3">
        <v>11.92</v>
      </c>
      <c r="Z7" s="3">
        <v>12.4</v>
      </c>
      <c r="AA7" s="3">
        <v>10.56</v>
      </c>
      <c r="AB7" s="3">
        <v>7.04</v>
      </c>
      <c r="AC7" s="3">
        <v>12.48</v>
      </c>
      <c r="AD7" s="3">
        <v>12.2</v>
      </c>
      <c r="AE7" s="3">
        <v>12.04</v>
      </c>
      <c r="AF7" s="3">
        <v>8.52</v>
      </c>
      <c r="AG7" s="3">
        <v>6.6400000000000006</v>
      </c>
      <c r="AH7" s="1">
        <v>6.08</v>
      </c>
      <c r="AI7" s="1">
        <v>6.08</v>
      </c>
      <c r="AJ7" s="1">
        <v>6.12</v>
      </c>
      <c r="AK7" s="1">
        <v>6.2</v>
      </c>
      <c r="AL7" s="1">
        <v>6.48</v>
      </c>
      <c r="AM7" s="1">
        <v>12.48</v>
      </c>
      <c r="AN7" s="1">
        <v>13.239999999999998</v>
      </c>
      <c r="AO7" s="1">
        <v>12.120000000000001</v>
      </c>
      <c r="AP7" s="1">
        <v>8.48</v>
      </c>
      <c r="AQ7" s="1">
        <v>7.52</v>
      </c>
    </row>
    <row r="8" spans="1:4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4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43" s="1" customFormat="1" ht="15" x14ac:dyDescent="0.2">
      <c r="A10" s="396"/>
      <c r="B10" s="413" t="str">
        <f>N3</f>
        <v>ЦРП-Маслово</v>
      </c>
      <c r="C10" s="414"/>
      <c r="D10" s="414"/>
      <c r="E10" s="415"/>
      <c r="F10" s="413">
        <f>N4</f>
        <v>0</v>
      </c>
      <c r="G10" s="416"/>
      <c r="H10" s="416"/>
      <c r="I10" s="417"/>
      <c r="J10" s="413" t="str">
        <f>B10</f>
        <v>ЦРП-Маслово</v>
      </c>
      <c r="K10" s="414"/>
      <c r="L10" s="414"/>
      <c r="M10" s="415"/>
      <c r="N10" s="413">
        <f>F10</f>
        <v>0</v>
      </c>
      <c r="O10" s="416"/>
      <c r="P10" s="416"/>
      <c r="Q10" s="417"/>
      <c r="R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43" s="1" customFormat="1" x14ac:dyDescent="0.2">
      <c r="A11" s="396"/>
      <c r="B11" s="390" t="s">
        <v>433</v>
      </c>
      <c r="C11" s="391"/>
      <c r="E11" s="8">
        <v>80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80</v>
      </c>
      <c r="N11" s="390" t="s">
        <v>433</v>
      </c>
      <c r="O11" s="391"/>
      <c r="P11" s="9"/>
      <c r="Q11" s="8">
        <f>I11</f>
        <v>120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4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4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4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43" s="24" customFormat="1" ht="15" x14ac:dyDescent="0.25">
      <c r="A15" s="19">
        <v>1</v>
      </c>
      <c r="B15" s="15"/>
      <c r="C15" s="16"/>
      <c r="D15" s="16"/>
      <c r="E15" s="22">
        <v>10.8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43" s="11" customFormat="1" ht="15" x14ac:dyDescent="0.25">
      <c r="A16" s="14">
        <v>2</v>
      </c>
      <c r="B16" s="15"/>
      <c r="C16" s="16"/>
      <c r="D16" s="16"/>
      <c r="E16" s="22">
        <v>10.72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10.64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9.24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8.48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10.280000000000001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11.92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12.4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10.56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7.04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12.48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12.2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12.04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8.52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6.6400000000000006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6.08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6.08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6.12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6.2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6.48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12.48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13.239999999999998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12.120000000000001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8.48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">
      <c r="A39" s="14" t="s">
        <v>14</v>
      </c>
      <c r="B39" s="26"/>
      <c r="C39" s="27"/>
      <c r="D39" s="27"/>
      <c r="E39" s="1">
        <f>SUM(E15:E38)</f>
        <v>231.24000000000004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workbookViewId="0">
      <selection activeCell="N1" sqref="N1:Q1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472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N3" s="410" t="s">
        <v>111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56"/>
      <c r="F4" s="3"/>
      <c r="G4" s="3"/>
      <c r="H4" s="3"/>
      <c r="I4" s="5" t="s">
        <v>6</v>
      </c>
      <c r="J4" s="6"/>
      <c r="K4" s="6"/>
      <c r="L4" s="6"/>
      <c r="N4" s="410" t="s">
        <v>112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5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ТП-227</v>
      </c>
      <c r="C10" s="414"/>
      <c r="D10" s="414"/>
      <c r="E10" s="415"/>
      <c r="F10" s="413" t="str">
        <f>N4</f>
        <v xml:space="preserve"> </v>
      </c>
      <c r="G10" s="416"/>
      <c r="H10" s="416"/>
      <c r="I10" s="417"/>
      <c r="J10" s="413" t="str">
        <f>B10</f>
        <v>ТП-227</v>
      </c>
      <c r="K10" s="414"/>
      <c r="L10" s="414"/>
      <c r="M10" s="415"/>
      <c r="N10" s="413" t="str">
        <f>F10</f>
        <v xml:space="preserve"> 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41">
        <v>60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60</v>
      </c>
      <c r="N11" s="390" t="s">
        <v>433</v>
      </c>
      <c r="O11" s="391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42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2">
        <v>3.54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2">
        <v>3.33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2">
        <v>3.24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2">
        <v>3.3149999999999999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2">
        <v>3.3149999999999999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2">
        <v>3.3149999999999999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2">
        <v>3.0750000000000002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2">
        <v>1.665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2">
        <v>1.23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2">
        <v>3.87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2">
        <v>3.75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2">
        <v>3.1949999999999998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2">
        <v>3.21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2">
        <v>3.0449999999999999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2">
        <v>3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2">
        <v>3.06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2">
        <v>4.05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2">
        <v>4.26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2">
        <v>9.84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2">
        <v>5.22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2">
        <v>5.1150000000000002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2">
        <v>6.6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2">
        <v>7.32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2">
        <v>4.8150000000000004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96.374999999999972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E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E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4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473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113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114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КТП-3 Сад №9 "ЧереповецАгроСтрой"</v>
      </c>
      <c r="C10" s="414"/>
      <c r="D10" s="414"/>
      <c r="E10" s="415"/>
      <c r="F10" s="413" t="str">
        <f>N4</f>
        <v>КТП-2 Сад №1 "Аммофос"</v>
      </c>
      <c r="G10" s="416"/>
      <c r="H10" s="416"/>
      <c r="I10" s="417"/>
      <c r="J10" s="413" t="str">
        <f>B10</f>
        <v>КТП-3 Сад №9 "ЧереповецАгроСтрой"</v>
      </c>
      <c r="K10" s="414"/>
      <c r="L10" s="414"/>
      <c r="M10" s="415"/>
      <c r="N10" s="413" t="str">
        <f>F10</f>
        <v>КТП-2 Сад №1 "Аммофос"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60</v>
      </c>
      <c r="F11" s="390" t="s">
        <v>433</v>
      </c>
      <c r="G11" s="391"/>
      <c r="H11" s="9"/>
      <c r="I11" s="8">
        <v>120</v>
      </c>
      <c r="J11" s="390" t="s">
        <v>433</v>
      </c>
      <c r="K11" s="391"/>
      <c r="L11" s="9"/>
      <c r="M11" s="8">
        <f>E11</f>
        <v>60</v>
      </c>
      <c r="N11" s="390" t="s">
        <v>433</v>
      </c>
      <c r="O11" s="391"/>
      <c r="P11" s="9"/>
      <c r="Q11" s="8">
        <f>I11</f>
        <v>120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98">
        <v>35.519999999999996</v>
      </c>
      <c r="F15" s="20"/>
      <c r="G15" s="16"/>
      <c r="H15" s="21"/>
      <c r="I15" s="98">
        <v>95.94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98">
        <v>29.759999999999998</v>
      </c>
      <c r="F16" s="20"/>
      <c r="G16" s="16"/>
      <c r="H16" s="21"/>
      <c r="I16" s="98">
        <v>93.3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98">
        <v>25.950000000000003</v>
      </c>
      <c r="F17" s="20"/>
      <c r="G17" s="16"/>
      <c r="H17" s="21"/>
      <c r="I17" s="98">
        <v>86.64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98">
        <v>27.84</v>
      </c>
      <c r="F18" s="20"/>
      <c r="G18" s="16"/>
      <c r="H18" s="21"/>
      <c r="I18" s="98">
        <v>84.66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98">
        <v>32.49</v>
      </c>
      <c r="F19" s="20"/>
      <c r="G19" s="16"/>
      <c r="H19" s="21"/>
      <c r="I19" s="98">
        <v>88.32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98">
        <v>35.129999999999995</v>
      </c>
      <c r="F20" s="20"/>
      <c r="G20" s="16"/>
      <c r="H20" s="21"/>
      <c r="I20" s="98">
        <v>95.64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98">
        <v>39.78</v>
      </c>
      <c r="F21" s="20"/>
      <c r="G21" s="16"/>
      <c r="H21" s="21"/>
      <c r="I21" s="98">
        <v>101.52000000000001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98">
        <v>37.019999999999996</v>
      </c>
      <c r="F22" s="20"/>
      <c r="G22" s="16"/>
      <c r="H22" s="21"/>
      <c r="I22" s="98">
        <v>97.860000000000014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98">
        <v>35.129999999999995</v>
      </c>
      <c r="F23" s="20"/>
      <c r="G23" s="16"/>
      <c r="H23" s="21"/>
      <c r="I23" s="98">
        <v>88.62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98">
        <v>35.07</v>
      </c>
      <c r="F24" s="20"/>
      <c r="G24" s="16"/>
      <c r="H24" s="21"/>
      <c r="I24" s="98">
        <v>87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98">
        <v>35.82</v>
      </c>
      <c r="F25" s="20"/>
      <c r="G25" s="16"/>
      <c r="H25" s="21"/>
      <c r="I25" s="98">
        <v>75.960000000000008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98">
        <v>33.090000000000003</v>
      </c>
      <c r="F26" s="20"/>
      <c r="G26" s="16"/>
      <c r="H26" s="21"/>
      <c r="I26" s="98">
        <v>67.259999999999991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98">
        <v>27.93</v>
      </c>
      <c r="F27" s="20"/>
      <c r="G27" s="16"/>
      <c r="H27" s="21"/>
      <c r="I27" s="98">
        <v>70.38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98">
        <v>30.96</v>
      </c>
      <c r="F28" s="20"/>
      <c r="G28" s="16"/>
      <c r="H28" s="21"/>
      <c r="I28" s="98">
        <v>69.48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98">
        <v>26.97</v>
      </c>
      <c r="F29" s="20"/>
      <c r="G29" s="16"/>
      <c r="H29" s="21"/>
      <c r="I29" s="98">
        <v>69.66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98">
        <v>30.09</v>
      </c>
      <c r="F30" s="20"/>
      <c r="G30" s="16"/>
      <c r="H30" s="21"/>
      <c r="I30" s="98">
        <v>69.06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98">
        <v>24.72</v>
      </c>
      <c r="F31" s="20"/>
      <c r="G31" s="16"/>
      <c r="H31" s="21"/>
      <c r="I31" s="98">
        <v>63.599999999999994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98">
        <v>29.55</v>
      </c>
      <c r="F32" s="20"/>
      <c r="G32" s="16"/>
      <c r="H32" s="21"/>
      <c r="I32" s="98">
        <v>61.739999999999995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98">
        <v>35.430000000000007</v>
      </c>
      <c r="F33" s="20"/>
      <c r="G33" s="16"/>
      <c r="H33" s="21"/>
      <c r="I33" s="98">
        <v>73.38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98">
        <v>32.97</v>
      </c>
      <c r="F34" s="20"/>
      <c r="G34" s="16"/>
      <c r="H34" s="21"/>
      <c r="I34" s="98">
        <v>84.9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98">
        <v>31.200000000000003</v>
      </c>
      <c r="F35" s="20"/>
      <c r="G35" s="16"/>
      <c r="H35" s="21"/>
      <c r="I35" s="98">
        <v>97.97999999999999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98">
        <v>41.489999999999995</v>
      </c>
      <c r="F36" s="20"/>
      <c r="G36" s="16"/>
      <c r="H36" s="21"/>
      <c r="I36" s="98">
        <v>97.02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98">
        <v>40.380000000000003</v>
      </c>
      <c r="F37" s="20"/>
      <c r="G37" s="21"/>
      <c r="H37" s="21"/>
      <c r="I37" s="98">
        <v>104.7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98">
        <v>43.89</v>
      </c>
      <c r="F38" s="20"/>
      <c r="G38" s="21"/>
      <c r="H38" s="21"/>
      <c r="I38" s="98">
        <v>94.68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798.18000000000006</v>
      </c>
      <c r="F39" s="29"/>
      <c r="G39" s="29"/>
      <c r="H39" s="29"/>
      <c r="I39" s="28">
        <f>SUM(I15:I38)</f>
        <v>2019.3000000000002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9" workbookViewId="0">
      <selection activeCell="N3" sqref="N3:Q3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9" width="11.28515625" style="46" customWidth="1"/>
    <col min="10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I1" s="39"/>
      <c r="J1" s="2" t="s">
        <v>1</v>
      </c>
      <c r="N1" s="408" t="s">
        <v>473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39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I3" s="39"/>
      <c r="N3" s="410" t="s">
        <v>115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40" t="s">
        <v>6</v>
      </c>
      <c r="J4" s="6"/>
      <c r="K4" s="6"/>
      <c r="L4" s="6"/>
      <c r="N4" s="410" t="s">
        <v>116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I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I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КТП-10 ЧМХС и №2 ЧСПЗ</v>
      </c>
      <c r="C10" s="414"/>
      <c r="D10" s="414"/>
      <c r="E10" s="415"/>
      <c r="F10" s="413" t="str">
        <f>N4</f>
        <v>КТП Сад Вера</v>
      </c>
      <c r="G10" s="416"/>
      <c r="H10" s="416"/>
      <c r="I10" s="417"/>
      <c r="J10" s="413" t="str">
        <f>B10</f>
        <v>КТП-10 ЧМХС и №2 ЧСПЗ</v>
      </c>
      <c r="K10" s="414"/>
      <c r="L10" s="414"/>
      <c r="M10" s="415"/>
      <c r="N10" s="413" t="str">
        <f>F10</f>
        <v>КТП Сад Вера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80</v>
      </c>
      <c r="F11" s="390" t="s">
        <v>433</v>
      </c>
      <c r="G11" s="391"/>
      <c r="H11" s="9"/>
      <c r="I11" s="41">
        <v>20</v>
      </c>
      <c r="J11" s="390" t="s">
        <v>433</v>
      </c>
      <c r="K11" s="391"/>
      <c r="L11" s="9"/>
      <c r="M11" s="8">
        <f>E11</f>
        <v>80</v>
      </c>
      <c r="N11" s="390" t="s">
        <v>433</v>
      </c>
      <c r="O11" s="391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42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43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52">
        <v>10.16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52">
        <v>9.2799999999999994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52">
        <v>9.76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52">
        <v>10.24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52">
        <v>9.76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52">
        <v>11.12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52">
        <v>15.36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52">
        <v>20.64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52">
        <v>18.88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52">
        <v>20.48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52">
        <v>21.52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52">
        <v>21.28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52">
        <v>22.16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52">
        <v>17.68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52">
        <v>19.2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52">
        <v>17.84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52">
        <v>16.48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52">
        <v>18.079999999999998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52">
        <v>18.72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52">
        <v>25.76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52">
        <v>21.44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52">
        <v>19.04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21"/>
      <c r="H37" s="21"/>
      <c r="I37" s="52">
        <v>18.399999999999999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21"/>
      <c r="H38" s="21"/>
      <c r="I38" s="52">
        <v>15.52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45">
        <f>SUM(I15:I38)</f>
        <v>408.79999999999995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I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I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28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474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117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118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КТП-Льнозавод</v>
      </c>
      <c r="C10" s="414"/>
      <c r="D10" s="414"/>
      <c r="E10" s="415"/>
      <c r="F10" s="413" t="str">
        <f>N4</f>
        <v>КТП-Детский сад</v>
      </c>
      <c r="G10" s="416"/>
      <c r="H10" s="416"/>
      <c r="I10" s="417"/>
      <c r="J10" s="413" t="str">
        <f>B10</f>
        <v>КТП-Льнозавод</v>
      </c>
      <c r="K10" s="414"/>
      <c r="L10" s="414"/>
      <c r="M10" s="415"/>
      <c r="N10" s="413" t="str">
        <f>F10</f>
        <v>КТП-Детский сад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120</v>
      </c>
      <c r="F11" s="390" t="s">
        <v>433</v>
      </c>
      <c r="G11" s="391"/>
      <c r="H11" s="9"/>
      <c r="I11" s="8">
        <v>40</v>
      </c>
      <c r="J11" s="390" t="s">
        <v>433</v>
      </c>
      <c r="K11" s="391"/>
      <c r="L11" s="9"/>
      <c r="M11" s="8">
        <f>E11</f>
        <v>120</v>
      </c>
      <c r="N11" s="390" t="s">
        <v>433</v>
      </c>
      <c r="O11" s="391"/>
      <c r="P11" s="9"/>
      <c r="Q11" s="8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2"/>
      <c r="G15" s="22"/>
      <c r="H15" s="22"/>
      <c r="I15" s="22">
        <v>28.76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2"/>
      <c r="G16" s="22"/>
      <c r="H16" s="22"/>
      <c r="I16" s="22">
        <v>25.92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2"/>
      <c r="G17" s="22"/>
      <c r="H17" s="22"/>
      <c r="I17" s="22">
        <v>26.92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2"/>
      <c r="G18" s="22"/>
      <c r="H18" s="22"/>
      <c r="I18" s="22">
        <v>25.76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2"/>
      <c r="G19" s="22"/>
      <c r="H19" s="22"/>
      <c r="I19" s="22">
        <v>26.68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2"/>
      <c r="G20" s="22"/>
      <c r="H20" s="22"/>
      <c r="I20" s="22">
        <v>27.36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2"/>
      <c r="G21" s="22"/>
      <c r="H21" s="22"/>
      <c r="I21" s="22">
        <v>34.32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2"/>
      <c r="G22" s="22"/>
      <c r="H22" s="22"/>
      <c r="I22" s="22">
        <v>36.120000000000005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2"/>
      <c r="G23" s="22"/>
      <c r="H23" s="22"/>
      <c r="I23" s="22">
        <v>38.32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2"/>
      <c r="G24" s="22"/>
      <c r="H24" s="22"/>
      <c r="I24" s="22">
        <v>33.92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2"/>
      <c r="G25" s="22"/>
      <c r="H25" s="22"/>
      <c r="I25" s="22">
        <v>29.240000000000002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2"/>
      <c r="G26" s="22"/>
      <c r="H26" s="22"/>
      <c r="I26" s="22">
        <v>30.6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2"/>
      <c r="G27" s="22"/>
      <c r="H27" s="22"/>
      <c r="I27" s="22">
        <v>28.64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2"/>
      <c r="G28" s="22"/>
      <c r="H28" s="22"/>
      <c r="I28" s="22">
        <v>26.64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2"/>
      <c r="G29" s="22"/>
      <c r="H29" s="22"/>
      <c r="I29" s="22">
        <v>28.8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2"/>
      <c r="G30" s="22"/>
      <c r="H30" s="22"/>
      <c r="I30" s="22">
        <v>37.840000000000003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2"/>
      <c r="G31" s="22"/>
      <c r="H31" s="22"/>
      <c r="I31" s="22">
        <v>43.92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2"/>
      <c r="G32" s="22"/>
      <c r="H32" s="22"/>
      <c r="I32" s="22">
        <v>46.16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2"/>
      <c r="G33" s="22"/>
      <c r="H33" s="22"/>
      <c r="I33" s="22">
        <v>48.16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2"/>
      <c r="G34" s="22"/>
      <c r="H34" s="22"/>
      <c r="I34" s="22">
        <v>48.2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2"/>
      <c r="G35" s="22"/>
      <c r="H35" s="22"/>
      <c r="I35" s="22">
        <v>43.599999999999994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2"/>
      <c r="G36" s="22"/>
      <c r="H36" s="22"/>
      <c r="I36" s="22">
        <v>38.400000000000006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2"/>
      <c r="G37" s="22"/>
      <c r="H37" s="22"/>
      <c r="I37" s="22">
        <v>31.32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2"/>
      <c r="G38" s="22"/>
      <c r="H38" s="22"/>
      <c r="I38" s="22">
        <v>25.64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811.24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475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410" t="s">
        <v>119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"/>
      <c r="K4" s="6"/>
      <c r="L4" s="6"/>
      <c r="N4" s="410" t="s">
        <v>122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13" t="str">
        <f>N3</f>
        <v>ТП-23 В-1</v>
      </c>
      <c r="C10" s="414"/>
      <c r="D10" s="414"/>
      <c r="E10" s="415"/>
      <c r="F10" s="413" t="str">
        <f>N4</f>
        <v>КТП-Очистные</v>
      </c>
      <c r="G10" s="416"/>
      <c r="H10" s="416"/>
      <c r="I10" s="417"/>
      <c r="J10" s="413" t="str">
        <f>B10</f>
        <v>ТП-23 В-1</v>
      </c>
      <c r="K10" s="414"/>
      <c r="L10" s="414"/>
      <c r="M10" s="415"/>
      <c r="N10" s="413" t="str">
        <f>F10</f>
        <v>КТП-Очистные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8">
        <v>120</v>
      </c>
      <c r="F11" s="390" t="s">
        <v>433</v>
      </c>
      <c r="G11" s="391"/>
      <c r="H11" s="9"/>
      <c r="I11" s="8">
        <v>20</v>
      </c>
      <c r="J11" s="390" t="s">
        <v>433</v>
      </c>
      <c r="K11" s="391"/>
      <c r="L11" s="9"/>
      <c r="M11" s="8">
        <f>E11</f>
        <v>120</v>
      </c>
      <c r="N11" s="390" t="s">
        <v>433</v>
      </c>
      <c r="O11" s="391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10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3"/>
      <c r="C15" s="16"/>
      <c r="D15" s="16"/>
      <c r="E15" s="22">
        <v>25.08</v>
      </c>
      <c r="F15" s="20"/>
      <c r="G15" s="16"/>
      <c r="H15" s="21"/>
      <c r="I15" s="22">
        <v>3.56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3"/>
      <c r="C16" s="16"/>
      <c r="D16" s="16"/>
      <c r="E16" s="22">
        <v>23.400000000000002</v>
      </c>
      <c r="F16" s="20"/>
      <c r="G16" s="16"/>
      <c r="H16" s="21"/>
      <c r="I16" s="22">
        <v>3.6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3"/>
      <c r="C17" s="16"/>
      <c r="D17" s="16"/>
      <c r="E17" s="22">
        <v>22.2</v>
      </c>
      <c r="F17" s="20"/>
      <c r="G17" s="16"/>
      <c r="H17" s="21"/>
      <c r="I17" s="22">
        <v>3.64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3"/>
      <c r="C18" s="16"/>
      <c r="D18" s="16"/>
      <c r="E18" s="22">
        <v>19.920000000000002</v>
      </c>
      <c r="F18" s="20"/>
      <c r="G18" s="16"/>
      <c r="H18" s="21"/>
      <c r="I18" s="22">
        <v>3.64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3"/>
      <c r="C19" s="16"/>
      <c r="D19" s="16"/>
      <c r="E19" s="22">
        <v>18.84</v>
      </c>
      <c r="F19" s="20"/>
      <c r="G19" s="16"/>
      <c r="H19" s="21"/>
      <c r="I19" s="22">
        <v>3.52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3"/>
      <c r="C20" s="16"/>
      <c r="D20" s="16"/>
      <c r="E20" s="22">
        <v>18.36</v>
      </c>
      <c r="F20" s="20"/>
      <c r="G20" s="16"/>
      <c r="H20" s="21"/>
      <c r="I20" s="22">
        <v>3.6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3"/>
      <c r="C21" s="16"/>
      <c r="D21" s="16"/>
      <c r="E21" s="22">
        <v>20.520000000000003</v>
      </c>
      <c r="F21" s="20"/>
      <c r="G21" s="16"/>
      <c r="H21" s="21"/>
      <c r="I21" s="22">
        <v>3.56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3"/>
      <c r="C22" s="16"/>
      <c r="D22" s="16"/>
      <c r="E22" s="22">
        <v>24.479999999999997</v>
      </c>
      <c r="F22" s="20"/>
      <c r="G22" s="16"/>
      <c r="H22" s="21"/>
      <c r="I22" s="22">
        <v>4.4800000000000004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3"/>
      <c r="C23" s="16"/>
      <c r="D23" s="16"/>
      <c r="E23" s="22">
        <v>23.28</v>
      </c>
      <c r="F23" s="20"/>
      <c r="G23" s="16"/>
      <c r="H23" s="21"/>
      <c r="I23" s="22">
        <v>25.44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3"/>
      <c r="C24" s="16"/>
      <c r="D24" s="16"/>
      <c r="E24" s="22">
        <v>22.44</v>
      </c>
      <c r="F24" s="20"/>
      <c r="G24" s="16"/>
      <c r="H24" s="21"/>
      <c r="I24" s="22">
        <v>51.64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3"/>
      <c r="C25" s="16"/>
      <c r="D25" s="16"/>
      <c r="E25" s="22">
        <v>19.32</v>
      </c>
      <c r="F25" s="20"/>
      <c r="G25" s="16"/>
      <c r="H25" s="21"/>
      <c r="I25" s="22">
        <v>48.6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3"/>
      <c r="C26" s="16"/>
      <c r="D26" s="16"/>
      <c r="E26" s="22">
        <v>20.28</v>
      </c>
      <c r="F26" s="20"/>
      <c r="G26" s="16"/>
      <c r="H26" s="21"/>
      <c r="I26" s="22">
        <v>56.76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3"/>
      <c r="C27" s="16"/>
      <c r="D27" s="16"/>
      <c r="E27" s="22">
        <v>19.560000000000002</v>
      </c>
      <c r="F27" s="20"/>
      <c r="G27" s="16"/>
      <c r="H27" s="21"/>
      <c r="I27" s="22">
        <v>4.7200000000000006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3"/>
      <c r="C28" s="16"/>
      <c r="D28" s="16"/>
      <c r="E28" s="22">
        <v>18.12</v>
      </c>
      <c r="F28" s="20"/>
      <c r="G28" s="16"/>
      <c r="H28" s="21"/>
      <c r="I28" s="22">
        <v>59.48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3"/>
      <c r="C29" s="16"/>
      <c r="D29" s="16"/>
      <c r="E29" s="22">
        <v>19.920000000000002</v>
      </c>
      <c r="F29" s="20"/>
      <c r="G29" s="16"/>
      <c r="H29" s="21"/>
      <c r="I29" s="22">
        <v>64.84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3"/>
      <c r="C30" s="16"/>
      <c r="D30" s="16"/>
      <c r="E30" s="22">
        <v>19.32</v>
      </c>
      <c r="F30" s="20"/>
      <c r="G30" s="16"/>
      <c r="H30" s="21"/>
      <c r="I30" s="22">
        <v>40.36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3"/>
      <c r="C31" s="16"/>
      <c r="D31" s="16"/>
      <c r="E31" s="22">
        <v>20.88</v>
      </c>
      <c r="F31" s="20"/>
      <c r="G31" s="16"/>
      <c r="H31" s="21"/>
      <c r="I31" s="22">
        <v>60.72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3"/>
      <c r="C32" s="16"/>
      <c r="D32" s="16"/>
      <c r="E32" s="22">
        <v>20.88</v>
      </c>
      <c r="F32" s="20"/>
      <c r="G32" s="16"/>
      <c r="H32" s="21"/>
      <c r="I32" s="22">
        <v>4.8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3"/>
      <c r="C33" s="16"/>
      <c r="D33" s="16"/>
      <c r="E33" s="22">
        <v>21.96</v>
      </c>
      <c r="F33" s="20"/>
      <c r="G33" s="16"/>
      <c r="H33" s="21"/>
      <c r="I33" s="22">
        <v>4.7200000000000006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3"/>
      <c r="C34" s="16"/>
      <c r="D34" s="16"/>
      <c r="E34" s="22">
        <v>21.96</v>
      </c>
      <c r="F34" s="20"/>
      <c r="G34" s="16"/>
      <c r="H34" s="21"/>
      <c r="I34" s="22">
        <v>4.88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3"/>
      <c r="C35" s="16"/>
      <c r="D35" s="16"/>
      <c r="E35" s="22">
        <v>22.08</v>
      </c>
      <c r="F35" s="20"/>
      <c r="G35" s="16"/>
      <c r="H35" s="21"/>
      <c r="I35" s="22">
        <v>3.6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3"/>
      <c r="C36" s="16"/>
      <c r="D36" s="16"/>
      <c r="E36" s="22">
        <v>22.44</v>
      </c>
      <c r="F36" s="20"/>
      <c r="G36" s="16"/>
      <c r="H36" s="21"/>
      <c r="I36" s="22">
        <v>3.6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3"/>
      <c r="C37" s="16"/>
      <c r="D37" s="16"/>
      <c r="E37" s="22">
        <v>25.56</v>
      </c>
      <c r="F37" s="20"/>
      <c r="G37" s="16"/>
      <c r="H37" s="21"/>
      <c r="I37" s="22">
        <v>3.64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3"/>
      <c r="C38" s="16"/>
      <c r="D38" s="16"/>
      <c r="E38" s="22">
        <v>23.28</v>
      </c>
      <c r="F38" s="20"/>
      <c r="G38" s="16"/>
      <c r="H38" s="21"/>
      <c r="I38" s="22">
        <v>3.56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26"/>
      <c r="C39" s="27"/>
      <c r="D39" s="27"/>
      <c r="E39" s="28">
        <f>SUM(E15:E38)</f>
        <v>514.07999999999993</v>
      </c>
      <c r="F39" s="29"/>
      <c r="G39" s="29"/>
      <c r="H39" s="29"/>
      <c r="I39" s="28">
        <f>SUM(I15:I38)</f>
        <v>470.96000000000015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3" workbookViewId="0">
      <selection activeCell="K4" sqref="K4:M4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476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121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6"/>
      <c r="I4" s="6"/>
      <c r="J4" s="1"/>
      <c r="K4" s="410" t="s">
        <v>120</v>
      </c>
      <c r="L4" s="410"/>
      <c r="M4" s="410"/>
    </row>
    <row r="5" spans="1:13" x14ac:dyDescent="0.25">
      <c r="A5" s="1"/>
      <c r="B5" s="404" t="s">
        <v>7</v>
      </c>
      <c r="C5" s="405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ТП-15</v>
      </c>
      <c r="C10" s="414"/>
      <c r="D10" s="415"/>
      <c r="E10" s="413" t="str">
        <f>K4</f>
        <v>ТП-23 В-2</v>
      </c>
      <c r="F10" s="416"/>
      <c r="G10" s="417"/>
      <c r="H10" s="413" t="str">
        <f>B10</f>
        <v>ТП-15</v>
      </c>
      <c r="I10" s="414"/>
      <c r="J10" s="415"/>
      <c r="K10" s="413" t="str">
        <f>E10</f>
        <v>ТП-23 В-2</v>
      </c>
      <c r="L10" s="416"/>
      <c r="M10" s="417"/>
    </row>
    <row r="11" spans="1:13" x14ac:dyDescent="0.25">
      <c r="A11" s="396"/>
      <c r="B11" s="390" t="s">
        <v>433</v>
      </c>
      <c r="C11" s="391"/>
      <c r="D11" s="8">
        <v>40</v>
      </c>
      <c r="E11" s="390" t="s">
        <v>433</v>
      </c>
      <c r="F11" s="391"/>
      <c r="G11" s="8">
        <v>120</v>
      </c>
      <c r="H11" s="390" t="s">
        <v>433</v>
      </c>
      <c r="I11" s="391"/>
      <c r="J11" s="8">
        <f>D11</f>
        <v>40</v>
      </c>
      <c r="K11" s="390" t="s">
        <v>433</v>
      </c>
      <c r="L11" s="391"/>
      <c r="M11" s="8">
        <f>G11</f>
        <v>120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3.56</v>
      </c>
      <c r="E15" s="20"/>
      <c r="F15" s="21"/>
      <c r="G15" s="22">
        <v>0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3.6</v>
      </c>
      <c r="E16" s="20"/>
      <c r="F16" s="21"/>
      <c r="G16" s="22">
        <v>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3.64</v>
      </c>
      <c r="E17" s="20"/>
      <c r="F17" s="21"/>
      <c r="G17" s="22">
        <v>0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3.64</v>
      </c>
      <c r="E18" s="20"/>
      <c r="F18" s="21"/>
      <c r="G18" s="22">
        <v>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3.52</v>
      </c>
      <c r="E19" s="20"/>
      <c r="F19" s="21"/>
      <c r="G19" s="22">
        <v>0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3.6</v>
      </c>
      <c r="E20" s="20"/>
      <c r="F20" s="21"/>
      <c r="G20" s="22">
        <v>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3.56</v>
      </c>
      <c r="E21" s="20"/>
      <c r="F21" s="21"/>
      <c r="G21" s="22">
        <v>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4.4800000000000004</v>
      </c>
      <c r="E22" s="20"/>
      <c r="F22" s="21"/>
      <c r="G22" s="22">
        <v>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25.44</v>
      </c>
      <c r="E23" s="20"/>
      <c r="F23" s="21"/>
      <c r="G23" s="22">
        <v>0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51.64</v>
      </c>
      <c r="E24" s="20"/>
      <c r="F24" s="21"/>
      <c r="G24" s="22">
        <v>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48.6</v>
      </c>
      <c r="E25" s="20"/>
      <c r="F25" s="21"/>
      <c r="G25" s="22">
        <v>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56.76</v>
      </c>
      <c r="E26" s="20"/>
      <c r="F26" s="21"/>
      <c r="G26" s="22">
        <v>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4.7200000000000006</v>
      </c>
      <c r="E27" s="20"/>
      <c r="F27" s="21"/>
      <c r="G27" s="22">
        <v>0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59.48</v>
      </c>
      <c r="E28" s="20"/>
      <c r="F28" s="21"/>
      <c r="G28" s="22">
        <v>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64.84</v>
      </c>
      <c r="E29" s="20"/>
      <c r="F29" s="21"/>
      <c r="G29" s="22">
        <v>0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40.36</v>
      </c>
      <c r="E30" s="20"/>
      <c r="F30" s="21"/>
      <c r="G30" s="22">
        <v>0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60.72</v>
      </c>
      <c r="E31" s="20"/>
      <c r="F31" s="21"/>
      <c r="G31" s="22">
        <v>0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4.8</v>
      </c>
      <c r="E32" s="20"/>
      <c r="F32" s="21"/>
      <c r="G32" s="22">
        <v>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4.7200000000000006</v>
      </c>
      <c r="E33" s="20"/>
      <c r="F33" s="21"/>
      <c r="G33" s="22">
        <v>0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4.88</v>
      </c>
      <c r="E34" s="20"/>
      <c r="F34" s="21"/>
      <c r="G34" s="22">
        <v>0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3.6</v>
      </c>
      <c r="E35" s="20"/>
      <c r="F35" s="21"/>
      <c r="G35" s="22">
        <v>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3.6</v>
      </c>
      <c r="E36" s="20"/>
      <c r="F36" s="21"/>
      <c r="G36" s="22">
        <v>0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3.64</v>
      </c>
      <c r="E37" s="20"/>
      <c r="F37" s="21"/>
      <c r="G37" s="22">
        <v>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3.56</v>
      </c>
      <c r="E38" s="20"/>
      <c r="F38" s="21"/>
      <c r="G38" s="22">
        <v>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470.96000000000015</v>
      </c>
      <c r="E39" s="29"/>
      <c r="F39" s="21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N43"/>
  <sheetViews>
    <sheetView topLeftCell="A13" workbookViewId="0">
      <selection activeCell="D15" sqref="D15:D38"/>
    </sheetView>
  </sheetViews>
  <sheetFormatPr defaultRowHeight="15" x14ac:dyDescent="0.25"/>
  <cols>
    <col min="7" max="7" width="0" hidden="1" customWidth="1"/>
  </cols>
  <sheetData>
    <row r="1" spans="1:14" ht="15.75" x14ac:dyDescent="0.25">
      <c r="A1" s="1"/>
      <c r="B1" s="406" t="s">
        <v>0</v>
      </c>
      <c r="C1" s="407"/>
      <c r="D1" s="407"/>
      <c r="E1" s="407"/>
      <c r="F1" s="1"/>
      <c r="G1" s="1"/>
      <c r="H1" s="1"/>
      <c r="I1" s="2" t="s">
        <v>1</v>
      </c>
      <c r="J1" s="1"/>
      <c r="K1" s="1"/>
      <c r="L1" s="408" t="s">
        <v>477</v>
      </c>
      <c r="M1" s="408"/>
      <c r="N1" s="408"/>
    </row>
    <row r="2" spans="1:14" x14ac:dyDescent="0.25">
      <c r="A2" s="1"/>
      <c r="B2" s="409" t="s">
        <v>2</v>
      </c>
      <c r="C2" s="393"/>
      <c r="D2" s="393"/>
      <c r="E2" s="393"/>
      <c r="F2" s="1"/>
      <c r="G2" s="1"/>
      <c r="H2" s="1" t="s">
        <v>3</v>
      </c>
      <c r="I2" s="1"/>
      <c r="J2" s="1"/>
      <c r="K2" s="1"/>
      <c r="L2" s="409" t="s">
        <v>4</v>
      </c>
      <c r="M2" s="410"/>
      <c r="N2" s="410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410" t="s">
        <v>123</v>
      </c>
      <c r="M3" s="410"/>
      <c r="N3" s="410"/>
    </row>
    <row r="4" spans="1:14" ht="15.75" x14ac:dyDescent="0.25">
      <c r="A4" s="1"/>
      <c r="B4" s="411" t="s">
        <v>432</v>
      </c>
      <c r="C4" s="407"/>
      <c r="D4" s="3"/>
      <c r="E4" s="3"/>
      <c r="F4" s="3"/>
      <c r="G4" s="3"/>
      <c r="H4" s="5" t="s">
        <v>6</v>
      </c>
      <c r="I4" s="6"/>
      <c r="J4" s="6"/>
      <c r="K4" s="1"/>
      <c r="L4" s="410" t="s">
        <v>629</v>
      </c>
      <c r="M4" s="410"/>
      <c r="N4" s="410"/>
    </row>
    <row r="5" spans="1:14" x14ac:dyDescent="0.25">
      <c r="A5" s="1"/>
      <c r="B5" s="404" t="s">
        <v>7</v>
      </c>
      <c r="C5" s="405"/>
      <c r="D5" s="6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</row>
    <row r="7" spans="1:14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</row>
    <row r="8" spans="1:14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395" t="s">
        <v>9</v>
      </c>
      <c r="B9" s="398" t="s">
        <v>10</v>
      </c>
      <c r="C9" s="399"/>
      <c r="D9" s="399"/>
      <c r="E9" s="399"/>
      <c r="F9" s="399"/>
      <c r="G9" s="399"/>
      <c r="H9" s="400"/>
      <c r="I9" s="398" t="s">
        <v>11</v>
      </c>
      <c r="J9" s="399"/>
      <c r="K9" s="399"/>
      <c r="L9" s="399"/>
      <c r="M9" s="399"/>
      <c r="N9" s="400"/>
    </row>
    <row r="10" spans="1:14" x14ac:dyDescent="0.25">
      <c r="A10" s="396"/>
      <c r="B10" s="413" t="str">
        <f>L3</f>
        <v>ТП-74</v>
      </c>
      <c r="C10" s="414"/>
      <c r="D10" s="415"/>
      <c r="E10" s="413" t="str">
        <f>L4</f>
        <v>ТП-СЗМК-2(не баланс)</v>
      </c>
      <c r="F10" s="416"/>
      <c r="G10" s="416"/>
      <c r="H10" s="417"/>
      <c r="I10" s="413" t="str">
        <f>B10</f>
        <v>ТП-74</v>
      </c>
      <c r="J10" s="414"/>
      <c r="K10" s="415"/>
      <c r="L10" s="413" t="str">
        <f>E10</f>
        <v>ТП-СЗМК-2(не баланс)</v>
      </c>
      <c r="M10" s="416"/>
      <c r="N10" s="417"/>
    </row>
    <row r="11" spans="1:14" x14ac:dyDescent="0.25">
      <c r="A11" s="396"/>
      <c r="B11" s="390" t="s">
        <v>433</v>
      </c>
      <c r="C11" s="391"/>
      <c r="D11" s="8">
        <v>120</v>
      </c>
      <c r="E11" s="390" t="s">
        <v>433</v>
      </c>
      <c r="F11" s="391"/>
      <c r="G11" s="9"/>
      <c r="H11" s="8">
        <v>200</v>
      </c>
      <c r="I11" s="390" t="s">
        <v>433</v>
      </c>
      <c r="J11" s="391"/>
      <c r="K11" s="8">
        <f>D11</f>
        <v>120</v>
      </c>
      <c r="L11" s="390" t="s">
        <v>433</v>
      </c>
      <c r="M11" s="391"/>
      <c r="N11" s="8">
        <f>H11</f>
        <v>200</v>
      </c>
    </row>
    <row r="12" spans="1:14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/>
      <c r="H12" s="10" t="s">
        <v>434</v>
      </c>
      <c r="I12" s="10" t="s">
        <v>12</v>
      </c>
      <c r="J12" s="10" t="s">
        <v>13</v>
      </c>
      <c r="K12" s="10" t="s">
        <v>434</v>
      </c>
      <c r="L12" s="10" t="s">
        <v>12</v>
      </c>
      <c r="M12" s="10" t="s">
        <v>13</v>
      </c>
      <c r="N12" s="10" t="s">
        <v>434</v>
      </c>
    </row>
    <row r="13" spans="1:14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/>
      <c r="H13" s="12">
        <v>7</v>
      </c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</row>
    <row r="14" spans="1:14" x14ac:dyDescent="0.25">
      <c r="A14" s="14">
        <v>0</v>
      </c>
      <c r="B14" s="15"/>
      <c r="C14" s="16"/>
      <c r="D14" s="16"/>
      <c r="E14" s="17"/>
      <c r="F14" s="16"/>
      <c r="G14" s="16"/>
      <c r="H14" s="16"/>
      <c r="I14" s="18"/>
      <c r="J14" s="16"/>
      <c r="K14" s="16"/>
      <c r="L14" s="17"/>
      <c r="M14" s="16"/>
      <c r="N14" s="16"/>
    </row>
    <row r="15" spans="1:14" x14ac:dyDescent="0.25">
      <c r="A15" s="19">
        <v>1</v>
      </c>
      <c r="B15" s="15"/>
      <c r="C15" s="16"/>
      <c r="D15" s="98">
        <v>34.128</v>
      </c>
      <c r="E15" s="52"/>
      <c r="F15" s="52"/>
      <c r="G15" s="52"/>
      <c r="H15" s="52">
        <v>0</v>
      </c>
      <c r="I15" s="23"/>
      <c r="J15" s="21"/>
      <c r="K15" s="22">
        <v>0</v>
      </c>
      <c r="L15" s="20"/>
      <c r="M15" s="21"/>
      <c r="N15" s="22">
        <v>0</v>
      </c>
    </row>
    <row r="16" spans="1:14" x14ac:dyDescent="0.25">
      <c r="A16" s="14">
        <v>2</v>
      </c>
      <c r="B16" s="15"/>
      <c r="C16" s="16"/>
      <c r="D16" s="98">
        <v>33.480000000000004</v>
      </c>
      <c r="E16" s="52"/>
      <c r="F16" s="52"/>
      <c r="G16" s="52"/>
      <c r="H16" s="52">
        <v>0</v>
      </c>
      <c r="I16" s="23"/>
      <c r="J16" s="21"/>
      <c r="K16" s="22">
        <v>0</v>
      </c>
      <c r="L16" s="20"/>
      <c r="M16" s="21"/>
      <c r="N16" s="22">
        <v>0</v>
      </c>
    </row>
    <row r="17" spans="1:14" x14ac:dyDescent="0.25">
      <c r="A17" s="14">
        <v>3</v>
      </c>
      <c r="B17" s="15"/>
      <c r="C17" s="16"/>
      <c r="D17" s="98">
        <v>34.128</v>
      </c>
      <c r="E17" s="52"/>
      <c r="F17" s="52"/>
      <c r="G17" s="52"/>
      <c r="H17" s="52">
        <v>0</v>
      </c>
      <c r="I17" s="23"/>
      <c r="J17" s="21"/>
      <c r="K17" s="22">
        <v>0</v>
      </c>
      <c r="L17" s="20"/>
      <c r="M17" s="21"/>
      <c r="N17" s="22">
        <v>0</v>
      </c>
    </row>
    <row r="18" spans="1:14" x14ac:dyDescent="0.25">
      <c r="A18" s="14">
        <v>4</v>
      </c>
      <c r="B18" s="15"/>
      <c r="C18" s="16"/>
      <c r="D18" s="98">
        <v>34.872</v>
      </c>
      <c r="E18" s="52"/>
      <c r="F18" s="52"/>
      <c r="G18" s="52"/>
      <c r="H18" s="52">
        <v>0</v>
      </c>
      <c r="I18" s="23"/>
      <c r="J18" s="21"/>
      <c r="K18" s="22">
        <v>0</v>
      </c>
      <c r="L18" s="20"/>
      <c r="M18" s="21"/>
      <c r="N18" s="22">
        <v>0</v>
      </c>
    </row>
    <row r="19" spans="1:14" x14ac:dyDescent="0.25">
      <c r="A19" s="14">
        <v>5</v>
      </c>
      <c r="B19" s="15"/>
      <c r="C19" s="16"/>
      <c r="D19" s="98">
        <v>35.544000000000004</v>
      </c>
      <c r="E19" s="52"/>
      <c r="F19" s="52"/>
      <c r="G19" s="52"/>
      <c r="H19" s="52">
        <v>0</v>
      </c>
      <c r="I19" s="23"/>
      <c r="J19" s="21"/>
      <c r="K19" s="22">
        <v>0</v>
      </c>
      <c r="L19" s="20"/>
      <c r="M19" s="21"/>
      <c r="N19" s="22">
        <v>0</v>
      </c>
    </row>
    <row r="20" spans="1:14" x14ac:dyDescent="0.25">
      <c r="A20" s="14">
        <v>6</v>
      </c>
      <c r="B20" s="15"/>
      <c r="C20" s="16"/>
      <c r="D20" s="98">
        <v>36.792000000000002</v>
      </c>
      <c r="E20" s="52"/>
      <c r="F20" s="52"/>
      <c r="G20" s="52"/>
      <c r="H20" s="52">
        <v>0</v>
      </c>
      <c r="I20" s="23"/>
      <c r="J20" s="21"/>
      <c r="K20" s="22">
        <v>0</v>
      </c>
      <c r="L20" s="20"/>
      <c r="M20" s="21"/>
      <c r="N20" s="22">
        <v>0</v>
      </c>
    </row>
    <row r="21" spans="1:14" x14ac:dyDescent="0.25">
      <c r="A21" s="14">
        <v>7</v>
      </c>
      <c r="B21" s="15"/>
      <c r="C21" s="16"/>
      <c r="D21" s="98">
        <v>34.823999999999998</v>
      </c>
      <c r="E21" s="52"/>
      <c r="F21" s="52"/>
      <c r="G21" s="52"/>
      <c r="H21" s="52">
        <v>0</v>
      </c>
      <c r="I21" s="23"/>
      <c r="J21" s="21"/>
      <c r="K21" s="22">
        <v>0</v>
      </c>
      <c r="L21" s="20"/>
      <c r="M21" s="21"/>
      <c r="N21" s="22">
        <v>0</v>
      </c>
    </row>
    <row r="22" spans="1:14" x14ac:dyDescent="0.25">
      <c r="A22" s="14">
        <v>8</v>
      </c>
      <c r="B22" s="15"/>
      <c r="C22" s="16"/>
      <c r="D22" s="98">
        <v>38.855999999999995</v>
      </c>
      <c r="E22" s="52"/>
      <c r="F22" s="52"/>
      <c r="G22" s="52"/>
      <c r="H22" s="52">
        <v>0</v>
      </c>
      <c r="I22" s="23"/>
      <c r="J22" s="21"/>
      <c r="K22" s="22">
        <v>0</v>
      </c>
      <c r="L22" s="20"/>
      <c r="M22" s="21"/>
      <c r="N22" s="22">
        <v>0</v>
      </c>
    </row>
    <row r="23" spans="1:14" x14ac:dyDescent="0.25">
      <c r="A23" s="14">
        <v>9</v>
      </c>
      <c r="B23" s="15"/>
      <c r="C23" s="16"/>
      <c r="D23" s="98">
        <v>66.26400000000001</v>
      </c>
      <c r="E23" s="52"/>
      <c r="F23" s="52"/>
      <c r="G23" s="52"/>
      <c r="H23" s="52">
        <v>0</v>
      </c>
      <c r="I23" s="23"/>
      <c r="J23" s="21"/>
      <c r="K23" s="22">
        <v>0</v>
      </c>
      <c r="L23" s="20"/>
      <c r="M23" s="21"/>
      <c r="N23" s="22">
        <v>0</v>
      </c>
    </row>
    <row r="24" spans="1:14" x14ac:dyDescent="0.25">
      <c r="A24" s="14">
        <v>10</v>
      </c>
      <c r="B24" s="15"/>
      <c r="C24" s="16"/>
      <c r="D24" s="98">
        <v>74.903999999999996</v>
      </c>
      <c r="E24" s="52"/>
      <c r="F24" s="52"/>
      <c r="G24" s="52"/>
      <c r="H24" s="52">
        <v>0</v>
      </c>
      <c r="I24" s="23"/>
      <c r="J24" s="21"/>
      <c r="K24" s="22">
        <v>0</v>
      </c>
      <c r="L24" s="20"/>
      <c r="M24" s="21"/>
      <c r="N24" s="22">
        <v>0</v>
      </c>
    </row>
    <row r="25" spans="1:14" x14ac:dyDescent="0.25">
      <c r="A25" s="14">
        <v>11</v>
      </c>
      <c r="B25" s="15"/>
      <c r="C25" s="16"/>
      <c r="D25" s="98">
        <v>68.375999999999991</v>
      </c>
      <c r="E25" s="52"/>
      <c r="F25" s="52"/>
      <c r="G25" s="52"/>
      <c r="H25" s="52">
        <v>0</v>
      </c>
      <c r="I25" s="23"/>
      <c r="J25" s="21"/>
      <c r="K25" s="22">
        <v>0</v>
      </c>
      <c r="L25" s="20"/>
      <c r="M25" s="21"/>
      <c r="N25" s="22">
        <v>0</v>
      </c>
    </row>
    <row r="26" spans="1:14" x14ac:dyDescent="0.25">
      <c r="A26" s="14">
        <v>12</v>
      </c>
      <c r="B26" s="15"/>
      <c r="C26" s="16"/>
      <c r="D26" s="98">
        <v>62.136000000000003</v>
      </c>
      <c r="E26" s="52"/>
      <c r="F26" s="52"/>
      <c r="G26" s="52"/>
      <c r="H26" s="52">
        <v>0</v>
      </c>
      <c r="I26" s="23"/>
      <c r="J26" s="21"/>
      <c r="K26" s="22">
        <v>0</v>
      </c>
      <c r="L26" s="20"/>
      <c r="M26" s="21"/>
      <c r="N26" s="22">
        <v>0</v>
      </c>
    </row>
    <row r="27" spans="1:14" x14ac:dyDescent="0.25">
      <c r="A27" s="14">
        <v>13</v>
      </c>
      <c r="B27" s="15"/>
      <c r="C27" s="16"/>
      <c r="D27" s="98">
        <v>60.623999999999995</v>
      </c>
      <c r="E27" s="52"/>
      <c r="F27" s="52"/>
      <c r="G27" s="52"/>
      <c r="H27" s="52">
        <v>0</v>
      </c>
      <c r="I27" s="23"/>
      <c r="J27" s="21"/>
      <c r="K27" s="22">
        <v>0</v>
      </c>
      <c r="L27" s="20"/>
      <c r="M27" s="21"/>
      <c r="N27" s="22">
        <v>0</v>
      </c>
    </row>
    <row r="28" spans="1:14" x14ac:dyDescent="0.25">
      <c r="A28" s="14">
        <v>14</v>
      </c>
      <c r="B28" s="15"/>
      <c r="C28" s="16"/>
      <c r="D28" s="98">
        <v>61.896000000000001</v>
      </c>
      <c r="E28" s="52"/>
      <c r="F28" s="52"/>
      <c r="G28" s="52"/>
      <c r="H28" s="52">
        <v>0</v>
      </c>
      <c r="I28" s="23"/>
      <c r="J28" s="21"/>
      <c r="K28" s="22">
        <v>0</v>
      </c>
      <c r="L28" s="20"/>
      <c r="M28" s="21"/>
      <c r="N28" s="22">
        <v>0</v>
      </c>
    </row>
    <row r="29" spans="1:14" x14ac:dyDescent="0.25">
      <c r="A29" s="14">
        <v>15</v>
      </c>
      <c r="B29" s="15"/>
      <c r="C29" s="16"/>
      <c r="D29" s="98">
        <v>53.616</v>
      </c>
      <c r="E29" s="52"/>
      <c r="F29" s="52"/>
      <c r="G29" s="52"/>
      <c r="H29" s="52">
        <v>0</v>
      </c>
      <c r="I29" s="23"/>
      <c r="J29" s="21"/>
      <c r="K29" s="22">
        <v>0</v>
      </c>
      <c r="L29" s="20"/>
      <c r="M29" s="21"/>
      <c r="N29" s="22">
        <v>0</v>
      </c>
    </row>
    <row r="30" spans="1:14" x14ac:dyDescent="0.25">
      <c r="A30" s="14">
        <v>16</v>
      </c>
      <c r="B30" s="15"/>
      <c r="C30" s="16"/>
      <c r="D30" s="98">
        <v>54.6</v>
      </c>
      <c r="E30" s="52"/>
      <c r="F30" s="52"/>
      <c r="G30" s="52"/>
      <c r="H30" s="52">
        <v>0</v>
      </c>
      <c r="I30" s="23"/>
      <c r="J30" s="21"/>
      <c r="K30" s="22">
        <v>0</v>
      </c>
      <c r="L30" s="20"/>
      <c r="M30" s="21"/>
      <c r="N30" s="22">
        <v>0</v>
      </c>
    </row>
    <row r="31" spans="1:14" x14ac:dyDescent="0.25">
      <c r="A31" s="14">
        <v>17</v>
      </c>
      <c r="B31" s="15"/>
      <c r="C31" s="16"/>
      <c r="D31" s="98">
        <v>62.016000000000005</v>
      </c>
      <c r="E31" s="52"/>
      <c r="F31" s="52"/>
      <c r="G31" s="52"/>
      <c r="H31" s="52">
        <v>0</v>
      </c>
      <c r="I31" s="23"/>
      <c r="J31" s="21"/>
      <c r="K31" s="22">
        <v>0</v>
      </c>
      <c r="L31" s="20"/>
      <c r="M31" s="21"/>
      <c r="N31" s="22">
        <v>0</v>
      </c>
    </row>
    <row r="32" spans="1:14" x14ac:dyDescent="0.25">
      <c r="A32" s="14">
        <v>18</v>
      </c>
      <c r="B32" s="15"/>
      <c r="C32" s="16"/>
      <c r="D32" s="98">
        <v>51.96</v>
      </c>
      <c r="E32" s="52"/>
      <c r="F32" s="52"/>
      <c r="G32" s="52"/>
      <c r="H32" s="52">
        <v>0</v>
      </c>
      <c r="I32" s="23"/>
      <c r="J32" s="21"/>
      <c r="K32" s="22">
        <v>0</v>
      </c>
      <c r="L32" s="20"/>
      <c r="M32" s="21"/>
      <c r="N32" s="22">
        <v>0</v>
      </c>
    </row>
    <row r="33" spans="1:14" x14ac:dyDescent="0.25">
      <c r="A33" s="14">
        <v>19</v>
      </c>
      <c r="B33" s="15"/>
      <c r="C33" s="16"/>
      <c r="D33" s="98">
        <v>58.896000000000001</v>
      </c>
      <c r="E33" s="52"/>
      <c r="F33" s="52"/>
      <c r="G33" s="52"/>
      <c r="H33" s="52">
        <v>0</v>
      </c>
      <c r="I33" s="23"/>
      <c r="J33" s="21"/>
      <c r="K33" s="22">
        <v>0</v>
      </c>
      <c r="L33" s="20"/>
      <c r="M33" s="21"/>
      <c r="N33" s="22">
        <v>0</v>
      </c>
    </row>
    <row r="34" spans="1:14" x14ac:dyDescent="0.25">
      <c r="A34" s="14">
        <v>20</v>
      </c>
      <c r="B34" s="15"/>
      <c r="C34" s="16"/>
      <c r="D34" s="98">
        <v>61.511999999999993</v>
      </c>
      <c r="E34" s="52"/>
      <c r="F34" s="52"/>
      <c r="G34" s="52"/>
      <c r="H34" s="52">
        <v>0</v>
      </c>
      <c r="I34" s="23"/>
      <c r="J34" s="21"/>
      <c r="K34" s="22">
        <v>0</v>
      </c>
      <c r="L34" s="20"/>
      <c r="M34" s="21"/>
      <c r="N34" s="22">
        <v>0</v>
      </c>
    </row>
    <row r="35" spans="1:14" x14ac:dyDescent="0.25">
      <c r="A35" s="14">
        <v>21</v>
      </c>
      <c r="B35" s="15"/>
      <c r="C35" s="16"/>
      <c r="D35" s="98">
        <v>43.896000000000001</v>
      </c>
      <c r="E35" s="52"/>
      <c r="F35" s="52"/>
      <c r="G35" s="52"/>
      <c r="H35" s="52">
        <v>0</v>
      </c>
      <c r="I35" s="23"/>
      <c r="J35" s="21"/>
      <c r="K35" s="22">
        <v>0</v>
      </c>
      <c r="L35" s="20"/>
      <c r="M35" s="21"/>
      <c r="N35" s="22">
        <v>0</v>
      </c>
    </row>
    <row r="36" spans="1:14" x14ac:dyDescent="0.25">
      <c r="A36" s="14">
        <v>22</v>
      </c>
      <c r="B36" s="15"/>
      <c r="C36" s="16"/>
      <c r="D36" s="98">
        <v>34.295999999999999</v>
      </c>
      <c r="E36" s="52"/>
      <c r="F36" s="52"/>
      <c r="G36" s="52"/>
      <c r="H36" s="52">
        <v>0</v>
      </c>
      <c r="I36" s="23"/>
      <c r="J36" s="21"/>
      <c r="K36" s="22">
        <v>0</v>
      </c>
      <c r="L36" s="20"/>
      <c r="M36" s="21"/>
      <c r="N36" s="22">
        <v>0</v>
      </c>
    </row>
    <row r="37" spans="1:14" x14ac:dyDescent="0.25">
      <c r="A37" s="14">
        <v>23</v>
      </c>
      <c r="B37" s="15"/>
      <c r="C37" s="16"/>
      <c r="D37" s="98">
        <v>34.896000000000001</v>
      </c>
      <c r="E37" s="52"/>
      <c r="F37" s="52"/>
      <c r="G37" s="52"/>
      <c r="H37" s="52">
        <v>0</v>
      </c>
      <c r="I37" s="23"/>
      <c r="J37" s="21"/>
      <c r="K37" s="22">
        <v>0</v>
      </c>
      <c r="L37" s="20"/>
      <c r="M37" s="21"/>
      <c r="N37" s="22">
        <v>0</v>
      </c>
    </row>
    <row r="38" spans="1:14" x14ac:dyDescent="0.25">
      <c r="A38" s="14">
        <v>24</v>
      </c>
      <c r="B38" s="15"/>
      <c r="C38" s="16"/>
      <c r="D38" s="98">
        <v>36.936</v>
      </c>
      <c r="E38" s="52"/>
      <c r="F38" s="52"/>
      <c r="G38" s="52"/>
      <c r="H38" s="52">
        <v>0</v>
      </c>
      <c r="I38" s="23"/>
      <c r="J38" s="21"/>
      <c r="K38" s="22">
        <v>0</v>
      </c>
      <c r="L38" s="20"/>
      <c r="M38" s="21"/>
      <c r="N38" s="22">
        <v>0</v>
      </c>
    </row>
    <row r="39" spans="1:14" x14ac:dyDescent="0.25">
      <c r="A39" s="14" t="s">
        <v>14</v>
      </c>
      <c r="B39" s="26"/>
      <c r="C39" s="27"/>
      <c r="D39" s="28">
        <f>SUM(D15:D38)</f>
        <v>1169.4479999999999</v>
      </c>
      <c r="E39" s="29"/>
      <c r="F39" s="29"/>
      <c r="G39" s="29"/>
      <c r="H39" s="28">
        <f>SUM(H15:H38)</f>
        <v>0</v>
      </c>
      <c r="I39" s="29"/>
      <c r="J39" s="29"/>
      <c r="K39" s="28">
        <f>SUM(K15:K38)</f>
        <v>0</v>
      </c>
      <c r="L39" s="29"/>
      <c r="M39" s="29"/>
      <c r="N39" s="28">
        <f>SUM(N15:N38)</f>
        <v>0</v>
      </c>
    </row>
    <row r="40" spans="1:14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30"/>
      <c r="J42" s="1"/>
      <c r="K42" s="1"/>
      <c r="L42" s="1"/>
      <c r="M42" s="1"/>
      <c r="N42" s="1"/>
    </row>
    <row r="43" spans="1:14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</sheetData>
  <mergeCells count="21">
    <mergeCell ref="B11:C11"/>
    <mergeCell ref="E11:F11"/>
    <mergeCell ref="I11:J11"/>
    <mergeCell ref="L11:M11"/>
    <mergeCell ref="B5:C5"/>
    <mergeCell ref="A6:N6"/>
    <mergeCell ref="A7:N7"/>
    <mergeCell ref="A9:A12"/>
    <mergeCell ref="B9:H9"/>
    <mergeCell ref="I9:N9"/>
    <mergeCell ref="B10:D10"/>
    <mergeCell ref="E10:H10"/>
    <mergeCell ref="I10:K10"/>
    <mergeCell ref="L10:N10"/>
    <mergeCell ref="B4:C4"/>
    <mergeCell ref="L4:N4"/>
    <mergeCell ref="B1:E1"/>
    <mergeCell ref="L1:N1"/>
    <mergeCell ref="B2:E2"/>
    <mergeCell ref="L2:N2"/>
    <mergeCell ref="L3:N3"/>
  </mergeCells>
  <pageMargins left="0.7" right="0.7" top="0.75" bottom="0.75" header="0.3" footer="0.3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8" zoomScale="85" zoomScaleNormal="85" workbookViewId="0">
      <selection activeCell="G15" sqref="G15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478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124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6"/>
      <c r="I4" s="6"/>
      <c r="J4" s="1"/>
      <c r="K4" s="410" t="s">
        <v>125</v>
      </c>
      <c r="L4" s="410"/>
      <c r="M4" s="410"/>
    </row>
    <row r="5" spans="1:13" x14ac:dyDescent="0.25">
      <c r="A5" s="1"/>
      <c r="B5" s="404" t="s">
        <v>7</v>
      </c>
      <c r="C5" s="405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ТП-Ферма Фенево В-1</v>
      </c>
      <c r="C10" s="414"/>
      <c r="D10" s="415"/>
      <c r="E10" s="413" t="str">
        <f>K4</f>
        <v>ТП-Ферма Фенево В-2</v>
      </c>
      <c r="F10" s="416"/>
      <c r="G10" s="417"/>
      <c r="H10" s="413" t="str">
        <f>B10</f>
        <v>ТП-Ферма Фенево В-1</v>
      </c>
      <c r="I10" s="414"/>
      <c r="J10" s="415"/>
      <c r="K10" s="413" t="str">
        <f>E10</f>
        <v>ТП-Ферма Фенево В-2</v>
      </c>
      <c r="L10" s="416"/>
      <c r="M10" s="417"/>
    </row>
    <row r="11" spans="1:13" x14ac:dyDescent="0.25">
      <c r="A11" s="396"/>
      <c r="B11" s="390" t="s">
        <v>433</v>
      </c>
      <c r="C11" s="391"/>
      <c r="D11" s="8">
        <v>200</v>
      </c>
      <c r="E11" s="390" t="s">
        <v>433</v>
      </c>
      <c r="F11" s="391"/>
      <c r="G11" s="8">
        <v>200</v>
      </c>
      <c r="H11" s="390" t="s">
        <v>433</v>
      </c>
      <c r="I11" s="391"/>
      <c r="J11" s="8">
        <f>D11</f>
        <v>200</v>
      </c>
      <c r="K11" s="390" t="s">
        <v>433</v>
      </c>
      <c r="L11" s="391"/>
      <c r="M11" s="8">
        <f>G11</f>
        <v>200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14.3</v>
      </c>
      <c r="E15" s="22"/>
      <c r="F15" s="22"/>
      <c r="G15" s="22">
        <v>15.9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15.399999999999999</v>
      </c>
      <c r="E16" s="22"/>
      <c r="F16" s="22"/>
      <c r="G16" s="22">
        <v>10.600000000000001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14.899999999999999</v>
      </c>
      <c r="E17" s="22"/>
      <c r="F17" s="22"/>
      <c r="G17" s="22">
        <v>22.2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17.5</v>
      </c>
      <c r="E18" s="22"/>
      <c r="F18" s="22"/>
      <c r="G18" s="22">
        <v>71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35.400000000000006</v>
      </c>
      <c r="E19" s="22"/>
      <c r="F19" s="22"/>
      <c r="G19" s="22">
        <v>74.199999999999989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48.400000000000006</v>
      </c>
      <c r="E20" s="22"/>
      <c r="F20" s="22"/>
      <c r="G20" s="22">
        <v>66.099999999999994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42.3</v>
      </c>
      <c r="E21" s="22"/>
      <c r="F21" s="22"/>
      <c r="G21" s="22">
        <v>31.200000000000003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36.700000000000003</v>
      </c>
      <c r="E22" s="22"/>
      <c r="F22" s="22"/>
      <c r="G22" s="22">
        <v>39.5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19.5</v>
      </c>
      <c r="E23" s="22"/>
      <c r="F23" s="22"/>
      <c r="G23" s="22">
        <v>35.5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27.5</v>
      </c>
      <c r="E24" s="22"/>
      <c r="F24" s="22"/>
      <c r="G24" s="22">
        <v>34.700000000000003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21.9</v>
      </c>
      <c r="E25" s="22"/>
      <c r="F25" s="22"/>
      <c r="G25" s="22">
        <v>19.100000000000001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25.7</v>
      </c>
      <c r="E26" s="22"/>
      <c r="F26" s="22"/>
      <c r="G26" s="22">
        <v>34.5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24.8</v>
      </c>
      <c r="E27" s="22"/>
      <c r="F27" s="22"/>
      <c r="G27" s="22">
        <v>56.5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17.7</v>
      </c>
      <c r="E28" s="22"/>
      <c r="F28" s="22"/>
      <c r="G28" s="22">
        <v>29.9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19.2</v>
      </c>
      <c r="E29" s="22"/>
      <c r="F29" s="22"/>
      <c r="G29" s="22">
        <v>27.799999999999997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19.899999999999999</v>
      </c>
      <c r="E30" s="22"/>
      <c r="F30" s="22"/>
      <c r="G30" s="22">
        <v>61.099999999999994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26.9</v>
      </c>
      <c r="E31" s="22"/>
      <c r="F31" s="22"/>
      <c r="G31" s="22">
        <v>78.800000000000011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48</v>
      </c>
      <c r="E32" s="22"/>
      <c r="F32" s="22"/>
      <c r="G32" s="22">
        <v>67.400000000000006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44</v>
      </c>
      <c r="E33" s="22"/>
      <c r="F33" s="22"/>
      <c r="G33" s="22">
        <v>36.700000000000003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20</v>
      </c>
      <c r="E34" s="22"/>
      <c r="F34" s="22"/>
      <c r="G34" s="22">
        <v>22.6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19.399999999999999</v>
      </c>
      <c r="E35" s="22"/>
      <c r="F35" s="22"/>
      <c r="G35" s="22">
        <v>25.1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24.9</v>
      </c>
      <c r="E36" s="22"/>
      <c r="F36" s="22"/>
      <c r="G36" s="22">
        <v>21.1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21.7</v>
      </c>
      <c r="E37" s="22"/>
      <c r="F37" s="22"/>
      <c r="G37" s="22">
        <v>14.4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22</v>
      </c>
      <c r="E38" s="22"/>
      <c r="F38" s="22"/>
      <c r="G38" s="22">
        <v>16.399999999999999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627.99999999999989</v>
      </c>
      <c r="E39" s="29"/>
      <c r="F39" s="29"/>
      <c r="G39" s="28">
        <f>SUM(G15:G38)</f>
        <v>912.3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4" zoomScale="70" zoomScaleNormal="70" workbookViewId="0">
      <selection activeCell="D15" sqref="D15"/>
    </sheetView>
  </sheetViews>
  <sheetFormatPr defaultRowHeight="15" x14ac:dyDescent="0.25"/>
  <cols>
    <col min="4" max="4" width="9.140625" style="58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479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1"/>
      <c r="F3" s="1"/>
      <c r="G3" s="1"/>
      <c r="H3" s="1"/>
      <c r="I3" s="1"/>
      <c r="J3" s="1"/>
      <c r="K3" s="410" t="s">
        <v>126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3"/>
      <c r="F4" s="3"/>
      <c r="G4" s="5" t="s">
        <v>6</v>
      </c>
      <c r="H4" s="6"/>
      <c r="I4" s="6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57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ТП-376</v>
      </c>
      <c r="C10" s="414"/>
      <c r="D10" s="415"/>
      <c r="E10" s="413">
        <f>K4</f>
        <v>0</v>
      </c>
      <c r="F10" s="416"/>
      <c r="G10" s="417"/>
      <c r="H10" s="413" t="str">
        <f>B10</f>
        <v>ТП-376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41">
        <v>60</v>
      </c>
      <c r="E11" s="390" t="s">
        <v>433</v>
      </c>
      <c r="F11" s="391"/>
      <c r="G11" s="8">
        <v>120</v>
      </c>
      <c r="H11" s="390" t="s">
        <v>433</v>
      </c>
      <c r="I11" s="391"/>
      <c r="J11" s="8">
        <f>D11</f>
        <v>60</v>
      </c>
      <c r="K11" s="390" t="s">
        <v>433</v>
      </c>
      <c r="L11" s="391"/>
      <c r="M11" s="8">
        <f>G11</f>
        <v>120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22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11.79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10.92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10.199999999999999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10.47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9.629999999999999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10.23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16.830000000000002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15.51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13.8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11.97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11.370000000000001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12.719999999999999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13.11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12.18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11.879999999999999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10.56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12.24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10.14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11.190000000000001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13.89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13.86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17.310000000000002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17.43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16.95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306.18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7" zoomScale="85" zoomScaleNormal="85" workbookViewId="0">
      <selection activeCell="D15" sqref="D15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480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127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6"/>
      <c r="I4" s="6"/>
      <c r="J4" s="1"/>
      <c r="K4" s="410" t="s">
        <v>128</v>
      </c>
      <c r="L4" s="410"/>
      <c r="M4" s="410"/>
    </row>
    <row r="5" spans="1:13" x14ac:dyDescent="0.25">
      <c r="A5" s="1"/>
      <c r="B5" s="404" t="s">
        <v>7</v>
      </c>
      <c r="C5" s="405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КТП-ЭСПА</v>
      </c>
      <c r="C10" s="414"/>
      <c r="D10" s="415"/>
      <c r="E10" s="413" t="str">
        <f>K4</f>
        <v>КТП-Ново-Дубровка</v>
      </c>
      <c r="F10" s="416"/>
      <c r="G10" s="417"/>
      <c r="H10" s="413" t="str">
        <f>B10</f>
        <v>КТП-ЭСПА</v>
      </c>
      <c r="I10" s="414"/>
      <c r="J10" s="415"/>
      <c r="K10" s="413" t="str">
        <f>E10</f>
        <v>КТП-Ново-Дубровка</v>
      </c>
      <c r="L10" s="416"/>
      <c r="M10" s="417"/>
    </row>
    <row r="11" spans="1:13" x14ac:dyDescent="0.25">
      <c r="A11" s="396"/>
      <c r="B11" s="390" t="s">
        <v>433</v>
      </c>
      <c r="C11" s="391"/>
      <c r="D11" s="8">
        <v>20</v>
      </c>
      <c r="E11" s="390" t="s">
        <v>433</v>
      </c>
      <c r="F11" s="391"/>
      <c r="G11" s="8">
        <v>20</v>
      </c>
      <c r="H11" s="390" t="s">
        <v>433</v>
      </c>
      <c r="I11" s="391"/>
      <c r="J11" s="8">
        <f>D11</f>
        <v>20</v>
      </c>
      <c r="K11" s="390" t="s">
        <v>433</v>
      </c>
      <c r="L11" s="391"/>
      <c r="M11" s="8">
        <f>G11</f>
        <v>20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0.63</v>
      </c>
      <c r="E15" s="52"/>
      <c r="F15" s="52"/>
      <c r="G15" s="22">
        <v>0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0.62</v>
      </c>
      <c r="E16" s="52"/>
      <c r="F16" s="52"/>
      <c r="G16" s="22">
        <v>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0.62</v>
      </c>
      <c r="E17" s="52"/>
      <c r="F17" s="52"/>
      <c r="G17" s="22">
        <v>0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0.63</v>
      </c>
      <c r="E18" s="52"/>
      <c r="F18" s="52"/>
      <c r="G18" s="22">
        <v>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0.63</v>
      </c>
      <c r="E19" s="52"/>
      <c r="F19" s="52"/>
      <c r="G19" s="22">
        <v>0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0.4</v>
      </c>
      <c r="E20" s="23"/>
      <c r="F20" s="21"/>
      <c r="G20" s="22">
        <v>0</v>
      </c>
      <c r="H20" s="20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0.04</v>
      </c>
      <c r="E21" s="23"/>
      <c r="F21" s="21"/>
      <c r="G21" s="22">
        <v>0</v>
      </c>
      <c r="H21" s="20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0</v>
      </c>
      <c r="E22" s="23"/>
      <c r="F22" s="21"/>
      <c r="G22" s="22">
        <v>0</v>
      </c>
      <c r="H22" s="20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0.04</v>
      </c>
      <c r="E23" s="23"/>
      <c r="F23" s="21"/>
      <c r="G23" s="22">
        <v>0</v>
      </c>
      <c r="H23" s="20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0.03</v>
      </c>
      <c r="E24" s="23"/>
      <c r="F24" s="21"/>
      <c r="G24" s="22">
        <v>0</v>
      </c>
      <c r="H24" s="20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0.03</v>
      </c>
      <c r="E25" s="23"/>
      <c r="F25" s="21"/>
      <c r="G25" s="22">
        <v>0</v>
      </c>
      <c r="H25" s="20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0.04</v>
      </c>
      <c r="E26" s="23"/>
      <c r="F26" s="21"/>
      <c r="G26" s="22">
        <v>0</v>
      </c>
      <c r="H26" s="20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0</v>
      </c>
      <c r="E27" s="23"/>
      <c r="F27" s="21"/>
      <c r="G27" s="22">
        <v>0</v>
      </c>
      <c r="H27" s="20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0.04</v>
      </c>
      <c r="E28" s="23"/>
      <c r="F28" s="21"/>
      <c r="G28" s="22">
        <v>0</v>
      </c>
      <c r="H28" s="20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0.01</v>
      </c>
      <c r="E29" s="23"/>
      <c r="F29" s="21"/>
      <c r="G29" s="22">
        <v>0</v>
      </c>
      <c r="H29" s="20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0.04</v>
      </c>
      <c r="E30" s="23"/>
      <c r="F30" s="21"/>
      <c r="G30" s="22">
        <v>0</v>
      </c>
      <c r="H30" s="20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0.01</v>
      </c>
      <c r="E31" s="23"/>
      <c r="F31" s="21"/>
      <c r="G31" s="22">
        <v>0</v>
      </c>
      <c r="H31" s="20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0.03</v>
      </c>
      <c r="E32" s="23"/>
      <c r="F32" s="21"/>
      <c r="G32" s="22">
        <v>0</v>
      </c>
      <c r="H32" s="20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6.0000000000000005E-2</v>
      </c>
      <c r="E33" s="23"/>
      <c r="F33" s="21"/>
      <c r="G33" s="22">
        <v>0</v>
      </c>
      <c r="H33" s="20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0.01</v>
      </c>
      <c r="E34" s="23"/>
      <c r="F34" s="21"/>
      <c r="G34" s="22">
        <v>0</v>
      </c>
      <c r="H34" s="20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0.04</v>
      </c>
      <c r="E35" s="23"/>
      <c r="F35" s="21"/>
      <c r="G35" s="22">
        <v>0</v>
      </c>
      <c r="H35" s="20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0.05</v>
      </c>
      <c r="E36" s="23"/>
      <c r="F36" s="21"/>
      <c r="G36" s="22">
        <v>0</v>
      </c>
      <c r="H36" s="20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0.52</v>
      </c>
      <c r="E37" s="23"/>
      <c r="F37" s="21"/>
      <c r="G37" s="22">
        <v>0</v>
      </c>
      <c r="H37" s="20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0.62</v>
      </c>
      <c r="E38" s="23"/>
      <c r="F38" s="21"/>
      <c r="G38" s="22">
        <v>0</v>
      </c>
      <c r="H38" s="20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5.1399999999999988</v>
      </c>
      <c r="E39" s="23"/>
      <c r="F39" s="21"/>
      <c r="G39" s="22">
        <f>SUM(G15:G38)</f>
        <v>0</v>
      </c>
      <c r="H39" s="20"/>
      <c r="I39" s="21"/>
      <c r="J39" s="22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22"/>
      <c r="E40" s="23"/>
      <c r="F40" s="21"/>
      <c r="G40" s="22"/>
      <c r="H40" s="20"/>
      <c r="I40" s="21"/>
      <c r="J40" s="22"/>
      <c r="K40" s="1"/>
      <c r="L40" s="1"/>
      <c r="M40" s="1"/>
    </row>
    <row r="41" spans="1:13" x14ac:dyDescent="0.25">
      <c r="A41" s="1" t="s">
        <v>436</v>
      </c>
      <c r="B41" s="1"/>
      <c r="C41" s="1"/>
      <c r="D41" s="22"/>
      <c r="E41" s="23"/>
      <c r="F41" s="21"/>
      <c r="G41" s="22"/>
      <c r="H41" s="20"/>
      <c r="I41" s="21"/>
      <c r="J41" s="22"/>
      <c r="K41" s="1"/>
      <c r="L41" s="1"/>
      <c r="M41" s="1"/>
    </row>
    <row r="42" spans="1:13" x14ac:dyDescent="0.25">
      <c r="A42" s="1" t="s">
        <v>437</v>
      </c>
      <c r="B42" s="30"/>
      <c r="C42" s="30"/>
      <c r="D42" s="22"/>
      <c r="E42" s="23"/>
      <c r="F42" s="21"/>
      <c r="G42" s="22"/>
      <c r="H42" s="20"/>
      <c r="I42" s="21"/>
      <c r="J42" s="22"/>
      <c r="K42" s="1"/>
      <c r="L42" s="1"/>
      <c r="M42" s="1"/>
    </row>
    <row r="43" spans="1:13" x14ac:dyDescent="0.25">
      <c r="A43" s="1" t="s">
        <v>438</v>
      </c>
      <c r="B43" s="30"/>
      <c r="C43" s="30"/>
      <c r="D43" s="22"/>
      <c r="E43" s="23"/>
      <c r="F43" s="21"/>
      <c r="G43" s="22"/>
      <c r="H43" s="20"/>
      <c r="I43" s="21"/>
      <c r="J43" s="22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3" workbookViewId="0">
      <selection activeCell="I32" sqref="I32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480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129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6"/>
      <c r="I4" s="6"/>
      <c r="J4" s="1"/>
      <c r="K4" s="410" t="s">
        <v>130</v>
      </c>
      <c r="L4" s="410"/>
      <c r="M4" s="410"/>
    </row>
    <row r="5" spans="1:13" x14ac:dyDescent="0.25">
      <c r="A5" s="1"/>
      <c r="B5" s="404" t="s">
        <v>7</v>
      </c>
      <c r="C5" s="405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КТП-Козлово-2</v>
      </c>
      <c r="C10" s="414"/>
      <c r="D10" s="415"/>
      <c r="E10" s="413" t="str">
        <f>K4</f>
        <v>ТП-319</v>
      </c>
      <c r="F10" s="416"/>
      <c r="G10" s="417"/>
      <c r="H10" s="413" t="str">
        <f>B10</f>
        <v>КТП-Козлово-2</v>
      </c>
      <c r="I10" s="414"/>
      <c r="J10" s="415"/>
      <c r="K10" s="413" t="str">
        <f>E10</f>
        <v>ТП-319</v>
      </c>
      <c r="L10" s="416"/>
      <c r="M10" s="417"/>
    </row>
    <row r="11" spans="1:13" x14ac:dyDescent="0.25">
      <c r="A11" s="396"/>
      <c r="B11" s="390" t="s">
        <v>433</v>
      </c>
      <c r="C11" s="391"/>
      <c r="D11" s="8">
        <v>60</v>
      </c>
      <c r="E11" s="390" t="s">
        <v>433</v>
      </c>
      <c r="F11" s="391"/>
      <c r="G11" s="8">
        <v>30</v>
      </c>
      <c r="H11" s="390" t="s">
        <v>433</v>
      </c>
      <c r="I11" s="391"/>
      <c r="J11" s="8">
        <f>D11</f>
        <v>60</v>
      </c>
      <c r="K11" s="390" t="s">
        <v>433</v>
      </c>
      <c r="L11" s="391"/>
      <c r="M11" s="8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9.2399999999999984</v>
      </c>
      <c r="E15" s="20"/>
      <c r="F15" s="16"/>
      <c r="G15" s="22">
        <v>0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9.68</v>
      </c>
      <c r="E16" s="20"/>
      <c r="F16" s="16"/>
      <c r="G16" s="22">
        <v>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7</v>
      </c>
      <c r="E17" s="20"/>
      <c r="F17" s="16"/>
      <c r="G17" s="22">
        <v>0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7.16</v>
      </c>
      <c r="E18" s="20"/>
      <c r="F18" s="16"/>
      <c r="G18" s="22">
        <v>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8.120000000000001</v>
      </c>
      <c r="E19" s="20"/>
      <c r="F19" s="16"/>
      <c r="G19" s="22">
        <v>0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8.48</v>
      </c>
      <c r="E20" s="20"/>
      <c r="F20" s="16"/>
      <c r="G20" s="22">
        <v>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7.4399999999999995</v>
      </c>
      <c r="E21" s="20"/>
      <c r="F21" s="16"/>
      <c r="G21" s="22">
        <v>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5.92</v>
      </c>
      <c r="E22" s="20"/>
      <c r="F22" s="16"/>
      <c r="G22" s="22">
        <v>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8.32</v>
      </c>
      <c r="E23" s="20"/>
      <c r="F23" s="16"/>
      <c r="G23" s="22">
        <v>0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9.8000000000000007</v>
      </c>
      <c r="E24" s="20"/>
      <c r="F24" s="16"/>
      <c r="G24" s="22">
        <v>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10.719999999999999</v>
      </c>
      <c r="E25" s="20"/>
      <c r="F25" s="16"/>
      <c r="G25" s="22">
        <v>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7.48</v>
      </c>
      <c r="E26" s="20"/>
      <c r="F26" s="16"/>
      <c r="G26" s="22">
        <v>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6.6400000000000006</v>
      </c>
      <c r="E27" s="20"/>
      <c r="F27" s="16"/>
      <c r="G27" s="22">
        <v>0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9.64</v>
      </c>
      <c r="E28" s="20"/>
      <c r="F28" s="16"/>
      <c r="G28" s="22">
        <v>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8.36</v>
      </c>
      <c r="E29" s="20"/>
      <c r="F29" s="16"/>
      <c r="G29" s="22">
        <v>0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6.16</v>
      </c>
      <c r="E30" s="20"/>
      <c r="F30" s="16"/>
      <c r="G30" s="22">
        <v>0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6.24</v>
      </c>
      <c r="E31" s="20"/>
      <c r="F31" s="16"/>
      <c r="G31" s="22">
        <v>0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6.16</v>
      </c>
      <c r="E32" s="20"/>
      <c r="F32" s="16"/>
      <c r="G32" s="22">
        <v>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7.28</v>
      </c>
      <c r="E33" s="20"/>
      <c r="F33" s="16"/>
      <c r="G33" s="22">
        <v>0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9.2799999999999994</v>
      </c>
      <c r="E34" s="20"/>
      <c r="F34" s="16"/>
      <c r="G34" s="22">
        <v>0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8.76</v>
      </c>
      <c r="E35" s="20"/>
      <c r="F35" s="16"/>
      <c r="G35" s="22">
        <v>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11.280000000000001</v>
      </c>
      <c r="E36" s="20"/>
      <c r="F36" s="16"/>
      <c r="G36" s="22">
        <v>0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10.68</v>
      </c>
      <c r="E37" s="20"/>
      <c r="F37" s="21"/>
      <c r="G37" s="22">
        <v>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10.08</v>
      </c>
      <c r="E38" s="20"/>
      <c r="F38" s="21"/>
      <c r="G38" s="22">
        <v>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199.92000000000004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70" zoomScaleNormal="70" workbookViewId="0">
      <selection activeCell="Q28" sqref="Q28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481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131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6"/>
      <c r="I4" s="6"/>
      <c r="J4" s="1"/>
      <c r="K4" s="410" t="s">
        <v>132</v>
      </c>
      <c r="L4" s="410"/>
      <c r="M4" s="410"/>
    </row>
    <row r="5" spans="1:13" x14ac:dyDescent="0.25">
      <c r="A5" s="1"/>
      <c r="B5" s="404" t="s">
        <v>7</v>
      </c>
      <c r="C5" s="405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КТП-Броды</v>
      </c>
      <c r="C10" s="414"/>
      <c r="D10" s="415"/>
      <c r="E10" s="413" t="str">
        <f>K4</f>
        <v>КТП-100 дачи "Водник"</v>
      </c>
      <c r="F10" s="416"/>
      <c r="G10" s="417"/>
      <c r="H10" s="413" t="str">
        <f>B10</f>
        <v>КТП-Броды</v>
      </c>
      <c r="I10" s="414"/>
      <c r="J10" s="415"/>
      <c r="K10" s="413" t="str">
        <f>E10</f>
        <v>КТП-100 дачи "Водник"</v>
      </c>
      <c r="L10" s="416"/>
      <c r="M10" s="417"/>
    </row>
    <row r="11" spans="1:13" x14ac:dyDescent="0.25">
      <c r="A11" s="396"/>
      <c r="B11" s="390" t="s">
        <v>433</v>
      </c>
      <c r="C11" s="391"/>
      <c r="D11" s="8">
        <v>30</v>
      </c>
      <c r="E11" s="390" t="s">
        <v>433</v>
      </c>
      <c r="F11" s="391"/>
      <c r="G11" s="8">
        <v>40</v>
      </c>
      <c r="H11" s="390" t="s">
        <v>433</v>
      </c>
      <c r="I11" s="391"/>
      <c r="J11" s="8">
        <f>D11</f>
        <v>30</v>
      </c>
      <c r="K11" s="390" t="s">
        <v>433</v>
      </c>
      <c r="L11" s="391"/>
      <c r="M11" s="8">
        <f>G11</f>
        <v>40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2">
        <v>9.0749999999999993</v>
      </c>
      <c r="E15" s="52"/>
      <c r="F15" s="52"/>
      <c r="G15" s="52">
        <v>6.7050000000000001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2">
        <v>6.9</v>
      </c>
      <c r="E16" s="52"/>
      <c r="F16" s="52"/>
      <c r="G16" s="52">
        <v>5.8949999999999996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2">
        <v>5.7</v>
      </c>
      <c r="E17" s="52"/>
      <c r="F17" s="52"/>
      <c r="G17" s="52">
        <v>6.3149999999999995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2">
        <v>5.1449999999999996</v>
      </c>
      <c r="E18" s="52"/>
      <c r="F18" s="52"/>
      <c r="G18" s="52">
        <v>5.7450000000000001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2">
        <v>3.5549999999999997</v>
      </c>
      <c r="E19" s="52"/>
      <c r="F19" s="52"/>
      <c r="G19" s="52">
        <v>5.3100000000000005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2">
        <v>4.5600000000000005</v>
      </c>
      <c r="E20" s="52"/>
      <c r="F20" s="52"/>
      <c r="G20" s="52">
        <v>4.4700000000000006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2">
        <v>4.3049999999999997</v>
      </c>
      <c r="E21" s="52"/>
      <c r="F21" s="52"/>
      <c r="G21" s="52">
        <v>5.04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2">
        <v>7.65</v>
      </c>
      <c r="E22" s="52"/>
      <c r="F22" s="52"/>
      <c r="G22" s="52">
        <v>6.9450000000000003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2">
        <v>8.52</v>
      </c>
      <c r="E23" s="52"/>
      <c r="F23" s="52"/>
      <c r="G23" s="52">
        <v>9.495000000000001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2">
        <v>6.78</v>
      </c>
      <c r="E24" s="52"/>
      <c r="F24" s="52"/>
      <c r="G24" s="52">
        <v>9.66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2">
        <v>6.84</v>
      </c>
      <c r="E25" s="52"/>
      <c r="F25" s="52"/>
      <c r="G25" s="52">
        <v>6.48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2">
        <v>7.53</v>
      </c>
      <c r="E26" s="52"/>
      <c r="F26" s="52"/>
      <c r="G26" s="52">
        <v>7.59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2">
        <v>7.6050000000000004</v>
      </c>
      <c r="E27" s="52"/>
      <c r="F27" s="52"/>
      <c r="G27" s="52">
        <v>6.93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2">
        <v>10.08</v>
      </c>
      <c r="E28" s="52"/>
      <c r="F28" s="52"/>
      <c r="G28" s="52">
        <v>6.57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2">
        <v>9.5549999999999997</v>
      </c>
      <c r="E29" s="52"/>
      <c r="F29" s="52"/>
      <c r="G29" s="52">
        <v>8.07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2">
        <v>6.96</v>
      </c>
      <c r="E30" s="52"/>
      <c r="F30" s="52"/>
      <c r="G30" s="52">
        <v>8.4150000000000009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2">
        <v>6.06</v>
      </c>
      <c r="E31" s="52"/>
      <c r="F31" s="52"/>
      <c r="G31" s="52">
        <v>7.7999999999999989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2">
        <v>6.6150000000000002</v>
      </c>
      <c r="E32" s="52"/>
      <c r="F32" s="52"/>
      <c r="G32" s="52">
        <v>7.4249999999999998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2">
        <v>8.07</v>
      </c>
      <c r="E33" s="52"/>
      <c r="F33" s="52"/>
      <c r="G33" s="52">
        <v>6.8100000000000005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2">
        <v>8.2349999999999994</v>
      </c>
      <c r="E34" s="52"/>
      <c r="F34" s="52"/>
      <c r="G34" s="52">
        <v>9.24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2">
        <v>12.15</v>
      </c>
      <c r="E35" s="52"/>
      <c r="F35" s="52"/>
      <c r="G35" s="52">
        <v>10.199999999999999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2">
        <v>11.34</v>
      </c>
      <c r="E36" s="52"/>
      <c r="F36" s="52"/>
      <c r="G36" s="52">
        <v>10.08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2">
        <v>12.375</v>
      </c>
      <c r="E37" s="52"/>
      <c r="F37" s="52"/>
      <c r="G37" s="52">
        <v>8.370000000000001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2">
        <v>8.5650000000000013</v>
      </c>
      <c r="E38" s="52"/>
      <c r="F38" s="52"/>
      <c r="G38" s="52">
        <v>6.27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184.17000000000002</v>
      </c>
      <c r="E39" s="29"/>
      <c r="F39" s="29"/>
      <c r="G39" s="28">
        <f>SUM(G15:G38)</f>
        <v>175.83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M43"/>
  <sheetViews>
    <sheetView topLeftCell="A16" workbookViewId="0">
      <selection activeCell="F20" sqref="F20"/>
    </sheetView>
  </sheetViews>
  <sheetFormatPr defaultRowHeight="15" x14ac:dyDescent="0.25"/>
  <cols>
    <col min="4" max="4" width="9.140625" style="58"/>
  </cols>
  <sheetData>
    <row r="1" spans="1:39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481</v>
      </c>
      <c r="L1" s="408"/>
      <c r="M1" s="408"/>
    </row>
    <row r="2" spans="1:39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39" x14ac:dyDescent="0.25">
      <c r="A3" s="1"/>
      <c r="B3" s="1"/>
      <c r="C3" s="1"/>
      <c r="D3" s="39"/>
      <c r="E3" s="1"/>
      <c r="F3" s="1"/>
      <c r="G3" s="1"/>
      <c r="H3" s="1"/>
      <c r="I3" s="1"/>
      <c r="J3" s="1"/>
      <c r="K3" s="410" t="s">
        <v>133</v>
      </c>
      <c r="L3" s="410"/>
      <c r="M3" s="410"/>
    </row>
    <row r="4" spans="1:39" ht="15.75" x14ac:dyDescent="0.25">
      <c r="A4" s="1"/>
      <c r="B4" s="411" t="s">
        <v>432</v>
      </c>
      <c r="C4" s="407"/>
      <c r="D4" s="56"/>
      <c r="E4" s="3"/>
      <c r="F4" s="3"/>
      <c r="G4" s="5" t="s">
        <v>6</v>
      </c>
      <c r="H4" s="6"/>
      <c r="I4" s="6"/>
      <c r="J4" s="1"/>
      <c r="K4" s="410"/>
      <c r="L4" s="410"/>
      <c r="M4" s="410"/>
    </row>
    <row r="5" spans="1:39" x14ac:dyDescent="0.25">
      <c r="A5" s="1"/>
      <c r="B5" s="404" t="s">
        <v>7</v>
      </c>
      <c r="C5" s="405"/>
      <c r="D5" s="57"/>
      <c r="E5" s="1"/>
      <c r="F5" s="1"/>
      <c r="G5" s="1"/>
      <c r="H5" s="1"/>
      <c r="I5" s="1"/>
      <c r="J5" s="1"/>
      <c r="K5" s="1"/>
      <c r="L5" s="1"/>
      <c r="M5" s="1"/>
    </row>
    <row r="6" spans="1:39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39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39" x14ac:dyDescent="0.25">
      <c r="A8" s="7">
        <v>1630</v>
      </c>
      <c r="B8" s="7">
        <v>1628</v>
      </c>
      <c r="C8" s="1"/>
      <c r="D8" s="39"/>
      <c r="E8" s="1"/>
      <c r="F8" s="1"/>
      <c r="G8" s="1"/>
      <c r="H8" s="1"/>
      <c r="I8" s="1"/>
      <c r="J8" s="1"/>
      <c r="K8" s="1"/>
      <c r="L8" s="1"/>
      <c r="M8" s="1"/>
      <c r="P8">
        <v>5.27</v>
      </c>
      <c r="Q8">
        <v>5.3100000000000005</v>
      </c>
      <c r="R8">
        <v>4.8899999999999997</v>
      </c>
      <c r="S8">
        <v>5.0399999999999991</v>
      </c>
      <c r="T8">
        <v>4.9399999999999995</v>
      </c>
      <c r="U8">
        <v>6.12</v>
      </c>
      <c r="V8">
        <v>5.91</v>
      </c>
      <c r="W8">
        <v>6.54</v>
      </c>
      <c r="X8">
        <v>7.08</v>
      </c>
      <c r="Y8">
        <v>7.2200000000000006</v>
      </c>
      <c r="Z8">
        <v>8.73</v>
      </c>
      <c r="AA8">
        <v>7.7200000000000006</v>
      </c>
      <c r="AB8">
        <v>6.0500000000000007</v>
      </c>
      <c r="AC8">
        <v>5.0999999999999996</v>
      </c>
      <c r="AD8">
        <v>5.5600000000000005</v>
      </c>
      <c r="AE8">
        <v>5.6099999999999994</v>
      </c>
      <c r="AF8">
        <v>6.52</v>
      </c>
      <c r="AG8">
        <v>5.32</v>
      </c>
      <c r="AH8">
        <v>6.5</v>
      </c>
      <c r="AI8">
        <v>7.66</v>
      </c>
      <c r="AJ8">
        <v>9.42</v>
      </c>
      <c r="AK8">
        <v>10.44</v>
      </c>
      <c r="AL8">
        <v>11.09</v>
      </c>
      <c r="AM8">
        <v>8.51</v>
      </c>
    </row>
    <row r="9" spans="1:39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39" x14ac:dyDescent="0.25">
      <c r="A10" s="396"/>
      <c r="B10" s="413" t="str">
        <f>K3</f>
        <v>КТП-Сад№11 ЧМХС</v>
      </c>
      <c r="C10" s="414"/>
      <c r="D10" s="415"/>
      <c r="E10" s="413">
        <f>K4</f>
        <v>0</v>
      </c>
      <c r="F10" s="416"/>
      <c r="G10" s="417"/>
      <c r="H10" s="413" t="str">
        <f>B10</f>
        <v>КТП-Сад№11 ЧМХС</v>
      </c>
      <c r="I10" s="414"/>
      <c r="J10" s="415"/>
      <c r="K10" s="413">
        <f>E10</f>
        <v>0</v>
      </c>
      <c r="L10" s="416"/>
      <c r="M10" s="417"/>
    </row>
    <row r="11" spans="1:39" x14ac:dyDescent="0.25">
      <c r="A11" s="396"/>
      <c r="B11" s="390" t="s">
        <v>433</v>
      </c>
      <c r="C11" s="391"/>
      <c r="D11" s="41">
        <v>20</v>
      </c>
      <c r="E11" s="390" t="s">
        <v>433</v>
      </c>
      <c r="F11" s="391"/>
      <c r="G11" s="8">
        <v>120</v>
      </c>
      <c r="H11" s="390" t="s">
        <v>433</v>
      </c>
      <c r="I11" s="391"/>
      <c r="J11" s="8">
        <f>D11</f>
        <v>20</v>
      </c>
      <c r="K11" s="390" t="s">
        <v>433</v>
      </c>
      <c r="L11" s="391"/>
      <c r="M11" s="8">
        <f>G11</f>
        <v>120</v>
      </c>
    </row>
    <row r="12" spans="1:39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39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39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39" x14ac:dyDescent="0.25">
      <c r="A15" s="19">
        <v>1</v>
      </c>
      <c r="B15" s="15"/>
      <c r="C15" s="16"/>
      <c r="D15" s="22">
        <v>5.27</v>
      </c>
      <c r="E15" s="22"/>
      <c r="F15" s="16"/>
      <c r="G15" s="22"/>
      <c r="H15" s="23"/>
      <c r="I15" s="21"/>
      <c r="J15" s="22">
        <v>0</v>
      </c>
      <c r="K15" s="20"/>
      <c r="L15" s="21"/>
      <c r="M15" s="22"/>
    </row>
    <row r="16" spans="1:39" x14ac:dyDescent="0.25">
      <c r="A16" s="14">
        <v>2</v>
      </c>
      <c r="B16" s="15"/>
      <c r="C16" s="16"/>
      <c r="D16" s="22">
        <v>5.3100000000000005</v>
      </c>
      <c r="E16" s="22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4.8899999999999997</v>
      </c>
      <c r="E17" s="22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5.0399999999999991</v>
      </c>
      <c r="E18" s="22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4.9399999999999995</v>
      </c>
      <c r="E19" s="22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6.12</v>
      </c>
      <c r="E20" s="22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5.91</v>
      </c>
      <c r="E21" s="22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6.54</v>
      </c>
      <c r="E22" s="22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7.08</v>
      </c>
      <c r="E23" s="22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7.2200000000000006</v>
      </c>
      <c r="E24" s="22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8.73</v>
      </c>
      <c r="E25" s="22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7.7200000000000006</v>
      </c>
      <c r="E26" s="22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6.0500000000000007</v>
      </c>
      <c r="E27" s="22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5.0999999999999996</v>
      </c>
      <c r="E28" s="22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5.5600000000000005</v>
      </c>
      <c r="E29" s="22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5.6099999999999994</v>
      </c>
      <c r="E30" s="22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6.52</v>
      </c>
      <c r="E31" s="22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5.32</v>
      </c>
      <c r="E32" s="22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6.5</v>
      </c>
      <c r="E33" s="22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7.66</v>
      </c>
      <c r="E34" s="22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9.42</v>
      </c>
      <c r="E35" s="22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10.44</v>
      </c>
      <c r="E36" s="22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11.09</v>
      </c>
      <c r="E37" s="22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8.51</v>
      </c>
      <c r="E38" s="22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162.54999999999995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8" zoomScale="85" zoomScaleNormal="85" workbookViewId="0">
      <selection activeCell="D15" sqref="D15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482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134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6"/>
      <c r="I4" s="6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КТП-КЗС-2</v>
      </c>
      <c r="C10" s="414"/>
      <c r="D10" s="415"/>
      <c r="E10" s="413">
        <f>K4</f>
        <v>0</v>
      </c>
      <c r="F10" s="416"/>
      <c r="G10" s="417"/>
      <c r="H10" s="413" t="str">
        <f>B10</f>
        <v>КТП-КЗС-2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8">
        <v>80</v>
      </c>
      <c r="E11" s="390" t="s">
        <v>433</v>
      </c>
      <c r="F11" s="391"/>
      <c r="G11" s="8">
        <v>120</v>
      </c>
      <c r="H11" s="390" t="s">
        <v>433</v>
      </c>
      <c r="I11" s="391"/>
      <c r="J11" s="8">
        <f>D11</f>
        <v>80</v>
      </c>
      <c r="K11" s="390" t="s">
        <v>433</v>
      </c>
      <c r="L11" s="391"/>
      <c r="M11" s="8">
        <f>G11</f>
        <v>120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98">
        <v>4.2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98">
        <v>3.96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98">
        <v>3.84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98">
        <v>3.88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98">
        <v>3.84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98">
        <v>4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98">
        <v>4.04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98">
        <v>4.24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98">
        <v>4.2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98">
        <v>4.5199999999999996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98">
        <v>4.4000000000000004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98">
        <v>4.6399999999999997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98">
        <v>5.04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98">
        <v>5.4399999999999995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98">
        <v>5.3599999999999994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98">
        <v>5.4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98">
        <v>5.6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98">
        <v>4.84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98">
        <v>4.5199999999999996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98">
        <v>4.5999999999999996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98">
        <v>4.6399999999999997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98">
        <v>4.5999999999999996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98">
        <v>4.4400000000000004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98">
        <v>4.4400000000000004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343">
        <f>SUM(D15:D38)</f>
        <v>108.67999999999998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3" workbookViewId="0">
      <selection activeCell="D15" sqref="D15:D38"/>
    </sheetView>
  </sheetViews>
  <sheetFormatPr defaultRowHeight="15" x14ac:dyDescent="0.25"/>
  <cols>
    <col min="4" max="4" width="15.7109375" customWidth="1"/>
    <col min="10" max="10" width="16.7109375" customWidth="1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483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135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6"/>
      <c r="I4" s="6"/>
      <c r="J4" s="1"/>
      <c r="K4" s="410" t="s">
        <v>136</v>
      </c>
      <c r="L4" s="410"/>
      <c r="M4" s="410"/>
    </row>
    <row r="5" spans="1:13" x14ac:dyDescent="0.25">
      <c r="A5" s="1"/>
      <c r="B5" s="404" t="s">
        <v>7</v>
      </c>
      <c r="C5" s="405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КТПН-400 Животноводческий комплекс</v>
      </c>
      <c r="C10" s="414"/>
      <c r="D10" s="415"/>
      <c r="E10" s="413" t="str">
        <f>K4</f>
        <v>КТП-Деревня</v>
      </c>
      <c r="F10" s="416"/>
      <c r="G10" s="417"/>
      <c r="H10" s="413" t="str">
        <f>B10</f>
        <v>КТПН-400 Животноводческий комплекс</v>
      </c>
      <c r="I10" s="414"/>
      <c r="J10" s="415"/>
      <c r="K10" s="413" t="str">
        <f>E10</f>
        <v>КТП-Деревня</v>
      </c>
      <c r="L10" s="416"/>
      <c r="M10" s="417"/>
    </row>
    <row r="11" spans="1:13" x14ac:dyDescent="0.25">
      <c r="A11" s="396"/>
      <c r="B11" s="390" t="s">
        <v>433</v>
      </c>
      <c r="C11" s="391"/>
      <c r="D11" s="8">
        <v>120</v>
      </c>
      <c r="E11" s="390" t="s">
        <v>433</v>
      </c>
      <c r="F11" s="391"/>
      <c r="G11" s="8">
        <v>120</v>
      </c>
      <c r="H11" s="390" t="s">
        <v>433</v>
      </c>
      <c r="I11" s="391"/>
      <c r="J11" s="8">
        <f>D11</f>
        <v>120</v>
      </c>
      <c r="K11" s="390" t="s">
        <v>433</v>
      </c>
      <c r="L11" s="391"/>
      <c r="M11" s="8">
        <f>G11</f>
        <v>120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98">
        <v>58.92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98">
        <v>58.92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98">
        <v>86.4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98">
        <v>91.56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98">
        <v>120.72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98">
        <v>150.72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98">
        <v>125.52000000000001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98">
        <v>128.28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98">
        <v>107.03999999999999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98">
        <v>96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98">
        <v>101.03999999999999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98">
        <v>87.84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98">
        <v>90.96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98">
        <v>96.36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98">
        <v>101.52000000000001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98">
        <v>95.039999999999992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98">
        <v>117.24000000000001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98">
        <v>125.16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98">
        <v>113.03999999999999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98">
        <v>98.759999999999991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98">
        <v>98.759999999999991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98">
        <v>89.16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98">
        <v>60.959999999999994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98">
        <v>66.72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2366.64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6" workbookViewId="0">
      <selection activeCell="D15" sqref="D15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484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137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6"/>
      <c r="I4" s="6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ТП-323</v>
      </c>
      <c r="C10" s="414"/>
      <c r="D10" s="415"/>
      <c r="E10" s="413">
        <f>K4</f>
        <v>0</v>
      </c>
      <c r="F10" s="416"/>
      <c r="G10" s="417"/>
      <c r="H10" s="413" t="str">
        <f>B10</f>
        <v>ТП-323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8">
        <v>20</v>
      </c>
      <c r="E11" s="390" t="s">
        <v>433</v>
      </c>
      <c r="F11" s="391"/>
      <c r="G11" s="8">
        <v>120</v>
      </c>
      <c r="H11" s="390" t="s">
        <v>433</v>
      </c>
      <c r="I11" s="391"/>
      <c r="J11" s="8">
        <f>D11</f>
        <v>20</v>
      </c>
      <c r="K11" s="390" t="s">
        <v>433</v>
      </c>
      <c r="L11" s="391"/>
      <c r="M11" s="8">
        <f>G11</f>
        <v>120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5.68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5.35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5.3000000000000007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1.19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0.49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0.53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0.53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4.38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5.73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5.5299999999999994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5.17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5.2200000000000006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5.66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5.47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5.0299999999999994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5.04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5.4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5.17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5.3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5.45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6.57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6.7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5.7149999999999999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5.4700000000000006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112.07500000000003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8" zoomScale="85" zoomScaleNormal="85" workbookViewId="0">
      <selection activeCell="F16" sqref="F16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485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138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6"/>
      <c r="I4" s="6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КТП-Поселок Поповка</v>
      </c>
      <c r="C10" s="414"/>
      <c r="D10" s="415"/>
      <c r="E10" s="413">
        <f>K4</f>
        <v>0</v>
      </c>
      <c r="F10" s="416"/>
      <c r="G10" s="417"/>
      <c r="H10" s="413" t="str">
        <f>B10</f>
        <v>КТП-Поселок Поповка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8">
        <v>40</v>
      </c>
      <c r="E11" s="390" t="s">
        <v>433</v>
      </c>
      <c r="F11" s="391"/>
      <c r="G11" s="8">
        <v>120</v>
      </c>
      <c r="H11" s="390" t="s">
        <v>433</v>
      </c>
      <c r="I11" s="391"/>
      <c r="J11" s="8">
        <f>D11</f>
        <v>40</v>
      </c>
      <c r="K11" s="390" t="s">
        <v>433</v>
      </c>
      <c r="L11" s="391"/>
      <c r="M11" s="8">
        <f>G11</f>
        <v>120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13.92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14.64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13.32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8.52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8.1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9.18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12.84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13.440000000000001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18.240000000000002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18.899999999999999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27.24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24.240000000000002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19.200000000000003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22.439999999999998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23.64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21.42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16.86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22.68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22.799999999999997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21.48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23.4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20.939999999999998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18.240000000000002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21.12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436.80000000000007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70" zoomScaleNormal="70" workbookViewId="0">
      <selection activeCell="K3" sqref="K3:M3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486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139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6"/>
      <c r="I4" s="6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ТП-69 (КТПН-23)</v>
      </c>
      <c r="C10" s="414"/>
      <c r="D10" s="415"/>
      <c r="E10" s="413">
        <f>K4</f>
        <v>0</v>
      </c>
      <c r="F10" s="416"/>
      <c r="G10" s="417"/>
      <c r="H10" s="413" t="str">
        <f>B10</f>
        <v>ТП-69 (КТПН-23)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8">
        <v>20</v>
      </c>
      <c r="E11" s="390" t="s">
        <v>433</v>
      </c>
      <c r="F11" s="391"/>
      <c r="G11" s="8">
        <v>120</v>
      </c>
      <c r="H11" s="390" t="s">
        <v>433</v>
      </c>
      <c r="I11" s="391"/>
      <c r="J11" s="8">
        <f>D11</f>
        <v>20</v>
      </c>
      <c r="K11" s="390" t="s">
        <v>433</v>
      </c>
      <c r="L11" s="391"/>
      <c r="M11" s="8">
        <f>G11</f>
        <v>120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4">
        <v>0</v>
      </c>
      <c r="E15" s="20"/>
      <c r="F15" s="16"/>
      <c r="G15" s="22"/>
      <c r="H15" s="23"/>
      <c r="I15" s="21"/>
      <c r="J15" s="54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4">
        <v>0</v>
      </c>
      <c r="E16" s="20"/>
      <c r="F16" s="16"/>
      <c r="G16" s="22"/>
      <c r="H16" s="23"/>
      <c r="I16" s="21"/>
      <c r="J16" s="54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4">
        <v>0</v>
      </c>
      <c r="E17" s="20"/>
      <c r="F17" s="16"/>
      <c r="G17" s="22"/>
      <c r="H17" s="23"/>
      <c r="I17" s="21"/>
      <c r="J17" s="54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4">
        <v>0</v>
      </c>
      <c r="E18" s="20"/>
      <c r="F18" s="16"/>
      <c r="G18" s="22"/>
      <c r="H18" s="23"/>
      <c r="I18" s="21"/>
      <c r="J18" s="54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4">
        <v>0</v>
      </c>
      <c r="E19" s="20"/>
      <c r="F19" s="16"/>
      <c r="G19" s="22"/>
      <c r="H19" s="23"/>
      <c r="I19" s="21"/>
      <c r="J19" s="54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4">
        <v>0</v>
      </c>
      <c r="E20" s="20"/>
      <c r="F20" s="16"/>
      <c r="G20" s="22"/>
      <c r="H20" s="23"/>
      <c r="I20" s="21"/>
      <c r="J20" s="54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4">
        <v>0</v>
      </c>
      <c r="E21" s="20"/>
      <c r="F21" s="16"/>
      <c r="G21" s="22"/>
      <c r="H21" s="23"/>
      <c r="I21" s="21"/>
      <c r="J21" s="54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4">
        <v>0</v>
      </c>
      <c r="E22" s="20"/>
      <c r="F22" s="16"/>
      <c r="G22" s="22"/>
      <c r="H22" s="23"/>
      <c r="I22" s="21"/>
      <c r="J22" s="54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4">
        <v>0</v>
      </c>
      <c r="E23" s="20"/>
      <c r="F23" s="16"/>
      <c r="G23" s="22"/>
      <c r="H23" s="23"/>
      <c r="I23" s="21"/>
      <c r="J23" s="54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4">
        <v>0</v>
      </c>
      <c r="E24" s="20"/>
      <c r="F24" s="16"/>
      <c r="G24" s="22"/>
      <c r="H24" s="23"/>
      <c r="I24" s="21"/>
      <c r="J24" s="54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4">
        <v>0</v>
      </c>
      <c r="E25" s="20"/>
      <c r="F25" s="16"/>
      <c r="G25" s="22"/>
      <c r="H25" s="23"/>
      <c r="I25" s="21"/>
      <c r="J25" s="54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4">
        <v>0</v>
      </c>
      <c r="E26" s="20"/>
      <c r="F26" s="16"/>
      <c r="G26" s="22"/>
      <c r="H26" s="23"/>
      <c r="I26" s="21"/>
      <c r="J26" s="54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4">
        <v>0</v>
      </c>
      <c r="E27" s="20"/>
      <c r="F27" s="16"/>
      <c r="G27" s="22"/>
      <c r="H27" s="23"/>
      <c r="I27" s="21"/>
      <c r="J27" s="54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4">
        <v>0</v>
      </c>
      <c r="E28" s="20"/>
      <c r="F28" s="16"/>
      <c r="G28" s="22"/>
      <c r="H28" s="23"/>
      <c r="I28" s="21"/>
      <c r="J28" s="54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4">
        <v>0</v>
      </c>
      <c r="E29" s="20"/>
      <c r="F29" s="16"/>
      <c r="G29" s="22"/>
      <c r="H29" s="23"/>
      <c r="I29" s="21"/>
      <c r="J29" s="54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4">
        <v>0</v>
      </c>
      <c r="E30" s="20"/>
      <c r="F30" s="16"/>
      <c r="G30" s="22"/>
      <c r="H30" s="23"/>
      <c r="I30" s="21"/>
      <c r="J30" s="54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4">
        <v>0</v>
      </c>
      <c r="E31" s="20"/>
      <c r="F31" s="16"/>
      <c r="G31" s="22"/>
      <c r="H31" s="23"/>
      <c r="I31" s="21"/>
      <c r="J31" s="54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4">
        <v>0</v>
      </c>
      <c r="E32" s="20"/>
      <c r="F32" s="16"/>
      <c r="G32" s="22"/>
      <c r="H32" s="23"/>
      <c r="I32" s="21"/>
      <c r="J32" s="54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4">
        <v>0</v>
      </c>
      <c r="E33" s="20"/>
      <c r="F33" s="16"/>
      <c r="G33" s="22"/>
      <c r="H33" s="23"/>
      <c r="I33" s="21"/>
      <c r="J33" s="54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4">
        <v>0</v>
      </c>
      <c r="E34" s="20"/>
      <c r="F34" s="16"/>
      <c r="G34" s="22"/>
      <c r="H34" s="23"/>
      <c r="I34" s="21"/>
      <c r="J34" s="54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4">
        <v>0</v>
      </c>
      <c r="E35" s="20"/>
      <c r="F35" s="16"/>
      <c r="G35" s="22"/>
      <c r="H35" s="23"/>
      <c r="I35" s="21"/>
      <c r="J35" s="54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4">
        <v>0</v>
      </c>
      <c r="E36" s="20"/>
      <c r="F36" s="16"/>
      <c r="G36" s="22"/>
      <c r="H36" s="23"/>
      <c r="I36" s="21"/>
      <c r="J36" s="54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4">
        <v>0</v>
      </c>
      <c r="E37" s="20"/>
      <c r="F37" s="21"/>
      <c r="G37" s="22"/>
      <c r="H37" s="23"/>
      <c r="I37" s="21"/>
      <c r="J37" s="54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4">
        <v>0</v>
      </c>
      <c r="E38" s="20"/>
      <c r="F38" s="21"/>
      <c r="G38" s="22"/>
      <c r="H38" s="23"/>
      <c r="I38" s="21"/>
      <c r="J38" s="54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0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7" zoomScale="85" zoomScaleNormal="85" workbookViewId="0">
      <selection activeCell="K1" sqref="K1:M1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487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140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6"/>
      <c r="I4" s="6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ТП-Мастерские Шулма</v>
      </c>
      <c r="C10" s="414"/>
      <c r="D10" s="415"/>
      <c r="E10" s="413">
        <f>K4</f>
        <v>0</v>
      </c>
      <c r="F10" s="416"/>
      <c r="G10" s="417"/>
      <c r="H10" s="413" t="str">
        <f>B10</f>
        <v>ТП-Мастерские Шулма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8">
        <v>60</v>
      </c>
      <c r="E11" s="390" t="s">
        <v>433</v>
      </c>
      <c r="F11" s="391"/>
      <c r="G11" s="8">
        <v>120</v>
      </c>
      <c r="H11" s="390" t="s">
        <v>433</v>
      </c>
      <c r="I11" s="391"/>
      <c r="J11" s="8">
        <f>D11</f>
        <v>60</v>
      </c>
      <c r="K11" s="390" t="s">
        <v>433</v>
      </c>
      <c r="L11" s="391"/>
      <c r="M11" s="8">
        <f>G11</f>
        <v>120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2">
        <v>0.87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2">
        <v>0.87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2">
        <v>3.27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2">
        <v>4.95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2">
        <v>4.8600000000000003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2">
        <v>4.17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2">
        <v>0.78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2">
        <v>1.35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2">
        <v>1.8599999999999999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2">
        <v>3.6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2">
        <v>2.73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2">
        <v>3.33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2">
        <v>3.42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2">
        <v>3.7199999999999998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2">
        <v>3.3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2">
        <v>5.04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2">
        <v>2.13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2">
        <v>1.74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2">
        <v>2.0700000000000003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2">
        <v>2.4299999999999997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2">
        <v>0.96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2">
        <v>1.2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2">
        <v>1.77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2">
        <v>1.74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62.160000000000018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70" zoomScaleNormal="70" workbookViewId="0">
      <selection activeCell="K1" sqref="K1:M1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451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488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6"/>
      <c r="I4" s="6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КТП-Шулма, ул,Олимпийская</v>
      </c>
      <c r="C10" s="414"/>
      <c r="D10" s="415"/>
      <c r="E10" s="413">
        <f>K4</f>
        <v>0</v>
      </c>
      <c r="F10" s="416"/>
      <c r="G10" s="417"/>
      <c r="H10" s="413" t="str">
        <f>B10</f>
        <v>КТП-Шулма, ул,Олимпийская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8">
        <v>60</v>
      </c>
      <c r="E11" s="390" t="s">
        <v>433</v>
      </c>
      <c r="F11" s="391"/>
      <c r="G11" s="8">
        <v>120</v>
      </c>
      <c r="H11" s="390" t="s">
        <v>433</v>
      </c>
      <c r="I11" s="391"/>
      <c r="J11" s="8">
        <f>D11</f>
        <v>60</v>
      </c>
      <c r="K11" s="390" t="s">
        <v>433</v>
      </c>
      <c r="L11" s="391"/>
      <c r="M11" s="8">
        <f>G11</f>
        <v>120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2">
        <v>21.810000000000002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2">
        <v>22.020000000000003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2">
        <v>17.850000000000001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2">
        <v>16.41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2">
        <v>16.41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2">
        <v>18.27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2">
        <v>20.43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2">
        <v>22.02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2">
        <v>20.76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2">
        <v>21.93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2">
        <v>20.939999999999998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2">
        <v>20.07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2">
        <v>21.479999999999997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2">
        <v>21.27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2">
        <v>18.75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2">
        <v>24.479999999999997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2">
        <v>23.28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2">
        <v>27.299999999999997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2">
        <v>28.2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2">
        <v>27.509999999999998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2">
        <v>35.010000000000005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2">
        <v>35.519999999999996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2">
        <v>35.730000000000004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2">
        <v>29.490000000000002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566.93999999999994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7" zoomScale="85" zoomScaleNormal="85" workbookViewId="0">
      <selection activeCell="D15" sqref="D15:D38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489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141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6"/>
      <c r="I4" s="6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КТП-Бомк</v>
      </c>
      <c r="C10" s="414"/>
      <c r="D10" s="415"/>
      <c r="E10" s="413">
        <f>K4</f>
        <v>0</v>
      </c>
      <c r="F10" s="416"/>
      <c r="G10" s="417"/>
      <c r="H10" s="413" t="str">
        <f>B10</f>
        <v>КТП-Бомк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8">
        <v>80</v>
      </c>
      <c r="E11" s="390" t="s">
        <v>433</v>
      </c>
      <c r="F11" s="391"/>
      <c r="G11" s="8">
        <v>120</v>
      </c>
      <c r="H11" s="390" t="s">
        <v>433</v>
      </c>
      <c r="I11" s="391"/>
      <c r="J11" s="8">
        <f>D11</f>
        <v>80</v>
      </c>
      <c r="K11" s="390" t="s">
        <v>433</v>
      </c>
      <c r="L11" s="391"/>
      <c r="M11" s="8">
        <f>G11</f>
        <v>120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22"/>
      <c r="C15" s="22"/>
      <c r="D15" s="98">
        <v>63.072000000000003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22"/>
      <c r="C16" s="22"/>
      <c r="D16" s="98">
        <v>76.703999999999994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22"/>
      <c r="C17" s="22"/>
      <c r="D17" s="98">
        <v>71.215999999999994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22"/>
      <c r="C18" s="22"/>
      <c r="D18" s="98">
        <v>66.927999999999997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22"/>
      <c r="C19" s="22"/>
      <c r="D19" s="98">
        <v>72.864000000000004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22"/>
      <c r="C20" s="22"/>
      <c r="D20" s="98">
        <v>65.503999999999991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22"/>
      <c r="C21" s="22"/>
      <c r="D21" s="98">
        <v>71.055999999999997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22"/>
      <c r="C22" s="22"/>
      <c r="D22" s="98">
        <v>83.11999999999999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22"/>
      <c r="C23" s="22"/>
      <c r="D23" s="98">
        <v>71.936000000000007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22"/>
      <c r="C24" s="22"/>
      <c r="D24" s="98">
        <v>63.023999999999994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22"/>
      <c r="C25" s="22"/>
      <c r="D25" s="98">
        <v>65.087999999999994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22"/>
      <c r="C26" s="22"/>
      <c r="D26" s="98">
        <v>78.56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22"/>
      <c r="C27" s="22"/>
      <c r="D27" s="98">
        <v>70.015999999999991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22"/>
      <c r="C28" s="22"/>
      <c r="D28" s="98">
        <v>61.664000000000001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22"/>
      <c r="C29" s="22"/>
      <c r="D29" s="98">
        <v>76.463999999999999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22"/>
      <c r="C30" s="22"/>
      <c r="D30" s="98">
        <v>76.496000000000009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22"/>
      <c r="C31" s="22"/>
      <c r="D31" s="98">
        <v>68.304000000000002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22"/>
      <c r="C32" s="22"/>
      <c r="D32" s="98">
        <v>92.32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22"/>
      <c r="C33" s="22"/>
      <c r="D33" s="98">
        <v>89.103999999999985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22"/>
      <c r="C34" s="22"/>
      <c r="D34" s="98">
        <v>83.52000000000001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22"/>
      <c r="C35" s="22"/>
      <c r="D35" s="98">
        <v>87.151999999999987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22"/>
      <c r="C36" s="22"/>
      <c r="D36" s="98">
        <v>85.152000000000001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22"/>
      <c r="C37" s="22"/>
      <c r="D37" s="98">
        <v>90.656000000000006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22"/>
      <c r="C38" s="22"/>
      <c r="D38" s="98">
        <v>88.832000000000008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1818.7520000000002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9" zoomScale="85" zoomScaleNormal="85" workbookViewId="0">
      <selection activeCell="D15" sqref="D15:D38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490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142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6"/>
      <c r="I4" s="6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КТП-ДНТ Ульяновский</v>
      </c>
      <c r="C10" s="414"/>
      <c r="D10" s="415"/>
      <c r="E10" s="413">
        <f>K4</f>
        <v>0</v>
      </c>
      <c r="F10" s="416"/>
      <c r="G10" s="417"/>
      <c r="H10" s="413" t="str">
        <f>B10</f>
        <v>КТП-ДНТ Ульяновский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8">
        <v>60</v>
      </c>
      <c r="E11" s="390" t="s">
        <v>433</v>
      </c>
      <c r="F11" s="391"/>
      <c r="G11" s="8">
        <v>120</v>
      </c>
      <c r="H11" s="390" t="s">
        <v>433</v>
      </c>
      <c r="I11" s="391"/>
      <c r="J11" s="8">
        <f>D11</f>
        <v>60</v>
      </c>
      <c r="K11" s="390" t="s">
        <v>433</v>
      </c>
      <c r="L11" s="391"/>
      <c r="M11" s="8">
        <f>G11</f>
        <v>120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0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0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0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0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0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0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0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0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0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0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0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0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0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0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0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0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0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0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0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0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0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0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0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0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2" zoomScale="70" zoomScaleNormal="70" workbookViewId="0">
      <selection activeCell="D15" sqref="D15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491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144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34"/>
      <c r="I4" s="34"/>
      <c r="J4" s="1"/>
      <c r="K4" s="410" t="s">
        <v>145</v>
      </c>
      <c r="L4" s="410"/>
      <c r="M4" s="410"/>
    </row>
    <row r="5" spans="1:13" x14ac:dyDescent="0.25">
      <c r="A5" s="1"/>
      <c r="B5" s="404" t="s">
        <v>7</v>
      </c>
      <c r="C5" s="405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ТП-47 В-1</v>
      </c>
      <c r="C10" s="414"/>
      <c r="D10" s="415"/>
      <c r="E10" s="413" t="str">
        <f>K4</f>
        <v>ТП-47 В-2</v>
      </c>
      <c r="F10" s="416"/>
      <c r="G10" s="417"/>
      <c r="H10" s="413" t="str">
        <f>B10</f>
        <v>ТП-47 В-1</v>
      </c>
      <c r="I10" s="414"/>
      <c r="J10" s="415"/>
      <c r="K10" s="413" t="str">
        <f>E10</f>
        <v>ТП-47 В-2</v>
      </c>
      <c r="L10" s="416"/>
      <c r="M10" s="417"/>
    </row>
    <row r="11" spans="1:13" x14ac:dyDescent="0.25">
      <c r="A11" s="396"/>
      <c r="B11" s="390" t="s">
        <v>433</v>
      </c>
      <c r="C11" s="391"/>
      <c r="D11" s="35">
        <v>120</v>
      </c>
      <c r="E11" s="390" t="s">
        <v>433</v>
      </c>
      <c r="F11" s="391"/>
      <c r="G11" s="35">
        <v>120</v>
      </c>
      <c r="H11" s="390" t="s">
        <v>433</v>
      </c>
      <c r="I11" s="391"/>
      <c r="J11" s="35">
        <f>D11</f>
        <v>120</v>
      </c>
      <c r="K11" s="390" t="s">
        <v>433</v>
      </c>
      <c r="L11" s="391"/>
      <c r="M11" s="35">
        <f>G11</f>
        <v>120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</v>
      </c>
      <c r="E15" s="52"/>
      <c r="F15" s="52"/>
      <c r="G15" s="52">
        <v>7.1999999999999993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0</v>
      </c>
      <c r="E16" s="52"/>
      <c r="F16" s="52"/>
      <c r="G16" s="52">
        <v>7.1040000000000001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0</v>
      </c>
      <c r="E17" s="52"/>
      <c r="F17" s="52"/>
      <c r="G17" s="52">
        <v>7.1040000000000001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0</v>
      </c>
      <c r="E18" s="52"/>
      <c r="F18" s="52"/>
      <c r="G18" s="52">
        <v>6.84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0</v>
      </c>
      <c r="E19" s="52"/>
      <c r="F19" s="52"/>
      <c r="G19" s="52">
        <v>6.7919999999999998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0</v>
      </c>
      <c r="E20" s="52"/>
      <c r="F20" s="52"/>
      <c r="G20" s="52">
        <v>6.84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0</v>
      </c>
      <c r="E21" s="52"/>
      <c r="F21" s="52"/>
      <c r="G21" s="52">
        <v>7.1520000000000001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0</v>
      </c>
      <c r="E22" s="52"/>
      <c r="F22" s="52"/>
      <c r="G22" s="52">
        <v>7.056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0</v>
      </c>
      <c r="E23" s="52"/>
      <c r="F23" s="52"/>
      <c r="G23" s="52">
        <v>7.1040000000000001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0</v>
      </c>
      <c r="E24" s="52"/>
      <c r="F24" s="52"/>
      <c r="G24" s="52">
        <v>6.3599999999999994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0</v>
      </c>
      <c r="E25" s="52"/>
      <c r="F25" s="52"/>
      <c r="G25" s="52">
        <v>6.2640000000000002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0</v>
      </c>
      <c r="E26" s="52"/>
      <c r="F26" s="52"/>
      <c r="G26" s="52">
        <v>7.032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0</v>
      </c>
      <c r="E27" s="52"/>
      <c r="F27" s="52"/>
      <c r="G27" s="52">
        <v>8.2319999999999993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0</v>
      </c>
      <c r="E28" s="52"/>
      <c r="F28" s="52"/>
      <c r="G28" s="52">
        <v>6.9119999999999999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0</v>
      </c>
      <c r="E29" s="52"/>
      <c r="F29" s="52"/>
      <c r="G29" s="52">
        <v>6.8879999999999999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0</v>
      </c>
      <c r="E30" s="52"/>
      <c r="F30" s="52"/>
      <c r="G30" s="52">
        <v>6.8639999999999999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0</v>
      </c>
      <c r="E31" s="52"/>
      <c r="F31" s="52"/>
      <c r="G31" s="52">
        <v>7.5600000000000005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0</v>
      </c>
      <c r="E32" s="52"/>
      <c r="F32" s="52"/>
      <c r="G32" s="52">
        <v>7.2720000000000002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0</v>
      </c>
      <c r="E33" s="52"/>
      <c r="F33" s="52"/>
      <c r="G33" s="52">
        <v>7.5840000000000005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0</v>
      </c>
      <c r="E34" s="52"/>
      <c r="F34" s="52"/>
      <c r="G34" s="52">
        <v>7.4399999999999995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0</v>
      </c>
      <c r="E35" s="52"/>
      <c r="F35" s="52"/>
      <c r="G35" s="52">
        <v>6.8160000000000007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0</v>
      </c>
      <c r="E36" s="52"/>
      <c r="F36" s="52"/>
      <c r="G36" s="52">
        <v>9.6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0</v>
      </c>
      <c r="E37" s="52"/>
      <c r="F37" s="52"/>
      <c r="G37" s="52">
        <v>9.984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0</v>
      </c>
      <c r="E38" s="52"/>
      <c r="F38" s="52"/>
      <c r="G38" s="52">
        <v>9.7920000000000016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0</v>
      </c>
      <c r="E39" s="52"/>
      <c r="F39" s="29"/>
      <c r="G39" s="28">
        <f>SUM(G15:G38)</f>
        <v>177.792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7" zoomScale="85" zoomScaleNormal="85" workbookViewId="0">
      <selection activeCell="A8" sqref="A8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492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147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34"/>
      <c r="I4" s="34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ТП-9 В-1</v>
      </c>
      <c r="C10" s="414"/>
      <c r="D10" s="415"/>
      <c r="E10" s="413">
        <f>K4</f>
        <v>0</v>
      </c>
      <c r="F10" s="416"/>
      <c r="G10" s="417"/>
      <c r="H10" s="413" t="str">
        <f>B10</f>
        <v>ТП-9 В-1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35">
        <v>40</v>
      </c>
      <c r="E11" s="390" t="s">
        <v>433</v>
      </c>
      <c r="F11" s="391"/>
      <c r="G11" s="35">
        <v>120</v>
      </c>
      <c r="H11" s="390" t="s">
        <v>433</v>
      </c>
      <c r="I11" s="391"/>
      <c r="J11" s="35">
        <f>D11</f>
        <v>40</v>
      </c>
      <c r="K11" s="390" t="s">
        <v>433</v>
      </c>
      <c r="L11" s="391"/>
      <c r="M11" s="35">
        <f>G11</f>
        <v>120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0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0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0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0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0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0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0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0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0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0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0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0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0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0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0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0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0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0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0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0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0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0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0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0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1" zoomScale="85" zoomScaleNormal="85" workbookViewId="0">
      <selection activeCell="D15" sqref="D15:D38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491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146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34"/>
      <c r="I4" s="34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ТП-9 В-2</v>
      </c>
      <c r="C10" s="414"/>
      <c r="D10" s="415"/>
      <c r="E10" s="413">
        <f>K4</f>
        <v>0</v>
      </c>
      <c r="F10" s="416"/>
      <c r="G10" s="417"/>
      <c r="H10" s="413" t="str">
        <f>B10</f>
        <v>ТП-9 В-2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35">
        <v>40</v>
      </c>
      <c r="E11" s="390" t="s">
        <v>433</v>
      </c>
      <c r="F11" s="391"/>
      <c r="G11" s="35">
        <v>120</v>
      </c>
      <c r="H11" s="390" t="s">
        <v>433</v>
      </c>
      <c r="I11" s="391"/>
      <c r="J11" s="35">
        <f>D11</f>
        <v>40</v>
      </c>
      <c r="K11" s="390" t="s">
        <v>433</v>
      </c>
      <c r="L11" s="391"/>
      <c r="M11" s="35">
        <f>G11</f>
        <v>120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52"/>
      <c r="C15" s="16"/>
      <c r="D15" s="52">
        <v>4.8559999999999999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52"/>
      <c r="C16" s="16"/>
      <c r="D16" s="52">
        <v>4.7279999999999998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52"/>
      <c r="C17" s="16"/>
      <c r="D17" s="52">
        <v>4.6639999999999997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52"/>
      <c r="C18" s="16"/>
      <c r="D18" s="52">
        <v>5.5039999999999996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52"/>
      <c r="C19" s="16"/>
      <c r="D19" s="52">
        <v>4.8479999999999999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52"/>
      <c r="C20" s="16"/>
      <c r="D20" s="52">
        <v>6.4239999999999995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52"/>
      <c r="C21" s="16"/>
      <c r="D21" s="52">
        <v>6.952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52"/>
      <c r="C22" s="16"/>
      <c r="D22" s="52">
        <v>8.6240000000000006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52"/>
      <c r="C23" s="16"/>
      <c r="D23" s="52">
        <v>8.4160000000000004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52"/>
      <c r="C24" s="16"/>
      <c r="D24" s="52">
        <v>8.9280000000000008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52"/>
      <c r="C25" s="16"/>
      <c r="D25" s="52">
        <v>9.016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52"/>
      <c r="C26" s="16"/>
      <c r="D26" s="52">
        <v>7.9119999999999999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52"/>
      <c r="C27" s="16"/>
      <c r="D27" s="52">
        <v>8.08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52"/>
      <c r="C28" s="16"/>
      <c r="D28" s="52">
        <v>7.3839999999999995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52"/>
      <c r="C29" s="16"/>
      <c r="D29" s="52">
        <v>8.048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52"/>
      <c r="C30" s="16"/>
      <c r="D30" s="52">
        <v>6.5200000000000005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52"/>
      <c r="C31" s="16"/>
      <c r="D31" s="52">
        <v>6.2880000000000003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52"/>
      <c r="C32" s="16"/>
      <c r="D32" s="52">
        <v>7.0640000000000001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52"/>
      <c r="C33" s="16"/>
      <c r="D33" s="52">
        <v>6.3280000000000003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52"/>
      <c r="C34" s="16"/>
      <c r="D34" s="52">
        <v>5.7439999999999998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52"/>
      <c r="C35" s="16"/>
      <c r="D35" s="52">
        <v>5.6000000000000005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52"/>
      <c r="C36" s="16"/>
      <c r="D36" s="52">
        <v>6.4239999999999995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52"/>
      <c r="C37" s="16"/>
      <c r="D37" s="52">
        <v>6.3360000000000003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52"/>
      <c r="C38" s="16"/>
      <c r="D38" s="52">
        <v>5.976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16"/>
      <c r="D39" s="28">
        <f>SUM(D15:D38)</f>
        <v>160.66400000000002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1" zoomScale="85" zoomScaleNormal="85" workbookViewId="0">
      <selection activeCell="Q35" sqref="Q35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493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494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34"/>
      <c r="I4" s="34"/>
      <c r="J4" s="1"/>
      <c r="K4" s="410" t="s">
        <v>148</v>
      </c>
      <c r="L4" s="410"/>
      <c r="M4" s="410"/>
    </row>
    <row r="5" spans="1:13" x14ac:dyDescent="0.25">
      <c r="A5" s="1"/>
      <c r="B5" s="404" t="s">
        <v>7</v>
      </c>
      <c r="C5" s="405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 Северо-Западный т,д,</v>
      </c>
      <c r="C10" s="414"/>
      <c r="D10" s="415"/>
      <c r="E10" s="413" t="str">
        <f>K4</f>
        <v>КТП- Мелиоводстрой</v>
      </c>
      <c r="F10" s="416"/>
      <c r="G10" s="417"/>
      <c r="H10" s="413" t="str">
        <f>B10</f>
        <v>ТП Северо-Западный т,д,</v>
      </c>
      <c r="I10" s="414"/>
      <c r="J10" s="415"/>
      <c r="K10" s="413" t="str">
        <f>E10</f>
        <v>КТП- Мелиоводстрой</v>
      </c>
      <c r="L10" s="416"/>
      <c r="M10" s="417"/>
    </row>
    <row r="11" spans="1:13" x14ac:dyDescent="0.25">
      <c r="A11" s="396"/>
      <c r="B11" s="390" t="s">
        <v>433</v>
      </c>
      <c r="C11" s="391"/>
      <c r="D11" s="35">
        <v>120</v>
      </c>
      <c r="E11" s="390" t="s">
        <v>433</v>
      </c>
      <c r="F11" s="391"/>
      <c r="G11" s="35">
        <v>200</v>
      </c>
      <c r="H11" s="390" t="s">
        <v>433</v>
      </c>
      <c r="I11" s="391"/>
      <c r="J11" s="35">
        <f>D11</f>
        <v>120</v>
      </c>
      <c r="K11" s="390" t="s">
        <v>433</v>
      </c>
      <c r="L11" s="391"/>
      <c r="M11" s="35">
        <f>G11</f>
        <v>200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4.0199999999999996</v>
      </c>
      <c r="E15" s="22"/>
      <c r="F15" s="52"/>
      <c r="G15" s="52">
        <v>69.12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3.66</v>
      </c>
      <c r="E16" s="22"/>
      <c r="F16" s="52"/>
      <c r="G16" s="52">
        <v>67.36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3.24</v>
      </c>
      <c r="E17" s="22"/>
      <c r="F17" s="52"/>
      <c r="G17" s="52">
        <v>59.160000000000004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3.24</v>
      </c>
      <c r="E18" s="22"/>
      <c r="F18" s="52"/>
      <c r="G18" s="52">
        <v>47.96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2.76</v>
      </c>
      <c r="E19" s="22"/>
      <c r="F19" s="52"/>
      <c r="G19" s="52">
        <v>47.04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3.72</v>
      </c>
      <c r="E20" s="22"/>
      <c r="F20" s="52"/>
      <c r="G20" s="52">
        <v>50.32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3.3</v>
      </c>
      <c r="E21" s="22"/>
      <c r="F21" s="52"/>
      <c r="G21" s="52">
        <v>59.160000000000004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2.2800000000000002</v>
      </c>
      <c r="E22" s="22"/>
      <c r="F22" s="52"/>
      <c r="G22" s="52">
        <v>67.84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7.08</v>
      </c>
      <c r="E23" s="22"/>
      <c r="F23" s="52"/>
      <c r="G23" s="52">
        <v>69.72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4.68</v>
      </c>
      <c r="E24" s="22"/>
      <c r="F24" s="52"/>
      <c r="G24" s="52">
        <v>81.56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5.2200000000000006</v>
      </c>
      <c r="E25" s="22"/>
      <c r="F25" s="52"/>
      <c r="G25" s="52">
        <v>88.68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5.34</v>
      </c>
      <c r="E26" s="22"/>
      <c r="F26" s="52"/>
      <c r="G26" s="52">
        <v>81.47999999999999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6.0600000000000005</v>
      </c>
      <c r="E27" s="22"/>
      <c r="F27" s="52"/>
      <c r="G27" s="52">
        <v>80.47999999999999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5.8800000000000008</v>
      </c>
      <c r="E28" s="22"/>
      <c r="F28" s="52"/>
      <c r="G28" s="52">
        <v>87.76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5.76</v>
      </c>
      <c r="E29" s="22"/>
      <c r="F29" s="52"/>
      <c r="G29" s="52">
        <v>75.960000000000008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5.64</v>
      </c>
      <c r="E30" s="22"/>
      <c r="F30" s="52"/>
      <c r="G30" s="52">
        <v>75.599999999999994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5.34</v>
      </c>
      <c r="E31" s="22"/>
      <c r="F31" s="52"/>
      <c r="G31" s="52">
        <v>84.2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5.82</v>
      </c>
      <c r="E32" s="22"/>
      <c r="F32" s="52"/>
      <c r="G32" s="52">
        <v>78.039999999999992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6.42</v>
      </c>
      <c r="E33" s="22"/>
      <c r="F33" s="52"/>
      <c r="G33" s="52">
        <v>84.52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5.46</v>
      </c>
      <c r="E34" s="22"/>
      <c r="F34" s="52"/>
      <c r="G34" s="52">
        <v>86.48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5.0999999999999996</v>
      </c>
      <c r="E35" s="22"/>
      <c r="F35" s="52"/>
      <c r="G35" s="52">
        <v>91.12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4.5600000000000005</v>
      </c>
      <c r="E36" s="22"/>
      <c r="F36" s="52"/>
      <c r="G36" s="52">
        <v>97.44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3.3</v>
      </c>
      <c r="E37" s="22"/>
      <c r="F37" s="52"/>
      <c r="G37" s="52">
        <v>84.76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2.76</v>
      </c>
      <c r="E38" s="22"/>
      <c r="F38" s="52"/>
      <c r="G38" s="52">
        <v>70.599999999999994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349">
        <f>SUM(D15:D38)</f>
        <v>110.64000000000001</v>
      </c>
      <c r="E39" s="29"/>
      <c r="F39" s="29"/>
      <c r="G39" s="28">
        <f>SUM(G15:G38)</f>
        <v>1786.36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3" zoomScale="85" zoomScaleNormal="85" workbookViewId="0">
      <selection activeCell="D15" sqref="D15:D38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495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149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34"/>
      <c r="I4" s="34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КТП-100 Детский дом</v>
      </c>
      <c r="C10" s="414"/>
      <c r="D10" s="415"/>
      <c r="E10" s="413">
        <f>K4</f>
        <v>0</v>
      </c>
      <c r="F10" s="416"/>
      <c r="G10" s="417"/>
      <c r="H10" s="413" t="str">
        <f>B10</f>
        <v>КТП-100 Детский дом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35">
        <v>20</v>
      </c>
      <c r="E11" s="390" t="s">
        <v>433</v>
      </c>
      <c r="F11" s="391"/>
      <c r="G11" s="35">
        <v>200</v>
      </c>
      <c r="H11" s="390" t="s">
        <v>433</v>
      </c>
      <c r="I11" s="391"/>
      <c r="J11" s="35">
        <f>D11</f>
        <v>20</v>
      </c>
      <c r="K11" s="390" t="s">
        <v>433</v>
      </c>
      <c r="L11" s="391"/>
      <c r="M11" s="35">
        <f>G11</f>
        <v>200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22"/>
      <c r="C15" s="22"/>
      <c r="D15" s="52">
        <v>7.9559999999999995</v>
      </c>
      <c r="E15" s="20"/>
      <c r="F15" s="16"/>
      <c r="G15" s="38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22"/>
      <c r="C16" s="22"/>
      <c r="D16" s="52">
        <v>7.86</v>
      </c>
      <c r="E16" s="20"/>
      <c r="F16" s="16"/>
      <c r="G16" s="38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22"/>
      <c r="C17" s="22"/>
      <c r="D17" s="52">
        <v>7.8439999999999994</v>
      </c>
      <c r="E17" s="20"/>
      <c r="F17" s="16"/>
      <c r="G17" s="38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22"/>
      <c r="C18" s="22"/>
      <c r="D18" s="52">
        <v>7.8319999999999999</v>
      </c>
      <c r="E18" s="20"/>
      <c r="F18" s="16"/>
      <c r="G18" s="38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22"/>
      <c r="C19" s="22"/>
      <c r="D19" s="52">
        <v>7.82</v>
      </c>
      <c r="E19" s="20"/>
      <c r="F19" s="16"/>
      <c r="G19" s="38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22"/>
      <c r="C20" s="22"/>
      <c r="D20" s="52">
        <v>7.8480000000000008</v>
      </c>
      <c r="E20" s="20"/>
      <c r="F20" s="16"/>
      <c r="G20" s="38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22"/>
      <c r="C21" s="22"/>
      <c r="D21" s="52">
        <v>7.8359999999999994</v>
      </c>
      <c r="E21" s="20"/>
      <c r="F21" s="16"/>
      <c r="G21" s="38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22"/>
      <c r="C22" s="22"/>
      <c r="D22" s="52">
        <v>7.9479999999999995</v>
      </c>
      <c r="E22" s="20"/>
      <c r="F22" s="16"/>
      <c r="G22" s="38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22"/>
      <c r="C23" s="22"/>
      <c r="D23" s="52">
        <v>9.2080000000000002</v>
      </c>
      <c r="E23" s="20"/>
      <c r="F23" s="16"/>
      <c r="G23" s="38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22"/>
      <c r="C24" s="22"/>
      <c r="D24" s="52">
        <v>9.3159999999999989</v>
      </c>
      <c r="E24" s="20"/>
      <c r="F24" s="16"/>
      <c r="G24" s="38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22"/>
      <c r="C25" s="22"/>
      <c r="D25" s="52">
        <v>9.1319999999999997</v>
      </c>
      <c r="E25" s="20"/>
      <c r="F25" s="16"/>
      <c r="G25" s="38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22"/>
      <c r="C26" s="22"/>
      <c r="D26" s="52">
        <v>9.3040000000000003</v>
      </c>
      <c r="E26" s="20"/>
      <c r="F26" s="16"/>
      <c r="G26" s="38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22"/>
      <c r="C27" s="22"/>
      <c r="D27" s="52">
        <v>9.3320000000000007</v>
      </c>
      <c r="E27" s="20"/>
      <c r="F27" s="16"/>
      <c r="G27" s="38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22"/>
      <c r="C28" s="22"/>
      <c r="D28" s="52">
        <v>8.7480000000000011</v>
      </c>
      <c r="E28" s="20"/>
      <c r="F28" s="16"/>
      <c r="G28" s="38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22"/>
      <c r="C29" s="22"/>
      <c r="D29" s="52">
        <v>8.66</v>
      </c>
      <c r="E29" s="20"/>
      <c r="F29" s="16"/>
      <c r="G29" s="38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22"/>
      <c r="C30" s="22"/>
      <c r="D30" s="52">
        <v>8.2959999999999994</v>
      </c>
      <c r="E30" s="20"/>
      <c r="F30" s="16"/>
      <c r="G30" s="38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22"/>
      <c r="C31" s="22"/>
      <c r="D31" s="52">
        <v>7.9039999999999999</v>
      </c>
      <c r="E31" s="20"/>
      <c r="F31" s="16"/>
      <c r="G31" s="38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22"/>
      <c r="C32" s="22"/>
      <c r="D32" s="52">
        <v>6.492</v>
      </c>
      <c r="E32" s="20"/>
      <c r="F32" s="16"/>
      <c r="G32" s="38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22"/>
      <c r="C33" s="22"/>
      <c r="D33" s="52">
        <v>7.4639999999999995</v>
      </c>
      <c r="E33" s="20"/>
      <c r="F33" s="16"/>
      <c r="G33" s="38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22"/>
      <c r="C34" s="22"/>
      <c r="D34" s="52">
        <v>7.3479999999999999</v>
      </c>
      <c r="E34" s="20"/>
      <c r="F34" s="16"/>
      <c r="G34" s="38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22"/>
      <c r="C35" s="22"/>
      <c r="D35" s="52">
        <v>7.14</v>
      </c>
      <c r="E35" s="20"/>
      <c r="F35" s="16"/>
      <c r="G35" s="38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22"/>
      <c r="C36" s="22"/>
      <c r="D36" s="52">
        <v>6.44</v>
      </c>
      <c r="E36" s="20"/>
      <c r="F36" s="16"/>
      <c r="G36" s="38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22"/>
      <c r="C37" s="22"/>
      <c r="D37" s="52">
        <v>6.4880000000000004</v>
      </c>
      <c r="E37" s="20"/>
      <c r="F37" s="21"/>
      <c r="G37" s="38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22"/>
      <c r="C38" s="22"/>
      <c r="D38" s="52">
        <v>6.3919999999999995</v>
      </c>
      <c r="E38" s="20"/>
      <c r="F38" s="21"/>
      <c r="G38" s="38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190.608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70" zoomScaleNormal="70" workbookViewId="0">
      <selection activeCell="K3" sqref="K3:M3"/>
    </sheetView>
  </sheetViews>
  <sheetFormatPr defaultRowHeight="15" x14ac:dyDescent="0.25"/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1"/>
      <c r="H1" s="2" t="s">
        <v>1</v>
      </c>
      <c r="I1" s="1"/>
      <c r="J1" s="1"/>
      <c r="K1" s="408" t="s">
        <v>496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1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410" t="s">
        <v>150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5" t="s">
        <v>6</v>
      </c>
      <c r="H4" s="34"/>
      <c r="I4" s="34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ТП-325</v>
      </c>
      <c r="C10" s="414"/>
      <c r="D10" s="415"/>
      <c r="E10" s="413">
        <f>K4</f>
        <v>0</v>
      </c>
      <c r="F10" s="416"/>
      <c r="G10" s="417"/>
      <c r="H10" s="413" t="str">
        <f>B10</f>
        <v>ТП-325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35">
        <v>120</v>
      </c>
      <c r="E11" s="390" t="s">
        <v>433</v>
      </c>
      <c r="F11" s="391"/>
      <c r="G11" s="35">
        <v>200</v>
      </c>
      <c r="H11" s="390" t="s">
        <v>433</v>
      </c>
      <c r="I11" s="391"/>
      <c r="J11" s="35">
        <f>D11</f>
        <v>120</v>
      </c>
      <c r="K11" s="390" t="s">
        <v>433</v>
      </c>
      <c r="L11" s="391"/>
      <c r="M11" s="35">
        <f>G11</f>
        <v>200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10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2">
        <v>0.42</v>
      </c>
      <c r="E15" s="20"/>
      <c r="F15" s="16"/>
      <c r="G15" s="38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2">
        <v>0.48</v>
      </c>
      <c r="E16" s="20"/>
      <c r="F16" s="16"/>
      <c r="G16" s="38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2">
        <v>0.48</v>
      </c>
      <c r="E17" s="20"/>
      <c r="F17" s="16"/>
      <c r="G17" s="38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2">
        <v>0.48</v>
      </c>
      <c r="E18" s="20"/>
      <c r="F18" s="16"/>
      <c r="G18" s="38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2">
        <v>0.42</v>
      </c>
      <c r="E19" s="20"/>
      <c r="F19" s="16"/>
      <c r="G19" s="38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2">
        <v>0.54</v>
      </c>
      <c r="E20" s="20"/>
      <c r="F20" s="16"/>
      <c r="G20" s="38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2">
        <v>0.42</v>
      </c>
      <c r="E21" s="20"/>
      <c r="F21" s="16"/>
      <c r="G21" s="38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2">
        <v>0.48</v>
      </c>
      <c r="E22" s="20"/>
      <c r="F22" s="16"/>
      <c r="G22" s="38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2">
        <v>5.3999999999999995</v>
      </c>
      <c r="E23" s="20"/>
      <c r="F23" s="16"/>
      <c r="G23" s="38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2">
        <v>5.16</v>
      </c>
      <c r="E24" s="20"/>
      <c r="F24" s="16"/>
      <c r="G24" s="38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2">
        <v>8.64</v>
      </c>
      <c r="E25" s="20"/>
      <c r="F25" s="16"/>
      <c r="G25" s="38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2">
        <v>6.66</v>
      </c>
      <c r="E26" s="20"/>
      <c r="F26" s="16"/>
      <c r="G26" s="38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2">
        <v>2.16</v>
      </c>
      <c r="E27" s="20"/>
      <c r="F27" s="16"/>
      <c r="G27" s="38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2">
        <v>2.1</v>
      </c>
      <c r="E28" s="20"/>
      <c r="F28" s="16"/>
      <c r="G28" s="38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2">
        <v>1.1399999999999999</v>
      </c>
      <c r="E29" s="20"/>
      <c r="F29" s="16"/>
      <c r="G29" s="38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2">
        <v>1.6800000000000002</v>
      </c>
      <c r="E30" s="20"/>
      <c r="F30" s="16"/>
      <c r="G30" s="38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2">
        <v>0.9</v>
      </c>
      <c r="E31" s="20"/>
      <c r="F31" s="16"/>
      <c r="G31" s="38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2">
        <v>1.2</v>
      </c>
      <c r="E32" s="20"/>
      <c r="F32" s="16"/>
      <c r="G32" s="38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2">
        <v>1.2000000000000002</v>
      </c>
      <c r="E33" s="20"/>
      <c r="F33" s="16"/>
      <c r="G33" s="38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2">
        <v>0.96</v>
      </c>
      <c r="E34" s="20"/>
      <c r="F34" s="16"/>
      <c r="G34" s="38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2">
        <v>0.42</v>
      </c>
      <c r="E35" s="20"/>
      <c r="F35" s="16"/>
      <c r="G35" s="38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2">
        <v>0.48</v>
      </c>
      <c r="E36" s="20"/>
      <c r="F36" s="16"/>
      <c r="G36" s="38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2">
        <v>0.48</v>
      </c>
      <c r="E37" s="20"/>
      <c r="F37" s="21"/>
      <c r="G37" s="38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2">
        <v>0.48</v>
      </c>
      <c r="E38" s="20"/>
      <c r="F38" s="21"/>
      <c r="G38" s="38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42.78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9" zoomScale="85" zoomScaleNormal="85" workbookViewId="0">
      <selection activeCell="T37" sqref="T37"/>
    </sheetView>
  </sheetViews>
  <sheetFormatPr defaultRowHeight="15" x14ac:dyDescent="0.25"/>
  <cols>
    <col min="7" max="7" width="9.140625" style="58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497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410" t="s">
        <v>151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40" t="s">
        <v>6</v>
      </c>
      <c r="H4" s="34"/>
      <c r="I4" s="34"/>
      <c r="J4" s="1"/>
      <c r="K4" s="410" t="s">
        <v>498</v>
      </c>
      <c r="L4" s="410"/>
      <c r="M4" s="410"/>
    </row>
    <row r="5" spans="1:13" x14ac:dyDescent="0.25">
      <c r="A5" s="1"/>
      <c r="B5" s="404" t="s">
        <v>7</v>
      </c>
      <c r="C5" s="405"/>
      <c r="D5" s="34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ТП-Новое Ботово</v>
      </c>
      <c r="C10" s="414"/>
      <c r="D10" s="415"/>
      <c r="E10" s="413" t="str">
        <f>K4</f>
        <v>КТП- д,Ботово</v>
      </c>
      <c r="F10" s="416"/>
      <c r="G10" s="417"/>
      <c r="H10" s="413" t="str">
        <f>B10</f>
        <v>ТП-Новое Ботово</v>
      </c>
      <c r="I10" s="414"/>
      <c r="J10" s="415"/>
      <c r="K10" s="413" t="str">
        <f>E10</f>
        <v>КТП- д,Ботово</v>
      </c>
      <c r="L10" s="416"/>
      <c r="M10" s="417"/>
    </row>
    <row r="11" spans="1:13" x14ac:dyDescent="0.25">
      <c r="A11" s="396"/>
      <c r="B11" s="390" t="s">
        <v>433</v>
      </c>
      <c r="C11" s="391"/>
      <c r="D11" s="35">
        <v>40</v>
      </c>
      <c r="E11" s="390" t="s">
        <v>433</v>
      </c>
      <c r="F11" s="391"/>
      <c r="G11" s="41">
        <v>40</v>
      </c>
      <c r="H11" s="390" t="s">
        <v>433</v>
      </c>
      <c r="I11" s="391"/>
      <c r="J11" s="35">
        <f>D11</f>
        <v>40</v>
      </c>
      <c r="K11" s="390" t="s">
        <v>433</v>
      </c>
      <c r="L11" s="391"/>
      <c r="M11" s="35">
        <f>G11</f>
        <v>40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52"/>
      <c r="D15" s="52">
        <v>5.26</v>
      </c>
      <c r="E15" s="52"/>
      <c r="F15" s="52"/>
      <c r="G15" s="52">
        <v>0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52"/>
      <c r="D16" s="52">
        <v>2.7199999999999998</v>
      </c>
      <c r="E16" s="52"/>
      <c r="F16" s="52"/>
      <c r="G16" s="52">
        <v>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52"/>
      <c r="D17" s="52">
        <v>2.66</v>
      </c>
      <c r="E17" s="52"/>
      <c r="F17" s="52"/>
      <c r="G17" s="52">
        <v>0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52"/>
      <c r="D18" s="52">
        <v>4.5600000000000005</v>
      </c>
      <c r="E18" s="52"/>
      <c r="F18" s="52"/>
      <c r="G18" s="52">
        <v>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52"/>
      <c r="D19" s="52">
        <v>3.02</v>
      </c>
      <c r="E19" s="52"/>
      <c r="F19" s="52"/>
      <c r="G19" s="52">
        <v>0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52"/>
      <c r="D20" s="52">
        <v>1.8399999999999999</v>
      </c>
      <c r="E20" s="52"/>
      <c r="F20" s="52"/>
      <c r="G20" s="52">
        <v>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52"/>
      <c r="D21" s="52">
        <v>2.94</v>
      </c>
      <c r="E21" s="52"/>
      <c r="F21" s="52"/>
      <c r="G21" s="52">
        <v>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52"/>
      <c r="D22" s="52">
        <v>3.5</v>
      </c>
      <c r="E22" s="52"/>
      <c r="F22" s="52"/>
      <c r="G22" s="52">
        <v>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52"/>
      <c r="D23" s="52">
        <v>2.84</v>
      </c>
      <c r="E23" s="52"/>
      <c r="F23" s="52"/>
      <c r="G23" s="52">
        <v>0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52"/>
      <c r="D24" s="52">
        <v>2.7</v>
      </c>
      <c r="E24" s="52"/>
      <c r="F24" s="52"/>
      <c r="G24" s="52">
        <v>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52"/>
      <c r="D25" s="52">
        <v>2.14</v>
      </c>
      <c r="E25" s="52"/>
      <c r="F25" s="52"/>
      <c r="G25" s="52">
        <v>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52"/>
      <c r="D26" s="52">
        <v>2.64</v>
      </c>
      <c r="E26" s="52"/>
      <c r="F26" s="52"/>
      <c r="G26" s="52">
        <v>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52"/>
      <c r="D27" s="52">
        <v>2.46</v>
      </c>
      <c r="E27" s="52"/>
      <c r="F27" s="52"/>
      <c r="G27" s="52">
        <v>0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52"/>
      <c r="D28" s="52">
        <v>3.9800000000000004</v>
      </c>
      <c r="E28" s="52"/>
      <c r="F28" s="52"/>
      <c r="G28" s="52">
        <v>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52"/>
      <c r="D29" s="52">
        <v>2.76</v>
      </c>
      <c r="E29" s="52"/>
      <c r="F29" s="52"/>
      <c r="G29" s="52">
        <v>0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52"/>
      <c r="D30" s="52">
        <v>2.8600000000000003</v>
      </c>
      <c r="E30" s="52"/>
      <c r="F30" s="52"/>
      <c r="G30" s="52">
        <v>0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52"/>
      <c r="D31" s="52">
        <v>2.82</v>
      </c>
      <c r="E31" s="52"/>
      <c r="F31" s="52"/>
      <c r="G31" s="52">
        <v>0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52"/>
      <c r="D32" s="52">
        <v>2.54</v>
      </c>
      <c r="E32" s="52"/>
      <c r="F32" s="52"/>
      <c r="G32" s="52">
        <v>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52"/>
      <c r="D33" s="52">
        <v>2</v>
      </c>
      <c r="E33" s="52"/>
      <c r="F33" s="52"/>
      <c r="G33" s="52">
        <v>0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52"/>
      <c r="D34" s="52">
        <v>2.76</v>
      </c>
      <c r="E34" s="52"/>
      <c r="F34" s="52"/>
      <c r="G34" s="52">
        <v>0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52"/>
      <c r="D35" s="52">
        <v>4.92</v>
      </c>
      <c r="E35" s="52"/>
      <c r="F35" s="52"/>
      <c r="G35" s="52">
        <v>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52"/>
      <c r="D36" s="52">
        <v>5.42</v>
      </c>
      <c r="E36" s="52"/>
      <c r="F36" s="52"/>
      <c r="G36" s="52">
        <v>0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52"/>
      <c r="D37" s="52">
        <v>5.08</v>
      </c>
      <c r="E37" s="52"/>
      <c r="F37" s="52"/>
      <c r="G37" s="52">
        <v>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52"/>
      <c r="D38" s="52">
        <v>3.8600000000000003</v>
      </c>
      <c r="E38" s="52"/>
      <c r="F38" s="52"/>
      <c r="G38" s="52">
        <v>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78.28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9" zoomScale="85" zoomScaleNormal="85" workbookViewId="0">
      <selection activeCell="D15" sqref="D15"/>
    </sheetView>
  </sheetViews>
  <sheetFormatPr defaultRowHeight="15" x14ac:dyDescent="0.25"/>
  <cols>
    <col min="7" max="7" width="9.140625" style="58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499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410" t="s">
        <v>152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40" t="s">
        <v>6</v>
      </c>
      <c r="H4" s="34"/>
      <c r="I4" s="34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34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КТП-100 АЗС №43</v>
      </c>
      <c r="C10" s="414"/>
      <c r="D10" s="415"/>
      <c r="E10" s="413">
        <f>K4</f>
        <v>0</v>
      </c>
      <c r="F10" s="416"/>
      <c r="G10" s="417"/>
      <c r="H10" s="413" t="str">
        <f>B10</f>
        <v>КТП-100 АЗС №43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35">
        <v>30</v>
      </c>
      <c r="E11" s="390" t="s">
        <v>433</v>
      </c>
      <c r="F11" s="391"/>
      <c r="G11" s="41">
        <v>40</v>
      </c>
      <c r="H11" s="390" t="s">
        <v>433</v>
      </c>
      <c r="I11" s="391"/>
      <c r="J11" s="35">
        <f>D11</f>
        <v>30</v>
      </c>
      <c r="K11" s="390" t="s">
        <v>433</v>
      </c>
      <c r="L11" s="391"/>
      <c r="M11" s="35">
        <f>G11</f>
        <v>40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22"/>
      <c r="C15" s="22"/>
      <c r="D15" s="52">
        <v>11.814</v>
      </c>
      <c r="E15" s="20"/>
      <c r="F15" s="16"/>
      <c r="G15" s="44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22"/>
      <c r="C16" s="22"/>
      <c r="D16" s="52">
        <v>11.417999999999999</v>
      </c>
      <c r="E16" s="20"/>
      <c r="F16" s="16"/>
      <c r="G16" s="44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22"/>
      <c r="C17" s="22"/>
      <c r="D17" s="52">
        <v>12.9</v>
      </c>
      <c r="E17" s="20"/>
      <c r="F17" s="16"/>
      <c r="G17" s="44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22"/>
      <c r="C18" s="22"/>
      <c r="D18" s="52">
        <v>8.5619999999999994</v>
      </c>
      <c r="E18" s="20"/>
      <c r="F18" s="16"/>
      <c r="G18" s="44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22"/>
      <c r="C19" s="22"/>
      <c r="D19" s="52">
        <v>5.31</v>
      </c>
      <c r="E19" s="20"/>
      <c r="F19" s="16"/>
      <c r="G19" s="44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22"/>
      <c r="C20" s="22"/>
      <c r="D20" s="52">
        <v>5.79</v>
      </c>
      <c r="E20" s="20"/>
      <c r="F20" s="16"/>
      <c r="G20" s="44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22"/>
      <c r="C21" s="22"/>
      <c r="D21" s="52">
        <v>5.6820000000000004</v>
      </c>
      <c r="E21" s="20"/>
      <c r="F21" s="16"/>
      <c r="G21" s="44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22"/>
      <c r="C22" s="22"/>
      <c r="D22" s="52">
        <v>5.8260000000000005</v>
      </c>
      <c r="E22" s="20"/>
      <c r="F22" s="16"/>
      <c r="G22" s="44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22"/>
      <c r="C23" s="22"/>
      <c r="D23" s="52">
        <v>8.2800000000000011</v>
      </c>
      <c r="E23" s="20"/>
      <c r="F23" s="16"/>
      <c r="G23" s="44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22"/>
      <c r="C24" s="22"/>
      <c r="D24" s="52">
        <v>7.3920000000000003</v>
      </c>
      <c r="E24" s="20"/>
      <c r="F24" s="16"/>
      <c r="G24" s="44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22"/>
      <c r="C25" s="22"/>
      <c r="D25" s="52">
        <v>7.4579999999999993</v>
      </c>
      <c r="E25" s="20"/>
      <c r="F25" s="16"/>
      <c r="G25" s="44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22"/>
      <c r="C26" s="22"/>
      <c r="D26" s="52">
        <v>7.8539999999999992</v>
      </c>
      <c r="E26" s="20"/>
      <c r="F26" s="16"/>
      <c r="G26" s="44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22"/>
      <c r="C27" s="22"/>
      <c r="D27" s="52">
        <v>8.0220000000000002</v>
      </c>
      <c r="E27" s="20"/>
      <c r="F27" s="16"/>
      <c r="G27" s="44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22"/>
      <c r="C28" s="22"/>
      <c r="D28" s="52">
        <v>7.452</v>
      </c>
      <c r="E28" s="20"/>
      <c r="F28" s="16"/>
      <c r="G28" s="44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22"/>
      <c r="C29" s="22"/>
      <c r="D29" s="52">
        <v>6.63</v>
      </c>
      <c r="E29" s="20"/>
      <c r="F29" s="16"/>
      <c r="G29" s="44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22"/>
      <c r="C30" s="22"/>
      <c r="D30" s="52">
        <v>7.5779999999999994</v>
      </c>
      <c r="E30" s="20"/>
      <c r="F30" s="16"/>
      <c r="G30" s="44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22"/>
      <c r="C31" s="22"/>
      <c r="D31" s="52">
        <v>6.9240000000000004</v>
      </c>
      <c r="E31" s="20"/>
      <c r="F31" s="16"/>
      <c r="G31" s="44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22"/>
      <c r="C32" s="22"/>
      <c r="D32" s="52">
        <v>6.72</v>
      </c>
      <c r="E32" s="20"/>
      <c r="F32" s="16"/>
      <c r="G32" s="44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22"/>
      <c r="C33" s="22"/>
      <c r="D33" s="52">
        <v>6.4799999999999995</v>
      </c>
      <c r="E33" s="20"/>
      <c r="F33" s="16"/>
      <c r="G33" s="44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22"/>
      <c r="C34" s="22"/>
      <c r="D34" s="52">
        <v>5.9879999999999995</v>
      </c>
      <c r="E34" s="20"/>
      <c r="F34" s="16"/>
      <c r="G34" s="44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22"/>
      <c r="C35" s="22"/>
      <c r="D35" s="52">
        <v>6.6120000000000001</v>
      </c>
      <c r="E35" s="20"/>
      <c r="F35" s="16"/>
      <c r="G35" s="44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22"/>
      <c r="C36" s="22"/>
      <c r="D36" s="52">
        <v>6.5039999999999996</v>
      </c>
      <c r="E36" s="20"/>
      <c r="F36" s="16"/>
      <c r="G36" s="44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22"/>
      <c r="C37" s="22"/>
      <c r="D37" s="52">
        <v>12.15</v>
      </c>
      <c r="E37" s="20"/>
      <c r="F37" s="21"/>
      <c r="G37" s="44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22"/>
      <c r="C38" s="22"/>
      <c r="D38" s="52">
        <v>11.448</v>
      </c>
      <c r="E38" s="20"/>
      <c r="F38" s="21"/>
      <c r="G38" s="44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190.79399999999998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3" workbookViewId="0">
      <selection activeCell="G15" sqref="G15:G38"/>
    </sheetView>
  </sheetViews>
  <sheetFormatPr defaultRowHeight="15" x14ac:dyDescent="0.25"/>
  <cols>
    <col min="7" max="7" width="12.140625" style="58" customWidth="1"/>
    <col min="13" max="13" width="12.7109375" customWidth="1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499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410" t="s">
        <v>152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40" t="s">
        <v>6</v>
      </c>
      <c r="H4" s="34"/>
      <c r="I4" s="34"/>
      <c r="J4" s="1"/>
      <c r="K4" s="410" t="s">
        <v>154</v>
      </c>
      <c r="L4" s="410"/>
      <c r="M4" s="410"/>
    </row>
    <row r="5" spans="1:13" x14ac:dyDescent="0.25">
      <c r="A5" s="1"/>
      <c r="B5" s="404" t="s">
        <v>7</v>
      </c>
      <c r="C5" s="405"/>
      <c r="D5" s="34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КТП-100 АЗС №43</v>
      </c>
      <c r="C10" s="414"/>
      <c r="D10" s="415"/>
      <c r="E10" s="413" t="str">
        <f>K4</f>
        <v>ТП- "Освещение дороги" (Аэропорт)</v>
      </c>
      <c r="F10" s="416"/>
      <c r="G10" s="417"/>
      <c r="H10" s="413" t="str">
        <f>B10</f>
        <v>КТП-100 АЗС №43</v>
      </c>
      <c r="I10" s="414"/>
      <c r="J10" s="415"/>
      <c r="K10" s="413" t="str">
        <f>E10</f>
        <v>ТП- "Освещение дороги" (Аэропорт)</v>
      </c>
      <c r="L10" s="416"/>
      <c r="M10" s="417"/>
    </row>
    <row r="11" spans="1:13" x14ac:dyDescent="0.25">
      <c r="A11" s="396"/>
      <c r="B11" s="390" t="s">
        <v>433</v>
      </c>
      <c r="C11" s="391"/>
      <c r="D11" s="35">
        <v>30</v>
      </c>
      <c r="E11" s="390" t="s">
        <v>433</v>
      </c>
      <c r="F11" s="391"/>
      <c r="G11" s="41">
        <v>1</v>
      </c>
      <c r="H11" s="390" t="s">
        <v>433</v>
      </c>
      <c r="I11" s="391"/>
      <c r="J11" s="35">
        <f>D11</f>
        <v>30</v>
      </c>
      <c r="K11" s="390" t="s">
        <v>433</v>
      </c>
      <c r="L11" s="391"/>
      <c r="M11" s="35">
        <f>G11</f>
        <v>1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2">
        <v>11.603999999999999</v>
      </c>
      <c r="E15" s="52"/>
      <c r="F15" s="52"/>
      <c r="G15" s="52">
        <v>23.9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2">
        <v>11.141999999999999</v>
      </c>
      <c r="E16" s="52"/>
      <c r="F16" s="52"/>
      <c r="G16" s="52">
        <v>23.677999999999997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2">
        <v>13.236000000000001</v>
      </c>
      <c r="E17" s="52"/>
      <c r="F17" s="52"/>
      <c r="G17" s="52">
        <v>23.878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2">
        <v>12.678000000000001</v>
      </c>
      <c r="E18" s="52"/>
      <c r="F18" s="52"/>
      <c r="G18" s="52">
        <v>23.704000000000001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2">
        <v>9.1920000000000002</v>
      </c>
      <c r="E19" s="52"/>
      <c r="F19" s="52"/>
      <c r="G19" s="52">
        <v>23.47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2">
        <v>5.0220000000000002</v>
      </c>
      <c r="E20" s="52"/>
      <c r="F20" s="52"/>
      <c r="G20" s="52">
        <v>23.512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2">
        <v>6.9779999999999998</v>
      </c>
      <c r="E21" s="52"/>
      <c r="F21" s="52"/>
      <c r="G21" s="52">
        <v>23.688000000000002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2">
        <v>8.1780000000000008</v>
      </c>
      <c r="E22" s="52"/>
      <c r="F22" s="52"/>
      <c r="G22" s="52">
        <v>23.606000000000002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2">
        <v>8.1419999999999995</v>
      </c>
      <c r="E23" s="52"/>
      <c r="F23" s="52"/>
      <c r="G23" s="52">
        <v>23.478000000000002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2">
        <v>8.3279999999999994</v>
      </c>
      <c r="E24" s="52"/>
      <c r="F24" s="52"/>
      <c r="G24" s="52">
        <v>3.6560000000000001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2">
        <v>7.7160000000000002</v>
      </c>
      <c r="E25" s="52"/>
      <c r="F25" s="52"/>
      <c r="G25" s="52">
        <v>0.04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2">
        <v>6.9240000000000004</v>
      </c>
      <c r="E26" s="52"/>
      <c r="F26" s="52"/>
      <c r="G26" s="52">
        <v>0.04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2">
        <v>6.048</v>
      </c>
      <c r="E27" s="52"/>
      <c r="F27" s="52"/>
      <c r="G27" s="52">
        <v>4.1999999999999996E-2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2">
        <v>6.2220000000000004</v>
      </c>
      <c r="E28" s="52"/>
      <c r="F28" s="52"/>
      <c r="G28" s="52">
        <v>0.04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2">
        <v>7.4340000000000002</v>
      </c>
      <c r="E29" s="52"/>
      <c r="F29" s="52"/>
      <c r="G29" s="52">
        <v>0.04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2">
        <v>5.85</v>
      </c>
      <c r="E30" s="52"/>
      <c r="F30" s="52"/>
      <c r="G30" s="52">
        <v>9.4640000000000004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2">
        <v>5.7240000000000002</v>
      </c>
      <c r="E31" s="52"/>
      <c r="F31" s="52"/>
      <c r="G31" s="52">
        <v>24.282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2">
        <v>6.5940000000000003</v>
      </c>
      <c r="E32" s="52"/>
      <c r="F32" s="52"/>
      <c r="G32" s="52">
        <v>23.893999999999998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2">
        <v>7.5960000000000001</v>
      </c>
      <c r="E33" s="52"/>
      <c r="F33" s="52"/>
      <c r="G33" s="52">
        <v>23.783999999999999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2">
        <v>6.0179999999999998</v>
      </c>
      <c r="E34" s="52"/>
      <c r="F34" s="52"/>
      <c r="G34" s="52">
        <v>23.731999999999999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2">
        <v>4.5839999999999996</v>
      </c>
      <c r="E35" s="52"/>
      <c r="F35" s="52"/>
      <c r="G35" s="52">
        <v>23.844000000000001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2">
        <v>9.1080000000000005</v>
      </c>
      <c r="E36" s="52"/>
      <c r="F36" s="52"/>
      <c r="G36" s="52">
        <v>23.798000000000002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2">
        <v>11.208</v>
      </c>
      <c r="E37" s="52"/>
      <c r="F37" s="52"/>
      <c r="G37" s="52">
        <v>23.72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2">
        <v>11.826000000000001</v>
      </c>
      <c r="E38" s="52"/>
      <c r="F38" s="52"/>
      <c r="G38" s="52">
        <v>23.571999999999999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197.35199999999998</v>
      </c>
      <c r="E39" s="29"/>
      <c r="F39" s="29"/>
      <c r="G39" s="45">
        <f>SUM(G15:G38)</f>
        <v>416.86199999999997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1" zoomScale="85" zoomScaleNormal="85" workbookViewId="0">
      <selection activeCell="G20" sqref="G20"/>
    </sheetView>
  </sheetViews>
  <sheetFormatPr defaultRowHeight="15" x14ac:dyDescent="0.25"/>
  <cols>
    <col min="7" max="7" width="9.140625" style="58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500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410" t="s">
        <v>153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40" t="s">
        <v>6</v>
      </c>
      <c r="H4" s="34"/>
      <c r="I4" s="34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34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КТП-63 "ЧЭТС"</v>
      </c>
      <c r="C10" s="414"/>
      <c r="D10" s="415"/>
      <c r="E10" s="413">
        <f>K4</f>
        <v>0</v>
      </c>
      <c r="F10" s="416"/>
      <c r="G10" s="417"/>
      <c r="H10" s="413" t="str">
        <f>B10</f>
        <v>КТП-63 "ЧЭТС"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35">
        <v>20</v>
      </c>
      <c r="E11" s="390" t="s">
        <v>433</v>
      </c>
      <c r="F11" s="391"/>
      <c r="G11" s="41">
        <v>40</v>
      </c>
      <c r="H11" s="390" t="s">
        <v>433</v>
      </c>
      <c r="I11" s="391"/>
      <c r="J11" s="35">
        <f>D11</f>
        <v>20</v>
      </c>
      <c r="K11" s="390" t="s">
        <v>433</v>
      </c>
      <c r="L11" s="391"/>
      <c r="M11" s="35">
        <f>G11</f>
        <v>40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6.61</v>
      </c>
      <c r="E15" s="20"/>
      <c r="F15" s="16"/>
      <c r="G15" s="44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5.95</v>
      </c>
      <c r="E16" s="20"/>
      <c r="F16" s="16"/>
      <c r="G16" s="44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5.99</v>
      </c>
      <c r="E17" s="20"/>
      <c r="F17" s="16"/>
      <c r="G17" s="44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5.99</v>
      </c>
      <c r="E18" s="20"/>
      <c r="F18" s="16"/>
      <c r="G18" s="44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5.92</v>
      </c>
      <c r="E19" s="20"/>
      <c r="F19" s="16"/>
      <c r="G19" s="44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5.97</v>
      </c>
      <c r="E20" s="20"/>
      <c r="F20" s="16"/>
      <c r="G20" s="44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6.68</v>
      </c>
      <c r="E21" s="20"/>
      <c r="F21" s="16"/>
      <c r="G21" s="44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7.34</v>
      </c>
      <c r="E22" s="20"/>
      <c r="F22" s="16"/>
      <c r="G22" s="44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9.26</v>
      </c>
      <c r="E23" s="20"/>
      <c r="F23" s="16"/>
      <c r="G23" s="44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8.4499999999999993</v>
      </c>
      <c r="E24" s="20"/>
      <c r="F24" s="16"/>
      <c r="G24" s="44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9.3000000000000007</v>
      </c>
      <c r="E25" s="20"/>
      <c r="F25" s="16"/>
      <c r="G25" s="44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8.83</v>
      </c>
      <c r="E26" s="20"/>
      <c r="F26" s="16"/>
      <c r="G26" s="44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9.42</v>
      </c>
      <c r="E27" s="20"/>
      <c r="F27" s="16"/>
      <c r="G27" s="44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8.84</v>
      </c>
      <c r="E28" s="20"/>
      <c r="F28" s="16"/>
      <c r="G28" s="44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9.49</v>
      </c>
      <c r="E29" s="20"/>
      <c r="F29" s="16"/>
      <c r="G29" s="44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9.6499999999999986</v>
      </c>
      <c r="E30" s="20"/>
      <c r="F30" s="16"/>
      <c r="G30" s="44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8.6999999999999993</v>
      </c>
      <c r="E31" s="20"/>
      <c r="F31" s="16"/>
      <c r="G31" s="44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6.3800000000000008</v>
      </c>
      <c r="E32" s="20"/>
      <c r="F32" s="16"/>
      <c r="G32" s="44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5.8100000000000005</v>
      </c>
      <c r="E33" s="20"/>
      <c r="F33" s="16"/>
      <c r="G33" s="44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6.5</v>
      </c>
      <c r="E34" s="20"/>
      <c r="F34" s="16"/>
      <c r="G34" s="44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6.5</v>
      </c>
      <c r="E35" s="20"/>
      <c r="F35" s="16"/>
      <c r="G35" s="44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5.3900000000000006</v>
      </c>
      <c r="E36" s="20"/>
      <c r="F36" s="16"/>
      <c r="G36" s="44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5.68</v>
      </c>
      <c r="E37" s="20"/>
      <c r="F37" s="21"/>
      <c r="G37" s="44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5.8699999999999992</v>
      </c>
      <c r="E38" s="20"/>
      <c r="F38" s="21"/>
      <c r="G38" s="44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174.51999999999998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3" workbookViewId="0">
      <selection activeCell="D15" sqref="D15:G38"/>
    </sheetView>
  </sheetViews>
  <sheetFormatPr defaultRowHeight="15" x14ac:dyDescent="0.25"/>
  <cols>
    <col min="7" max="7" width="9.140625" style="58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501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410" t="s">
        <v>136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40" t="s">
        <v>6</v>
      </c>
      <c r="H4" s="34"/>
      <c r="I4" s="34"/>
      <c r="J4" s="1"/>
      <c r="K4" s="410" t="s">
        <v>155</v>
      </c>
      <c r="L4" s="410"/>
      <c r="M4" s="410"/>
    </row>
    <row r="5" spans="1:13" x14ac:dyDescent="0.25">
      <c r="A5" s="1"/>
      <c r="B5" s="404" t="s">
        <v>7</v>
      </c>
      <c r="C5" s="405"/>
      <c r="D5" s="34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КТП-Деревня</v>
      </c>
      <c r="C10" s="414"/>
      <c r="D10" s="415"/>
      <c r="E10" s="413" t="str">
        <f>K4</f>
        <v>ТП-321</v>
      </c>
      <c r="F10" s="416"/>
      <c r="G10" s="417"/>
      <c r="H10" s="413" t="str">
        <f>B10</f>
        <v>КТП-Деревня</v>
      </c>
      <c r="I10" s="414"/>
      <c r="J10" s="415"/>
      <c r="K10" s="413" t="str">
        <f>E10</f>
        <v>ТП-321</v>
      </c>
      <c r="L10" s="416"/>
      <c r="M10" s="417"/>
    </row>
    <row r="11" spans="1:13" x14ac:dyDescent="0.25">
      <c r="A11" s="396"/>
      <c r="B11" s="390" t="s">
        <v>433</v>
      </c>
      <c r="C11" s="391"/>
      <c r="D11" s="35">
        <v>80</v>
      </c>
      <c r="E11" s="390" t="s">
        <v>433</v>
      </c>
      <c r="F11" s="391"/>
      <c r="G11" s="41">
        <v>30</v>
      </c>
      <c r="H11" s="390" t="s">
        <v>433</v>
      </c>
      <c r="I11" s="391"/>
      <c r="J11" s="35">
        <f>D11</f>
        <v>80</v>
      </c>
      <c r="K11" s="390" t="s">
        <v>433</v>
      </c>
      <c r="L11" s="391"/>
      <c r="M11" s="35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C15" s="16"/>
      <c r="D15" s="98">
        <v>65.77600000000001</v>
      </c>
      <c r="E15" s="98"/>
      <c r="F15" s="98"/>
      <c r="G15" s="98">
        <v>30.72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C16" s="16"/>
      <c r="D16" s="98">
        <v>70.656000000000006</v>
      </c>
      <c r="E16" s="98"/>
      <c r="F16" s="98"/>
      <c r="G16" s="98">
        <v>29.91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C17" s="16"/>
      <c r="D17" s="98">
        <v>66.432000000000002</v>
      </c>
      <c r="E17" s="98"/>
      <c r="F17" s="98"/>
      <c r="G17" s="98">
        <v>29.97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C18" s="16"/>
      <c r="D18" s="98">
        <v>69.2</v>
      </c>
      <c r="E18" s="98"/>
      <c r="F18" s="98"/>
      <c r="G18" s="98">
        <v>31.17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C19" s="16"/>
      <c r="D19" s="98">
        <v>64.751999999999995</v>
      </c>
      <c r="E19" s="98"/>
      <c r="F19" s="98"/>
      <c r="G19" s="98">
        <v>34.590000000000003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C20" s="16"/>
      <c r="D20" s="98">
        <v>74.783999999999992</v>
      </c>
      <c r="E20" s="98"/>
      <c r="F20" s="98"/>
      <c r="G20" s="98">
        <v>36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C21" s="16"/>
      <c r="D21" s="98">
        <v>78.400000000000006</v>
      </c>
      <c r="E21" s="98"/>
      <c r="F21" s="98"/>
      <c r="G21" s="98">
        <v>38.700000000000003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C22" s="16"/>
      <c r="D22" s="98">
        <v>81.072000000000003</v>
      </c>
      <c r="E22" s="98"/>
      <c r="F22" s="98"/>
      <c r="G22" s="98">
        <v>37.379999999999995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C23" s="16"/>
      <c r="D23" s="98">
        <v>82.655999999999992</v>
      </c>
      <c r="E23" s="98"/>
      <c r="F23" s="98"/>
      <c r="G23" s="98">
        <v>23.939999999999998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C24" s="16"/>
      <c r="D24" s="98">
        <v>79.935999999999993</v>
      </c>
      <c r="E24" s="98"/>
      <c r="F24" s="98"/>
      <c r="G24" s="98">
        <v>24.63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C25" s="16"/>
      <c r="D25" s="98">
        <v>78.816000000000003</v>
      </c>
      <c r="E25" s="98"/>
      <c r="F25" s="98"/>
      <c r="G25" s="98">
        <v>24.479999999999997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C26" s="16"/>
      <c r="D26" s="98">
        <v>75.328000000000003</v>
      </c>
      <c r="E26" s="98"/>
      <c r="F26" s="98"/>
      <c r="G26" s="98">
        <v>22.02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C27" s="16"/>
      <c r="D27" s="98">
        <v>71.183999999999997</v>
      </c>
      <c r="E27" s="98"/>
      <c r="F27" s="98"/>
      <c r="G27" s="98">
        <v>20.97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C28" s="16"/>
      <c r="D28" s="98">
        <v>79.567999999999998</v>
      </c>
      <c r="E28" s="98"/>
      <c r="F28" s="98"/>
      <c r="G28" s="98">
        <v>21.48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C29" s="16"/>
      <c r="D29" s="98">
        <v>78.463999999999999</v>
      </c>
      <c r="E29" s="98"/>
      <c r="F29" s="98"/>
      <c r="G29" s="98">
        <v>23.04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C30" s="16"/>
      <c r="D30" s="98">
        <v>78.992000000000004</v>
      </c>
      <c r="E30" s="98"/>
      <c r="F30" s="98"/>
      <c r="G30" s="98">
        <v>22.59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C31" s="16"/>
      <c r="D31" s="98">
        <v>91.26400000000001</v>
      </c>
      <c r="E31" s="98"/>
      <c r="F31" s="98"/>
      <c r="G31" s="98">
        <v>24.42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C32" s="16"/>
      <c r="D32" s="98">
        <v>98.816000000000003</v>
      </c>
      <c r="E32" s="98"/>
      <c r="F32" s="98"/>
      <c r="G32" s="98">
        <v>30.9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C33" s="16"/>
      <c r="D33" s="98">
        <v>99.855999999999995</v>
      </c>
      <c r="E33" s="98"/>
      <c r="F33" s="98"/>
      <c r="G33" s="98">
        <v>37.14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C34" s="16"/>
      <c r="D34" s="98">
        <v>100.55999999999999</v>
      </c>
      <c r="E34" s="98"/>
      <c r="F34" s="98"/>
      <c r="G34" s="98">
        <v>39.299999999999997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C35" s="16"/>
      <c r="D35" s="98">
        <v>93.536000000000001</v>
      </c>
      <c r="E35" s="98"/>
      <c r="F35" s="98"/>
      <c r="G35" s="98">
        <v>32.64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C36" s="16"/>
      <c r="D36" s="98">
        <v>91.983999999999995</v>
      </c>
      <c r="E36" s="98"/>
      <c r="F36" s="98"/>
      <c r="G36" s="98">
        <v>29.189999999999998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C37" s="16"/>
      <c r="D37" s="98">
        <v>85.26400000000001</v>
      </c>
      <c r="E37" s="98"/>
      <c r="F37" s="98"/>
      <c r="G37" s="98">
        <v>22.47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C38" s="16"/>
      <c r="D38" s="98">
        <v>81.376000000000005</v>
      </c>
      <c r="E38" s="98"/>
      <c r="F38" s="98"/>
      <c r="G38" s="98">
        <v>21.81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1938.6719999999998</v>
      </c>
      <c r="E39" s="29"/>
      <c r="F39" s="29"/>
      <c r="G39" s="45">
        <f>SUM(G15:G38)</f>
        <v>689.46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6" workbookViewId="0">
      <selection activeCell="A8" sqref="A8"/>
    </sheetView>
  </sheetViews>
  <sheetFormatPr defaultRowHeight="15" x14ac:dyDescent="0.25"/>
  <cols>
    <col min="7" max="7" width="9.140625" style="58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157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410" t="s">
        <v>502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40" t="s">
        <v>6</v>
      </c>
      <c r="H4" s="37"/>
      <c r="I4" s="37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ф, КУФ-3</v>
      </c>
      <c r="C10" s="414"/>
      <c r="D10" s="415"/>
      <c r="E10" s="413">
        <f>K4</f>
        <v>0</v>
      </c>
      <c r="F10" s="416"/>
      <c r="G10" s="417"/>
      <c r="H10" s="413" t="str">
        <f>B10</f>
        <v>ф, КУФ-3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36">
        <v>80</v>
      </c>
      <c r="E11" s="390" t="s">
        <v>433</v>
      </c>
      <c r="F11" s="391"/>
      <c r="G11" s="41">
        <v>30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</v>
      </c>
      <c r="E15" s="52"/>
      <c r="F15" s="52"/>
      <c r="G15" s="5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0</v>
      </c>
      <c r="E16" s="52"/>
      <c r="F16" s="52"/>
      <c r="G16" s="5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0</v>
      </c>
      <c r="E17" s="52"/>
      <c r="F17" s="52"/>
      <c r="G17" s="5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0</v>
      </c>
      <c r="E18" s="52"/>
      <c r="F18" s="52"/>
      <c r="G18" s="5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0</v>
      </c>
      <c r="E19" s="52"/>
      <c r="F19" s="52"/>
      <c r="G19" s="5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0</v>
      </c>
      <c r="E20" s="52"/>
      <c r="F20" s="52"/>
      <c r="G20" s="5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0</v>
      </c>
      <c r="E21" s="52"/>
      <c r="F21" s="52"/>
      <c r="G21" s="5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0</v>
      </c>
      <c r="E22" s="52"/>
      <c r="F22" s="52"/>
      <c r="G22" s="5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0</v>
      </c>
      <c r="E23" s="52"/>
      <c r="F23" s="52"/>
      <c r="G23" s="5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0</v>
      </c>
      <c r="E24" s="52"/>
      <c r="F24" s="52"/>
      <c r="G24" s="5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0</v>
      </c>
      <c r="E25" s="52"/>
      <c r="F25" s="52"/>
      <c r="G25" s="5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0</v>
      </c>
      <c r="E26" s="52"/>
      <c r="F26" s="52"/>
      <c r="G26" s="5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0</v>
      </c>
      <c r="E27" s="52"/>
      <c r="F27" s="52"/>
      <c r="G27" s="5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0</v>
      </c>
      <c r="E28" s="52"/>
      <c r="F28" s="52"/>
      <c r="G28" s="5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0</v>
      </c>
      <c r="E29" s="52"/>
      <c r="F29" s="52"/>
      <c r="G29" s="5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0</v>
      </c>
      <c r="E30" s="52"/>
      <c r="F30" s="52"/>
      <c r="G30" s="5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0</v>
      </c>
      <c r="E31" s="52"/>
      <c r="F31" s="52"/>
      <c r="G31" s="5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0</v>
      </c>
      <c r="E32" s="52"/>
      <c r="F32" s="52"/>
      <c r="G32" s="5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0</v>
      </c>
      <c r="E33" s="52"/>
      <c r="F33" s="52"/>
      <c r="G33" s="5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0</v>
      </c>
      <c r="E34" s="52"/>
      <c r="F34" s="52"/>
      <c r="G34" s="5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0</v>
      </c>
      <c r="E35" s="52"/>
      <c r="F35" s="52"/>
      <c r="G35" s="5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0</v>
      </c>
      <c r="E36" s="52"/>
      <c r="F36" s="52"/>
      <c r="G36" s="5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0</v>
      </c>
      <c r="E37" s="52"/>
      <c r="F37" s="52"/>
      <c r="G37" s="5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0</v>
      </c>
      <c r="E38" s="52"/>
      <c r="F38" s="52"/>
      <c r="G38" s="5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0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6" workbookViewId="0">
      <selection activeCell="K1" sqref="K1:M1"/>
    </sheetView>
  </sheetViews>
  <sheetFormatPr defaultRowHeight="15" x14ac:dyDescent="0.25"/>
  <cols>
    <col min="4" max="7" width="9.140625" style="58"/>
  </cols>
  <sheetData>
    <row r="1" spans="1:13" ht="15.75" x14ac:dyDescent="0.25">
      <c r="A1" s="1"/>
      <c r="B1" s="406" t="s">
        <v>0</v>
      </c>
      <c r="C1" s="407"/>
      <c r="D1" s="407"/>
      <c r="E1" s="407"/>
      <c r="F1" s="39"/>
      <c r="G1" s="39"/>
      <c r="H1" s="2" t="s">
        <v>1</v>
      </c>
      <c r="I1" s="1"/>
      <c r="J1" s="1"/>
      <c r="K1" s="408" t="s">
        <v>156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39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39"/>
      <c r="F3" s="39"/>
      <c r="G3" s="39"/>
      <c r="H3" s="1"/>
      <c r="I3" s="1"/>
      <c r="J3" s="1"/>
      <c r="K3" s="410" t="s">
        <v>503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56"/>
      <c r="F4" s="56"/>
      <c r="G4" s="40" t="s">
        <v>6</v>
      </c>
      <c r="H4" s="37"/>
      <c r="I4" s="37"/>
      <c r="J4" s="1"/>
      <c r="K4" s="410" t="s">
        <v>504</v>
      </c>
      <c r="L4" s="410"/>
      <c r="M4" s="410"/>
    </row>
    <row r="5" spans="1:13" x14ac:dyDescent="0.25">
      <c r="A5" s="1"/>
      <c r="B5" s="404" t="s">
        <v>7</v>
      </c>
      <c r="C5" s="405"/>
      <c r="D5" s="57"/>
      <c r="E5" s="39"/>
      <c r="F5" s="39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39"/>
      <c r="F8" s="39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ф, Промкомбинат</v>
      </c>
      <c r="C10" s="414"/>
      <c r="D10" s="415"/>
      <c r="E10" s="418" t="str">
        <f>K4</f>
        <v>ф, Романда</v>
      </c>
      <c r="F10" s="419"/>
      <c r="G10" s="420"/>
      <c r="H10" s="413" t="str">
        <f>B10</f>
        <v>ф, Промкомбинат</v>
      </c>
      <c r="I10" s="414"/>
      <c r="J10" s="415"/>
      <c r="K10" s="413" t="str">
        <f>E10</f>
        <v>ф, Романда</v>
      </c>
      <c r="L10" s="416"/>
      <c r="M10" s="417"/>
    </row>
    <row r="11" spans="1:13" x14ac:dyDescent="0.25">
      <c r="A11" s="396"/>
      <c r="B11" s="390" t="s">
        <v>433</v>
      </c>
      <c r="C11" s="391"/>
      <c r="D11" s="41">
        <v>80</v>
      </c>
      <c r="E11" s="421" t="s">
        <v>433</v>
      </c>
      <c r="F11" s="422"/>
      <c r="G11" s="41">
        <v>30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42" t="s">
        <v>12</v>
      </c>
      <c r="F12" s="42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43">
        <v>5</v>
      </c>
      <c r="F13" s="43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ht="15.75" thickBot="1" x14ac:dyDescent="0.3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56">
        <v>121</v>
      </c>
      <c r="E15" s="22"/>
      <c r="F15" s="22"/>
      <c r="G15" s="259">
        <v>201.20000000000002</v>
      </c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57">
        <v>144.4</v>
      </c>
      <c r="E16" s="22"/>
      <c r="F16" s="22"/>
      <c r="G16" s="260">
        <v>168.4</v>
      </c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57">
        <v>148.4</v>
      </c>
      <c r="E17" s="22"/>
      <c r="F17" s="22"/>
      <c r="G17" s="260">
        <v>160.80000000000001</v>
      </c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57">
        <v>153.6</v>
      </c>
      <c r="E18" s="22"/>
      <c r="F18" s="22"/>
      <c r="G18" s="260">
        <v>156.20000000000002</v>
      </c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57">
        <v>150</v>
      </c>
      <c r="E19" s="22"/>
      <c r="F19" s="22"/>
      <c r="G19" s="260">
        <v>165.8</v>
      </c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57">
        <v>121.60000000000001</v>
      </c>
      <c r="E20" s="22"/>
      <c r="F20" s="22"/>
      <c r="G20" s="260">
        <v>175.4</v>
      </c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57">
        <v>125.4</v>
      </c>
      <c r="E21" s="22"/>
      <c r="F21" s="22"/>
      <c r="G21" s="260">
        <v>209.6</v>
      </c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57">
        <v>124.4</v>
      </c>
      <c r="E22" s="22"/>
      <c r="F22" s="22"/>
      <c r="G22" s="260">
        <v>234</v>
      </c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57">
        <v>173.6</v>
      </c>
      <c r="E23" s="22"/>
      <c r="F23" s="22"/>
      <c r="G23" s="260">
        <v>243</v>
      </c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57">
        <v>176.8</v>
      </c>
      <c r="E24" s="22"/>
      <c r="F24" s="22"/>
      <c r="G24" s="260">
        <v>232.8</v>
      </c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57">
        <v>200.20000000000002</v>
      </c>
      <c r="E25" s="22"/>
      <c r="F25" s="22"/>
      <c r="G25" s="260">
        <v>226.20000000000002</v>
      </c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57">
        <v>205.8</v>
      </c>
      <c r="E26" s="22"/>
      <c r="F26" s="22"/>
      <c r="G26" s="260">
        <v>203.8</v>
      </c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57">
        <v>183.6</v>
      </c>
      <c r="E27" s="22"/>
      <c r="F27" s="22"/>
      <c r="G27" s="260">
        <v>203.20000000000002</v>
      </c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57">
        <v>150.20000000000002</v>
      </c>
      <c r="E28" s="22"/>
      <c r="F28" s="22"/>
      <c r="G28" s="260">
        <v>207.6</v>
      </c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57">
        <v>153</v>
      </c>
      <c r="E29" s="22"/>
      <c r="F29" s="22"/>
      <c r="G29" s="260">
        <v>197</v>
      </c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57">
        <v>162.4</v>
      </c>
      <c r="E30" s="22"/>
      <c r="F30" s="22"/>
      <c r="G30" s="260">
        <v>191.8</v>
      </c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57">
        <v>172.8</v>
      </c>
      <c r="E31" s="22"/>
      <c r="F31" s="22"/>
      <c r="G31" s="260">
        <v>196.20000000000002</v>
      </c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57">
        <v>168</v>
      </c>
      <c r="E32" s="22"/>
      <c r="F32" s="22"/>
      <c r="G32" s="260">
        <v>202.6</v>
      </c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57">
        <v>170.4</v>
      </c>
      <c r="E33" s="22"/>
      <c r="F33" s="22"/>
      <c r="G33" s="260">
        <v>234.8</v>
      </c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57">
        <v>160.4</v>
      </c>
      <c r="E34" s="22"/>
      <c r="F34" s="22"/>
      <c r="G34" s="260">
        <v>237.4</v>
      </c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57">
        <v>134.4</v>
      </c>
      <c r="E35" s="22"/>
      <c r="F35" s="22"/>
      <c r="G35" s="260">
        <v>261.60000000000002</v>
      </c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57">
        <v>136.6</v>
      </c>
      <c r="E36" s="22"/>
      <c r="F36" s="22"/>
      <c r="G36" s="260">
        <v>273.39999999999998</v>
      </c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57">
        <v>129</v>
      </c>
      <c r="E37" s="22"/>
      <c r="F37" s="22"/>
      <c r="G37" s="260">
        <v>281.60000000000002</v>
      </c>
      <c r="H37" s="23"/>
      <c r="I37" s="21"/>
      <c r="J37" s="22">
        <v>0</v>
      </c>
      <c r="K37" s="20"/>
      <c r="L37" s="21"/>
      <c r="M37" s="22"/>
    </row>
    <row r="38" spans="1:13" ht="15.75" thickBot="1" x14ac:dyDescent="0.3">
      <c r="A38" s="14">
        <v>24</v>
      </c>
      <c r="B38" s="15"/>
      <c r="C38" s="16"/>
      <c r="D38" s="258">
        <v>129</v>
      </c>
      <c r="E38" s="22"/>
      <c r="F38" s="22"/>
      <c r="G38" s="261">
        <v>229.20000000000002</v>
      </c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3695</v>
      </c>
      <c r="E39" s="59"/>
      <c r="F39" s="59"/>
      <c r="G39" s="45">
        <f>SUM(G15:G38)</f>
        <v>5093.6000000000004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39"/>
      <c r="F40" s="39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39"/>
      <c r="F41" s="39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46"/>
      <c r="F42" s="46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46"/>
      <c r="F43" s="46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6" workbookViewId="0">
      <selection activeCell="D15" sqref="D15:G38"/>
    </sheetView>
  </sheetViews>
  <sheetFormatPr defaultRowHeight="15" x14ac:dyDescent="0.25"/>
  <cols>
    <col min="7" max="7" width="9.140625" style="58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158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410" t="s">
        <v>505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40" t="s">
        <v>6</v>
      </c>
      <c r="H4" s="37"/>
      <c r="I4" s="37"/>
      <c r="J4" s="1"/>
      <c r="K4" s="410" t="s">
        <v>632</v>
      </c>
      <c r="L4" s="410"/>
      <c r="M4" s="410"/>
    </row>
    <row r="5" spans="1:13" x14ac:dyDescent="0.25">
      <c r="A5" s="1"/>
      <c r="B5" s="404" t="s">
        <v>7</v>
      </c>
      <c r="C5" s="405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ф, Парус-1</v>
      </c>
      <c r="C10" s="414"/>
      <c r="D10" s="415"/>
      <c r="E10" s="413" t="str">
        <f>K4</f>
        <v>ф, Парус-2</v>
      </c>
      <c r="F10" s="416"/>
      <c r="G10" s="417"/>
      <c r="H10" s="413" t="str">
        <f>B10</f>
        <v>ф, Парус-1</v>
      </c>
      <c r="I10" s="414"/>
      <c r="J10" s="415"/>
      <c r="K10" s="413" t="str">
        <f>E10</f>
        <v>ф, Парус-2</v>
      </c>
      <c r="L10" s="416"/>
      <c r="M10" s="417"/>
    </row>
    <row r="11" spans="1:13" x14ac:dyDescent="0.25">
      <c r="A11" s="396"/>
      <c r="B11" s="390" t="s">
        <v>433</v>
      </c>
      <c r="C11" s="391"/>
      <c r="D11" s="36">
        <v>80</v>
      </c>
      <c r="E11" s="390" t="s">
        <v>433</v>
      </c>
      <c r="F11" s="391"/>
      <c r="G11" s="41">
        <v>30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ht="15.75" thickBot="1" x14ac:dyDescent="0.3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350">
        <v>40.800000000000004</v>
      </c>
      <c r="E15" s="264"/>
      <c r="F15" s="264"/>
      <c r="G15" s="350">
        <v>17.600000000000001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351">
        <v>39.800000000000004</v>
      </c>
      <c r="E16" s="264"/>
      <c r="F16" s="264"/>
      <c r="G16" s="351">
        <v>17.400000000000002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351">
        <v>37.200000000000003</v>
      </c>
      <c r="E17" s="264"/>
      <c r="F17" s="264"/>
      <c r="G17" s="351">
        <v>17.2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351">
        <v>37.200000000000003</v>
      </c>
      <c r="E18" s="264"/>
      <c r="F18" s="264"/>
      <c r="G18" s="351">
        <v>17.2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351">
        <v>37.6</v>
      </c>
      <c r="E19" s="264"/>
      <c r="F19" s="264"/>
      <c r="G19" s="351">
        <v>16.8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351">
        <v>52.6</v>
      </c>
      <c r="E20" s="264"/>
      <c r="F20" s="264"/>
      <c r="G20" s="351">
        <v>17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351">
        <v>113.60000000000001</v>
      </c>
      <c r="E21" s="264"/>
      <c r="F21" s="264"/>
      <c r="G21" s="351">
        <v>17.2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351">
        <v>96</v>
      </c>
      <c r="E22" s="264"/>
      <c r="F22" s="264"/>
      <c r="G22" s="351">
        <v>12.4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351">
        <v>80.2</v>
      </c>
      <c r="E23" s="264"/>
      <c r="F23" s="264"/>
      <c r="G23" s="351">
        <v>6.6000000000000005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351">
        <v>95</v>
      </c>
      <c r="E24" s="264"/>
      <c r="F24" s="264"/>
      <c r="G24" s="351">
        <v>5.8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351">
        <v>105.60000000000001</v>
      </c>
      <c r="E25" s="264"/>
      <c r="F25" s="264"/>
      <c r="G25" s="351">
        <v>5.8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351">
        <v>95.600000000000009</v>
      </c>
      <c r="E26" s="264"/>
      <c r="F26" s="264"/>
      <c r="G26" s="351">
        <v>5.8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351">
        <v>94.4</v>
      </c>
      <c r="E27" s="264"/>
      <c r="F27" s="264"/>
      <c r="G27" s="351">
        <v>5.8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351">
        <v>109.60000000000001</v>
      </c>
      <c r="E28" s="264"/>
      <c r="F28" s="264"/>
      <c r="G28" s="351">
        <v>5.8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351">
        <v>121.60000000000001</v>
      </c>
      <c r="E29" s="264"/>
      <c r="F29" s="264"/>
      <c r="G29" s="351">
        <v>6.2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351">
        <v>84.600000000000009</v>
      </c>
      <c r="E30" s="264"/>
      <c r="F30" s="264"/>
      <c r="G30" s="351">
        <v>5.8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351">
        <v>71.2</v>
      </c>
      <c r="E31" s="264"/>
      <c r="F31" s="264"/>
      <c r="G31" s="351">
        <v>5.8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351">
        <v>99.8</v>
      </c>
      <c r="E32" s="264"/>
      <c r="F32" s="264"/>
      <c r="G32" s="351">
        <v>5.6000000000000005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351">
        <v>93.4</v>
      </c>
      <c r="E33" s="264"/>
      <c r="F33" s="264"/>
      <c r="G33" s="351">
        <v>6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351">
        <v>72.8</v>
      </c>
      <c r="E34" s="264"/>
      <c r="F34" s="264"/>
      <c r="G34" s="351">
        <v>5.8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351">
        <v>85.600000000000009</v>
      </c>
      <c r="E35" s="264"/>
      <c r="F35" s="264"/>
      <c r="G35" s="351">
        <v>6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351">
        <v>93.8</v>
      </c>
      <c r="E36" s="264"/>
      <c r="F36" s="264"/>
      <c r="G36" s="351">
        <v>6.2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351">
        <v>68.2</v>
      </c>
      <c r="E37" s="264"/>
      <c r="F37" s="264"/>
      <c r="G37" s="351">
        <v>6</v>
      </c>
      <c r="H37" s="23"/>
      <c r="I37" s="21"/>
      <c r="J37" s="22">
        <v>0</v>
      </c>
      <c r="K37" s="20"/>
      <c r="L37" s="21"/>
      <c r="M37" s="22">
        <v>0</v>
      </c>
    </row>
    <row r="38" spans="1:13" ht="15.75" thickBot="1" x14ac:dyDescent="0.3">
      <c r="A38" s="14">
        <v>24</v>
      </c>
      <c r="B38" s="15"/>
      <c r="C38" s="16"/>
      <c r="D38" s="352">
        <v>51.2</v>
      </c>
      <c r="E38" s="264"/>
      <c r="F38" s="264"/>
      <c r="G38" s="352">
        <v>5.8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1877.3999999999999</v>
      </c>
      <c r="E39" s="29"/>
      <c r="F39" s="29"/>
      <c r="G39" s="45">
        <f>SUM(G15:G38)</f>
        <v>227.60000000000008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25" workbookViewId="0">
      <selection activeCell="D15" sqref="D15:D38"/>
    </sheetView>
  </sheetViews>
  <sheetFormatPr defaultRowHeight="15" x14ac:dyDescent="0.25"/>
  <cols>
    <col min="7" max="7" width="9.140625" style="58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159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410" t="s">
        <v>506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40" t="s">
        <v>6</v>
      </c>
      <c r="H4" s="37"/>
      <c r="I4" s="37"/>
      <c r="J4" s="1"/>
      <c r="K4" s="410" t="s">
        <v>507</v>
      </c>
      <c r="L4" s="410"/>
      <c r="M4" s="410"/>
    </row>
    <row r="5" spans="1:13" x14ac:dyDescent="0.25">
      <c r="A5" s="1"/>
      <c r="B5" s="404" t="s">
        <v>7</v>
      </c>
      <c r="C5" s="405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ф, Садовая</v>
      </c>
      <c r="C10" s="414"/>
      <c r="D10" s="415"/>
      <c r="E10" s="413" t="str">
        <f>K4</f>
        <v>ф, Газовая-1</v>
      </c>
      <c r="F10" s="416"/>
      <c r="G10" s="417"/>
      <c r="H10" s="413" t="str">
        <f>B10</f>
        <v>ф, Садовая</v>
      </c>
      <c r="I10" s="414"/>
      <c r="J10" s="415"/>
      <c r="K10" s="413" t="str">
        <f>E10</f>
        <v>ф, Газовая-1</v>
      </c>
      <c r="L10" s="416"/>
      <c r="M10" s="417"/>
    </row>
    <row r="11" spans="1:13" x14ac:dyDescent="0.25">
      <c r="A11" s="396"/>
      <c r="B11" s="390" t="s">
        <v>433</v>
      </c>
      <c r="C11" s="391"/>
      <c r="D11" s="36">
        <v>80</v>
      </c>
      <c r="E11" s="390" t="s">
        <v>433</v>
      </c>
      <c r="F11" s="391"/>
      <c r="G11" s="41">
        <v>30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ht="15.75" thickBot="1" x14ac:dyDescent="0.3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53">
        <v>433.17185974121099</v>
      </c>
      <c r="E15" s="52"/>
      <c r="F15" s="52"/>
      <c r="G15" s="250">
        <v>440.86216735839901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54">
        <v>406.88627624511804</v>
      </c>
      <c r="E16" s="52"/>
      <c r="F16" s="52"/>
      <c r="G16" s="251">
        <v>277.06565856933599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54">
        <v>404.46141052246099</v>
      </c>
      <c r="E17" s="52"/>
      <c r="F17" s="52"/>
      <c r="G17" s="251">
        <v>330.98092651367199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54">
        <v>404.86322021484403</v>
      </c>
      <c r="E18" s="52"/>
      <c r="F18" s="52"/>
      <c r="G18" s="251">
        <v>366.94519042968801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54">
        <v>405.97175598144503</v>
      </c>
      <c r="E19" s="52"/>
      <c r="F19" s="52"/>
      <c r="G19" s="251">
        <v>374.98191833496099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54">
        <v>432.11877441406205</v>
      </c>
      <c r="E20" s="52"/>
      <c r="F20" s="52"/>
      <c r="G20" s="251">
        <v>465.20094299316401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54">
        <v>446.37699890136702</v>
      </c>
      <c r="E21" s="52"/>
      <c r="F21" s="52"/>
      <c r="G21" s="251">
        <v>386.60743713378901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54">
        <v>441.30560302734403</v>
      </c>
      <c r="E22" s="52"/>
      <c r="F22" s="52"/>
      <c r="G22" s="251">
        <v>475.69023132324304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54">
        <v>393.00909423828102</v>
      </c>
      <c r="E23" s="52"/>
      <c r="F23" s="52"/>
      <c r="G23" s="251">
        <v>645.23019409179699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54">
        <v>379.19425964355503</v>
      </c>
      <c r="E24" s="52"/>
      <c r="F24" s="52"/>
      <c r="G24" s="251">
        <v>714.38058471679699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54">
        <v>373.82492065429705</v>
      </c>
      <c r="E25" s="52"/>
      <c r="F25" s="52"/>
      <c r="G25" s="251">
        <v>784.05749511718807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54">
        <v>382.15954589843801</v>
      </c>
      <c r="E26" s="52"/>
      <c r="F26" s="52"/>
      <c r="G26" s="251">
        <v>778.37637329101608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54">
        <v>382.47824096679705</v>
      </c>
      <c r="E27" s="52"/>
      <c r="F27" s="52"/>
      <c r="G27" s="251">
        <v>539.02783203125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54">
        <v>390.12696838378901</v>
      </c>
      <c r="E28" s="52"/>
      <c r="F28" s="52"/>
      <c r="G28" s="251">
        <v>704.55642700195301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54">
        <v>390.02996826171903</v>
      </c>
      <c r="E29" s="52"/>
      <c r="F29" s="52"/>
      <c r="G29" s="251">
        <v>772.59130859375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54">
        <v>365.33786010742205</v>
      </c>
      <c r="E30" s="52"/>
      <c r="F30" s="52"/>
      <c r="G30" s="251">
        <v>780.91900634765705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54">
        <v>360.68211364746099</v>
      </c>
      <c r="E31" s="52"/>
      <c r="F31" s="52"/>
      <c r="G31" s="251">
        <v>670.5458984375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54">
        <v>436.23414611816401</v>
      </c>
      <c r="E32" s="52"/>
      <c r="F32" s="52"/>
      <c r="G32" s="251">
        <v>726.35943603515602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54">
        <v>411.97155761718705</v>
      </c>
      <c r="E33" s="52"/>
      <c r="F33" s="52"/>
      <c r="G33" s="251">
        <v>749.818359375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54">
        <v>438.68673706054705</v>
      </c>
      <c r="E34" s="52"/>
      <c r="F34" s="52"/>
      <c r="G34" s="251">
        <v>614.06024169921807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54">
        <v>490.83526611328102</v>
      </c>
      <c r="E35" s="52"/>
      <c r="F35" s="52"/>
      <c r="G35" s="251">
        <v>831.2939453125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54">
        <v>564.11483764648506</v>
      </c>
      <c r="E36" s="52"/>
      <c r="F36" s="52"/>
      <c r="G36" s="251">
        <v>573.72427368164006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54">
        <v>572.25549316406205</v>
      </c>
      <c r="E37" s="52"/>
      <c r="F37" s="52"/>
      <c r="G37" s="251">
        <v>534.06723022460903</v>
      </c>
      <c r="H37" s="23"/>
      <c r="I37" s="21"/>
      <c r="J37" s="22">
        <v>0</v>
      </c>
      <c r="K37" s="20"/>
      <c r="L37" s="21"/>
      <c r="M37" s="22">
        <v>0</v>
      </c>
    </row>
    <row r="38" spans="1:13" ht="15.75" thickBot="1" x14ac:dyDescent="0.3">
      <c r="A38" s="14">
        <v>24</v>
      </c>
      <c r="B38" s="15"/>
      <c r="C38" s="16"/>
      <c r="D38" s="255">
        <v>496.68962097168003</v>
      </c>
      <c r="E38" s="52"/>
      <c r="F38" s="52"/>
      <c r="G38" s="252">
        <v>509.83930969238304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10202.786529541017</v>
      </c>
      <c r="E39" s="29"/>
      <c r="F39" s="29"/>
      <c r="G39" s="45">
        <f>SUM(G15:G38)</f>
        <v>14047.182388305668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3" workbookViewId="0">
      <selection activeCell="G15" sqref="G15:G38"/>
    </sheetView>
  </sheetViews>
  <sheetFormatPr defaultRowHeight="15" x14ac:dyDescent="0.25"/>
  <cols>
    <col min="7" max="7" width="10.42578125" style="58" customWidth="1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160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410" t="s">
        <v>508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40" t="s">
        <v>6</v>
      </c>
      <c r="H4" s="37"/>
      <c r="I4" s="37"/>
      <c r="J4" s="1"/>
      <c r="K4" s="410" t="s">
        <v>509</v>
      </c>
      <c r="L4" s="410"/>
      <c r="M4" s="410"/>
    </row>
    <row r="5" spans="1:13" x14ac:dyDescent="0.25">
      <c r="A5" s="1"/>
      <c r="B5" s="404" t="s">
        <v>7</v>
      </c>
      <c r="C5" s="405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ф, КУФ-1</v>
      </c>
      <c r="C10" s="414"/>
      <c r="D10" s="415"/>
      <c r="E10" s="413" t="str">
        <f>K4</f>
        <v>ф, КУФ-2</v>
      </c>
      <c r="F10" s="416"/>
      <c r="G10" s="417"/>
      <c r="H10" s="413" t="str">
        <f>B10</f>
        <v>ф, КУФ-1</v>
      </c>
      <c r="I10" s="414"/>
      <c r="J10" s="415"/>
      <c r="K10" s="413" t="str">
        <f>E10</f>
        <v>ф, КУФ-2</v>
      </c>
      <c r="L10" s="416"/>
      <c r="M10" s="417"/>
    </row>
    <row r="11" spans="1:13" x14ac:dyDescent="0.25">
      <c r="A11" s="396"/>
      <c r="B11" s="390" t="s">
        <v>433</v>
      </c>
      <c r="C11" s="391"/>
      <c r="D11" s="36">
        <v>80</v>
      </c>
      <c r="E11" s="390" t="s">
        <v>433</v>
      </c>
      <c r="F11" s="391"/>
      <c r="G11" s="41">
        <v>30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ht="15.75" thickBot="1" x14ac:dyDescent="0.3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44">
        <v>27</v>
      </c>
      <c r="E15" s="52"/>
      <c r="F15" s="52"/>
      <c r="G15" s="247">
        <v>220.20000000000002</v>
      </c>
      <c r="H15" s="23"/>
      <c r="I15" s="21"/>
      <c r="J15" s="60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45">
        <v>23.400000000000002</v>
      </c>
      <c r="E16" s="52"/>
      <c r="F16" s="52"/>
      <c r="G16" s="248">
        <v>217.20000000000002</v>
      </c>
      <c r="H16" s="23"/>
      <c r="I16" s="21"/>
      <c r="J16" s="60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45">
        <v>23.1</v>
      </c>
      <c r="E17" s="52"/>
      <c r="F17" s="52"/>
      <c r="G17" s="248">
        <v>165</v>
      </c>
      <c r="H17" s="23"/>
      <c r="I17" s="21"/>
      <c r="J17" s="60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45">
        <v>22.8</v>
      </c>
      <c r="E18" s="52"/>
      <c r="F18" s="52"/>
      <c r="G18" s="248">
        <v>212.70000000000002</v>
      </c>
      <c r="H18" s="23"/>
      <c r="I18" s="21"/>
      <c r="J18" s="60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45">
        <v>22.5</v>
      </c>
      <c r="E19" s="52"/>
      <c r="F19" s="52"/>
      <c r="G19" s="248">
        <v>221.4</v>
      </c>
      <c r="H19" s="23"/>
      <c r="I19" s="21"/>
      <c r="J19" s="60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45">
        <v>24.3</v>
      </c>
      <c r="E20" s="52"/>
      <c r="F20" s="52"/>
      <c r="G20" s="248">
        <v>221.70000000000002</v>
      </c>
      <c r="H20" s="23"/>
      <c r="I20" s="21"/>
      <c r="J20" s="60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45">
        <v>23.7</v>
      </c>
      <c r="E21" s="52"/>
      <c r="F21" s="52"/>
      <c r="G21" s="248">
        <v>212.1</v>
      </c>
      <c r="H21" s="23"/>
      <c r="I21" s="21"/>
      <c r="J21" s="60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45">
        <v>27.3</v>
      </c>
      <c r="E22" s="52"/>
      <c r="F22" s="52"/>
      <c r="G22" s="248">
        <v>223.5</v>
      </c>
      <c r="H22" s="23"/>
      <c r="I22" s="21"/>
      <c r="J22" s="60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45">
        <v>29.1</v>
      </c>
      <c r="E23" s="52"/>
      <c r="F23" s="52"/>
      <c r="G23" s="248">
        <v>180</v>
      </c>
      <c r="H23" s="23"/>
      <c r="I23" s="21"/>
      <c r="J23" s="60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45">
        <v>27.3</v>
      </c>
      <c r="E24" s="52"/>
      <c r="F24" s="52"/>
      <c r="G24" s="248">
        <v>239.4</v>
      </c>
      <c r="H24" s="23"/>
      <c r="I24" s="21"/>
      <c r="J24" s="60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45">
        <v>27.3</v>
      </c>
      <c r="E25" s="52"/>
      <c r="F25" s="52"/>
      <c r="G25" s="248">
        <v>282</v>
      </c>
      <c r="H25" s="23"/>
      <c r="I25" s="21"/>
      <c r="J25" s="60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45">
        <v>26.1</v>
      </c>
      <c r="E26" s="52"/>
      <c r="F26" s="52"/>
      <c r="G26" s="248">
        <v>269.7</v>
      </c>
      <c r="H26" s="23"/>
      <c r="I26" s="21"/>
      <c r="J26" s="60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45">
        <v>25.8</v>
      </c>
      <c r="E27" s="52"/>
      <c r="F27" s="52"/>
      <c r="G27" s="248">
        <v>288.90000000000003</v>
      </c>
      <c r="H27" s="23"/>
      <c r="I27" s="21"/>
      <c r="J27" s="60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45">
        <v>26.400000000000002</v>
      </c>
      <c r="E28" s="52"/>
      <c r="F28" s="52"/>
      <c r="G28" s="248">
        <v>274.2</v>
      </c>
      <c r="H28" s="23"/>
      <c r="I28" s="21"/>
      <c r="J28" s="60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45">
        <v>25.2</v>
      </c>
      <c r="E29" s="52"/>
      <c r="F29" s="52"/>
      <c r="G29" s="248">
        <v>250.8</v>
      </c>
      <c r="H29" s="23"/>
      <c r="I29" s="21"/>
      <c r="J29" s="60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45">
        <v>26.7</v>
      </c>
      <c r="E30" s="52"/>
      <c r="F30" s="52"/>
      <c r="G30" s="248">
        <v>253.8</v>
      </c>
      <c r="H30" s="23"/>
      <c r="I30" s="21"/>
      <c r="J30" s="60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45">
        <v>27.3</v>
      </c>
      <c r="E31" s="52"/>
      <c r="F31" s="52"/>
      <c r="G31" s="248">
        <v>246.3</v>
      </c>
      <c r="H31" s="23"/>
      <c r="I31" s="21"/>
      <c r="J31" s="60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45">
        <v>26.400000000000002</v>
      </c>
      <c r="E32" s="52"/>
      <c r="F32" s="52"/>
      <c r="G32" s="248">
        <v>242.70000000000002</v>
      </c>
      <c r="H32" s="23"/>
      <c r="I32" s="21"/>
      <c r="J32" s="60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45">
        <v>26.7</v>
      </c>
      <c r="E33" s="52"/>
      <c r="F33" s="52"/>
      <c r="G33" s="248">
        <v>232.5</v>
      </c>
      <c r="H33" s="23"/>
      <c r="I33" s="21"/>
      <c r="J33" s="60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45">
        <v>26.400000000000002</v>
      </c>
      <c r="E34" s="52"/>
      <c r="F34" s="52"/>
      <c r="G34" s="248">
        <v>182.1</v>
      </c>
      <c r="H34" s="23"/>
      <c r="I34" s="21"/>
      <c r="J34" s="60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45">
        <v>26.400000000000002</v>
      </c>
      <c r="E35" s="52"/>
      <c r="F35" s="52"/>
      <c r="G35" s="248">
        <v>225</v>
      </c>
      <c r="H35" s="23"/>
      <c r="I35" s="21"/>
      <c r="J35" s="60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45">
        <v>25.8</v>
      </c>
      <c r="E36" s="52"/>
      <c r="F36" s="52"/>
      <c r="G36" s="248">
        <v>221.1</v>
      </c>
      <c r="H36" s="23"/>
      <c r="I36" s="21"/>
      <c r="J36" s="60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45">
        <v>26.1</v>
      </c>
      <c r="E37" s="52"/>
      <c r="F37" s="52"/>
      <c r="G37" s="248">
        <v>213.9</v>
      </c>
      <c r="H37" s="23"/>
      <c r="I37" s="21"/>
      <c r="J37" s="60">
        <v>0</v>
      </c>
      <c r="K37" s="20"/>
      <c r="L37" s="21"/>
      <c r="M37" s="22">
        <v>0</v>
      </c>
    </row>
    <row r="38" spans="1:13" ht="15.75" thickBot="1" x14ac:dyDescent="0.3">
      <c r="A38" s="14">
        <v>24</v>
      </c>
      <c r="B38" s="15"/>
      <c r="C38" s="16"/>
      <c r="D38" s="246">
        <v>27</v>
      </c>
      <c r="E38" s="52"/>
      <c r="F38" s="52"/>
      <c r="G38" s="249">
        <v>208.5</v>
      </c>
      <c r="H38" s="23"/>
      <c r="I38" s="21"/>
      <c r="J38" s="60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620.09999999999991</v>
      </c>
      <c r="E39" s="29"/>
      <c r="F39" s="29"/>
      <c r="G39" s="45">
        <f>SUM(G15:G38)</f>
        <v>5504.7000000000007</v>
      </c>
      <c r="H39" s="29"/>
      <c r="I39" s="29"/>
      <c r="J39" s="28">
        <f>SUM(G15:G38)</f>
        <v>5504.7000000000007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25" workbookViewId="0">
      <selection activeCell="K3" sqref="K3:M3"/>
    </sheetView>
  </sheetViews>
  <sheetFormatPr defaultRowHeight="15" x14ac:dyDescent="0.25"/>
  <cols>
    <col min="7" max="7" width="9.140625" style="58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160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410" t="s">
        <v>510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40" t="s">
        <v>6</v>
      </c>
      <c r="H4" s="37"/>
      <c r="I4" s="37"/>
      <c r="J4" s="1"/>
      <c r="K4" s="410" t="s">
        <v>511</v>
      </c>
      <c r="L4" s="410"/>
      <c r="M4" s="410"/>
    </row>
    <row r="5" spans="1:13" x14ac:dyDescent="0.25">
      <c r="A5" s="1"/>
      <c r="B5" s="404" t="s">
        <v>7</v>
      </c>
      <c r="C5" s="405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ф, Поселок</v>
      </c>
      <c r="C10" s="414"/>
      <c r="D10" s="415"/>
      <c r="E10" s="413" t="str">
        <f>K4</f>
        <v>ф, ПТФ-2</v>
      </c>
      <c r="F10" s="416"/>
      <c r="G10" s="417"/>
      <c r="H10" s="413" t="str">
        <f>B10</f>
        <v>ф, Поселок</v>
      </c>
      <c r="I10" s="414"/>
      <c r="J10" s="415"/>
      <c r="K10" s="413" t="str">
        <f>E10</f>
        <v>ф, ПТФ-2</v>
      </c>
      <c r="L10" s="416"/>
      <c r="M10" s="417"/>
    </row>
    <row r="11" spans="1:13" x14ac:dyDescent="0.25">
      <c r="A11" s="396"/>
      <c r="B11" s="390" t="s">
        <v>433</v>
      </c>
      <c r="C11" s="391"/>
      <c r="D11" s="36">
        <v>80</v>
      </c>
      <c r="E11" s="390" t="s">
        <v>433</v>
      </c>
      <c r="F11" s="391"/>
      <c r="G11" s="41">
        <v>30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ht="15.75" thickBot="1" x14ac:dyDescent="0.3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38">
        <v>116.4</v>
      </c>
      <c r="E15" s="22"/>
      <c r="F15" s="22"/>
      <c r="G15" s="241">
        <v>23.6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39">
        <v>104.8</v>
      </c>
      <c r="E16" s="22"/>
      <c r="F16" s="22"/>
      <c r="G16" s="242">
        <v>22.8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39">
        <v>97.2</v>
      </c>
      <c r="E17" s="22"/>
      <c r="F17" s="22"/>
      <c r="G17" s="242">
        <v>22.400000000000002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39">
        <v>94</v>
      </c>
      <c r="E18" s="22"/>
      <c r="F18" s="22"/>
      <c r="G18" s="242">
        <v>21.2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39">
        <v>94</v>
      </c>
      <c r="E19" s="22"/>
      <c r="F19" s="22"/>
      <c r="G19" s="242">
        <v>22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39">
        <v>99</v>
      </c>
      <c r="E20" s="22"/>
      <c r="F20" s="22"/>
      <c r="G20" s="242">
        <v>20.8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39">
        <v>105.2</v>
      </c>
      <c r="E21" s="22"/>
      <c r="F21" s="22"/>
      <c r="G21" s="242">
        <v>21.6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39">
        <v>119</v>
      </c>
      <c r="E22" s="22"/>
      <c r="F22" s="22"/>
      <c r="G22" s="242">
        <v>27.6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39">
        <v>132</v>
      </c>
      <c r="E23" s="22"/>
      <c r="F23" s="22"/>
      <c r="G23" s="242">
        <v>38.4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39">
        <v>145.6</v>
      </c>
      <c r="E24" s="22"/>
      <c r="F24" s="22"/>
      <c r="G24" s="242">
        <v>39.200000000000003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39">
        <v>150.80000000000001</v>
      </c>
      <c r="E25" s="22"/>
      <c r="F25" s="22"/>
      <c r="G25" s="242">
        <v>40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39">
        <v>148.6</v>
      </c>
      <c r="E26" s="22"/>
      <c r="F26" s="22"/>
      <c r="G26" s="242">
        <v>33.200000000000003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39">
        <v>140.4</v>
      </c>
      <c r="E27" s="22"/>
      <c r="F27" s="22"/>
      <c r="G27" s="242">
        <v>31.6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39">
        <v>137</v>
      </c>
      <c r="E28" s="22"/>
      <c r="F28" s="22"/>
      <c r="G28" s="242">
        <v>32.799999999999997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39">
        <v>140.80000000000001</v>
      </c>
      <c r="E29" s="22"/>
      <c r="F29" s="22"/>
      <c r="G29" s="242">
        <v>32.799999999999997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39">
        <v>143.20000000000002</v>
      </c>
      <c r="E30" s="22"/>
      <c r="F30" s="22"/>
      <c r="G30" s="242">
        <v>28.8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39">
        <v>141.6</v>
      </c>
      <c r="E31" s="22"/>
      <c r="F31" s="22"/>
      <c r="G31" s="242">
        <v>26.400000000000002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39">
        <v>139.4</v>
      </c>
      <c r="E32" s="22"/>
      <c r="F32" s="22"/>
      <c r="G32" s="242">
        <v>22.400000000000002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39">
        <v>144.80000000000001</v>
      </c>
      <c r="E33" s="22"/>
      <c r="F33" s="22"/>
      <c r="G33" s="242">
        <v>22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39">
        <v>155.4</v>
      </c>
      <c r="E34" s="22"/>
      <c r="F34" s="22"/>
      <c r="G34" s="242">
        <v>23.6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39">
        <v>142.20000000000002</v>
      </c>
      <c r="E35" s="22"/>
      <c r="F35" s="22"/>
      <c r="G35" s="242">
        <v>24.400000000000002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39">
        <v>143.20000000000002</v>
      </c>
      <c r="E36" s="22"/>
      <c r="F36" s="22"/>
      <c r="G36" s="242">
        <v>24.400000000000002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39">
        <v>131.80000000000001</v>
      </c>
      <c r="E37" s="22"/>
      <c r="F37" s="22"/>
      <c r="G37" s="242">
        <v>26</v>
      </c>
      <c r="H37" s="23"/>
      <c r="I37" s="21"/>
      <c r="J37" s="22">
        <v>0</v>
      </c>
      <c r="K37" s="20"/>
      <c r="L37" s="21"/>
      <c r="M37" s="22">
        <v>0</v>
      </c>
    </row>
    <row r="38" spans="1:13" ht="15.75" thickBot="1" x14ac:dyDescent="0.3">
      <c r="A38" s="14">
        <v>24</v>
      </c>
      <c r="B38" s="15"/>
      <c r="C38" s="16"/>
      <c r="D38" s="240">
        <v>121.8</v>
      </c>
      <c r="E38" s="22"/>
      <c r="F38" s="22"/>
      <c r="G38" s="243">
        <v>25.6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3088.2000000000003</v>
      </c>
      <c r="E39" s="29"/>
      <c r="F39" s="29"/>
      <c r="G39" s="45">
        <f>SUM(G15:G38)</f>
        <v>653.6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6" workbookViewId="0">
      <selection activeCell="G15" sqref="G15:G38"/>
    </sheetView>
  </sheetViews>
  <sheetFormatPr defaultRowHeight="15" x14ac:dyDescent="0.25"/>
  <cols>
    <col min="7" max="7" width="9.140625" style="58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160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410" t="s">
        <v>512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40" t="s">
        <v>6</v>
      </c>
      <c r="H4" s="37"/>
      <c r="I4" s="37"/>
      <c r="J4" s="1"/>
      <c r="K4" s="410" t="s">
        <v>513</v>
      </c>
      <c r="L4" s="410"/>
      <c r="M4" s="410"/>
    </row>
    <row r="5" spans="1:13" x14ac:dyDescent="0.25">
      <c r="A5" s="1"/>
      <c r="B5" s="404" t="s">
        <v>7</v>
      </c>
      <c r="C5" s="405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ф, ПТФ-3</v>
      </c>
      <c r="C10" s="414"/>
      <c r="D10" s="415"/>
      <c r="E10" s="413" t="str">
        <f>K4</f>
        <v>ф, ПТФ-4</v>
      </c>
      <c r="F10" s="416"/>
      <c r="G10" s="417"/>
      <c r="H10" s="413" t="str">
        <f>B10</f>
        <v>ф, ПТФ-3</v>
      </c>
      <c r="I10" s="414"/>
      <c r="J10" s="415"/>
      <c r="K10" s="413" t="str">
        <f>E10</f>
        <v>ф, ПТФ-4</v>
      </c>
      <c r="L10" s="416"/>
      <c r="M10" s="417"/>
    </row>
    <row r="11" spans="1:13" x14ac:dyDescent="0.25">
      <c r="A11" s="396"/>
      <c r="B11" s="390" t="s">
        <v>433</v>
      </c>
      <c r="C11" s="391"/>
      <c r="D11" s="36">
        <v>80</v>
      </c>
      <c r="E11" s="390" t="s">
        <v>433</v>
      </c>
      <c r="F11" s="391"/>
      <c r="G11" s="41">
        <v>30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ht="15.75" thickBot="1" x14ac:dyDescent="0.3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35">
        <v>146.4</v>
      </c>
      <c r="E15" s="22"/>
      <c r="F15" s="22"/>
      <c r="G15" s="235">
        <v>30.6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36">
        <v>132.80000000000001</v>
      </c>
      <c r="E16" s="22"/>
      <c r="F16" s="22"/>
      <c r="G16" s="236">
        <v>27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36">
        <v>126.4</v>
      </c>
      <c r="E17" s="22"/>
      <c r="F17" s="22"/>
      <c r="G17" s="236">
        <v>27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36">
        <v>121.60000000000001</v>
      </c>
      <c r="E18" s="22"/>
      <c r="F18" s="22"/>
      <c r="G18" s="236">
        <v>25.2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36">
        <v>120</v>
      </c>
      <c r="E19" s="22"/>
      <c r="F19" s="22"/>
      <c r="G19" s="236">
        <v>28.2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36">
        <v>134.4</v>
      </c>
      <c r="E20" s="22"/>
      <c r="F20" s="22"/>
      <c r="G20" s="236">
        <v>30.6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36">
        <v>180.8</v>
      </c>
      <c r="E21" s="22"/>
      <c r="F21" s="22"/>
      <c r="G21" s="236">
        <v>30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36">
        <v>186.4</v>
      </c>
      <c r="E22" s="22"/>
      <c r="F22" s="22"/>
      <c r="G22" s="236">
        <v>26.400000000000002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36">
        <v>175.20000000000002</v>
      </c>
      <c r="E23" s="22"/>
      <c r="F23" s="22"/>
      <c r="G23" s="236">
        <v>26.400000000000002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36">
        <v>176</v>
      </c>
      <c r="E24" s="22"/>
      <c r="F24" s="22"/>
      <c r="G24" s="236">
        <v>27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36">
        <v>168</v>
      </c>
      <c r="E25" s="22"/>
      <c r="F25" s="22"/>
      <c r="G25" s="236">
        <v>26.400000000000002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36">
        <v>160</v>
      </c>
      <c r="E26" s="22"/>
      <c r="F26" s="22"/>
      <c r="G26" s="236">
        <v>24.6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36">
        <v>156.80000000000001</v>
      </c>
      <c r="E27" s="22"/>
      <c r="F27" s="22"/>
      <c r="G27" s="236">
        <v>24.6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36">
        <v>164</v>
      </c>
      <c r="E28" s="22"/>
      <c r="F28" s="22"/>
      <c r="G28" s="236">
        <v>30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36">
        <v>161.6</v>
      </c>
      <c r="E29" s="22"/>
      <c r="F29" s="22"/>
      <c r="G29" s="236">
        <v>26.400000000000002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36">
        <v>159.20000000000002</v>
      </c>
      <c r="E30" s="22"/>
      <c r="F30" s="22"/>
      <c r="G30" s="236">
        <v>28.2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36">
        <v>157.6</v>
      </c>
      <c r="E31" s="22"/>
      <c r="F31" s="22"/>
      <c r="G31" s="236">
        <v>29.400000000000002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36">
        <v>162.4</v>
      </c>
      <c r="E32" s="22"/>
      <c r="F32" s="22"/>
      <c r="G32" s="236">
        <v>32.4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36">
        <v>232</v>
      </c>
      <c r="E33" s="22"/>
      <c r="F33" s="22"/>
      <c r="G33" s="236">
        <v>31.2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36">
        <v>214.4</v>
      </c>
      <c r="E34" s="22"/>
      <c r="F34" s="22"/>
      <c r="G34" s="236">
        <v>31.8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36">
        <v>226.4</v>
      </c>
      <c r="E35" s="22"/>
      <c r="F35" s="22"/>
      <c r="G35" s="236">
        <v>28.8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36">
        <v>229.6</v>
      </c>
      <c r="E36" s="22"/>
      <c r="F36" s="22"/>
      <c r="G36" s="236">
        <v>33.6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36">
        <v>195.20000000000002</v>
      </c>
      <c r="E37" s="22"/>
      <c r="F37" s="22"/>
      <c r="G37" s="236">
        <v>33.6</v>
      </c>
      <c r="H37" s="23"/>
      <c r="I37" s="21"/>
      <c r="J37" s="22">
        <v>0</v>
      </c>
      <c r="K37" s="20"/>
      <c r="L37" s="21"/>
      <c r="M37" s="22">
        <v>0</v>
      </c>
    </row>
    <row r="38" spans="1:13" ht="15.75" thickBot="1" x14ac:dyDescent="0.3">
      <c r="A38" s="14">
        <v>24</v>
      </c>
      <c r="B38" s="15"/>
      <c r="C38" s="16"/>
      <c r="D38" s="237">
        <v>169.6</v>
      </c>
      <c r="E38" s="22"/>
      <c r="F38" s="22"/>
      <c r="G38" s="237">
        <v>31.8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4056.7999999999997</v>
      </c>
      <c r="E39" s="29"/>
      <c r="F39" s="29"/>
      <c r="G39" s="45">
        <f>SUM(G15:G38)</f>
        <v>691.19999999999982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3" workbookViewId="0">
      <selection activeCell="G15" sqref="G15:G38"/>
    </sheetView>
  </sheetViews>
  <sheetFormatPr defaultRowHeight="15" x14ac:dyDescent="0.25"/>
  <cols>
    <col min="7" max="7" width="9.140625" style="58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161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410" t="s">
        <v>514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40" t="s">
        <v>6</v>
      </c>
      <c r="H4" s="37"/>
      <c r="I4" s="37"/>
      <c r="J4" s="1"/>
      <c r="K4" s="410" t="s">
        <v>515</v>
      </c>
      <c r="L4" s="410"/>
      <c r="M4" s="410"/>
    </row>
    <row r="5" spans="1:13" x14ac:dyDescent="0.25">
      <c r="A5" s="1"/>
      <c r="B5" s="404" t="s">
        <v>7</v>
      </c>
      <c r="C5" s="405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ф, Подсобное хоз,-1</v>
      </c>
      <c r="C10" s="414"/>
      <c r="D10" s="415"/>
      <c r="E10" s="413" t="str">
        <f>K4</f>
        <v>ф, Подсобное хоз,-2</v>
      </c>
      <c r="F10" s="416"/>
      <c r="G10" s="417"/>
      <c r="H10" s="413" t="str">
        <f>B10</f>
        <v>ф, Подсобное хоз,-1</v>
      </c>
      <c r="I10" s="414"/>
      <c r="J10" s="415"/>
      <c r="K10" s="413" t="str">
        <f>E10</f>
        <v>ф, Подсобное хоз,-2</v>
      </c>
      <c r="L10" s="416"/>
      <c r="M10" s="417"/>
    </row>
    <row r="11" spans="1:13" x14ac:dyDescent="0.25">
      <c r="A11" s="396"/>
      <c r="B11" s="390" t="s">
        <v>433</v>
      </c>
      <c r="C11" s="391"/>
      <c r="D11" s="36">
        <v>80</v>
      </c>
      <c r="E11" s="390" t="s">
        <v>433</v>
      </c>
      <c r="F11" s="391"/>
      <c r="G11" s="41">
        <v>30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ht="15.75" thickBot="1" x14ac:dyDescent="0.3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35">
        <v>224</v>
      </c>
      <c r="E15" s="22"/>
      <c r="F15" s="22"/>
      <c r="G15" s="235">
        <v>175.6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36">
        <v>228</v>
      </c>
      <c r="E16" s="22"/>
      <c r="F16" s="22"/>
      <c r="G16" s="236">
        <v>168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36">
        <v>217.6</v>
      </c>
      <c r="E17" s="22"/>
      <c r="F17" s="22"/>
      <c r="G17" s="236">
        <v>157.20000000000002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36">
        <v>194</v>
      </c>
      <c r="E18" s="22"/>
      <c r="F18" s="22"/>
      <c r="G18" s="236">
        <v>150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36">
        <v>198.8</v>
      </c>
      <c r="E19" s="22"/>
      <c r="F19" s="22"/>
      <c r="G19" s="236">
        <v>155.6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36">
        <v>207.20000000000002</v>
      </c>
      <c r="E20" s="22"/>
      <c r="F20" s="22"/>
      <c r="G20" s="236">
        <v>163.20000000000002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36">
        <v>190.8</v>
      </c>
      <c r="E21" s="22"/>
      <c r="F21" s="22"/>
      <c r="G21" s="236">
        <v>176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36">
        <v>272.39999999999998</v>
      </c>
      <c r="E22" s="22"/>
      <c r="F22" s="22"/>
      <c r="G22" s="236">
        <v>250.4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36">
        <v>330.40000000000003</v>
      </c>
      <c r="E23" s="22"/>
      <c r="F23" s="22"/>
      <c r="G23" s="236">
        <v>245.6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36">
        <v>352.40000000000003</v>
      </c>
      <c r="E24" s="22"/>
      <c r="F24" s="22"/>
      <c r="G24" s="236">
        <v>272.39999999999998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36">
        <v>401.6</v>
      </c>
      <c r="E25" s="22"/>
      <c r="F25" s="22"/>
      <c r="G25" s="236">
        <v>248.4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36">
        <v>379.6</v>
      </c>
      <c r="E26" s="22"/>
      <c r="F26" s="22"/>
      <c r="G26" s="236">
        <v>263.2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36">
        <v>316.8</v>
      </c>
      <c r="E27" s="22"/>
      <c r="F27" s="22"/>
      <c r="G27" s="236">
        <v>216.8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36">
        <v>295.60000000000002</v>
      </c>
      <c r="E28" s="22"/>
      <c r="F28" s="22"/>
      <c r="G28" s="236">
        <v>233.20000000000002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36">
        <v>298</v>
      </c>
      <c r="E29" s="22"/>
      <c r="F29" s="22"/>
      <c r="G29" s="236">
        <v>264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36">
        <v>286.8</v>
      </c>
      <c r="E30" s="22"/>
      <c r="F30" s="22"/>
      <c r="G30" s="236">
        <v>238.8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36">
        <v>256</v>
      </c>
      <c r="E31" s="22"/>
      <c r="F31" s="22"/>
      <c r="G31" s="236">
        <v>245.6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36">
        <v>275.60000000000002</v>
      </c>
      <c r="E32" s="22"/>
      <c r="F32" s="22"/>
      <c r="G32" s="236">
        <v>194.8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36">
        <v>324.8</v>
      </c>
      <c r="E33" s="22"/>
      <c r="F33" s="22"/>
      <c r="G33" s="236">
        <v>196.8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36">
        <v>314</v>
      </c>
      <c r="E34" s="22"/>
      <c r="F34" s="22"/>
      <c r="G34" s="236">
        <v>194.8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36">
        <v>341.6</v>
      </c>
      <c r="E35" s="22"/>
      <c r="F35" s="22"/>
      <c r="G35" s="236">
        <v>192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36">
        <v>328.8</v>
      </c>
      <c r="E36" s="22"/>
      <c r="F36" s="22"/>
      <c r="G36" s="236">
        <v>198.4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36">
        <v>276</v>
      </c>
      <c r="E37" s="22"/>
      <c r="F37" s="22"/>
      <c r="G37" s="236">
        <v>194.4</v>
      </c>
      <c r="H37" s="23"/>
      <c r="I37" s="21"/>
      <c r="J37" s="22">
        <v>0</v>
      </c>
      <c r="K37" s="20"/>
      <c r="L37" s="21"/>
      <c r="M37" s="22">
        <v>0</v>
      </c>
    </row>
    <row r="38" spans="1:13" ht="15.75" thickBot="1" x14ac:dyDescent="0.3">
      <c r="A38" s="14">
        <v>24</v>
      </c>
      <c r="B38" s="15"/>
      <c r="C38" s="16"/>
      <c r="D38" s="237">
        <v>236.4</v>
      </c>
      <c r="E38" s="22"/>
      <c r="F38" s="22"/>
      <c r="G38" s="237">
        <v>184.8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6747.2000000000016</v>
      </c>
      <c r="E39" s="29"/>
      <c r="F39" s="29"/>
      <c r="G39" s="45">
        <f>SUM(G15:G38)</f>
        <v>4980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6" zoomScaleNormal="100" workbookViewId="0">
      <selection activeCell="O22" sqref="O22"/>
    </sheetView>
  </sheetViews>
  <sheetFormatPr defaultRowHeight="15" x14ac:dyDescent="0.25"/>
  <cols>
    <col min="7" max="7" width="9.140625" style="58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162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410" t="s">
        <v>516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40" t="s">
        <v>6</v>
      </c>
      <c r="H4" s="37"/>
      <c r="I4" s="37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ф, Нелазкое-2</v>
      </c>
      <c r="C10" s="414"/>
      <c r="D10" s="415"/>
      <c r="E10" s="413">
        <f>K4</f>
        <v>0</v>
      </c>
      <c r="F10" s="416"/>
      <c r="G10" s="417"/>
      <c r="H10" s="413" t="str">
        <f>B10</f>
        <v>ф, Нелазкое-2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36">
        <v>80</v>
      </c>
      <c r="E11" s="390" t="s">
        <v>433</v>
      </c>
      <c r="F11" s="391"/>
      <c r="G11" s="41">
        <v>30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ht="15.75" thickBot="1" x14ac:dyDescent="0.3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35">
        <v>62.4</v>
      </c>
      <c r="E15" s="52"/>
      <c r="F15" s="52"/>
      <c r="G15" s="5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36">
        <v>40.6</v>
      </c>
      <c r="E16" s="52"/>
      <c r="F16" s="52"/>
      <c r="G16" s="5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36">
        <v>39.6</v>
      </c>
      <c r="E17" s="52"/>
      <c r="F17" s="52"/>
      <c r="G17" s="5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36">
        <v>58.6</v>
      </c>
      <c r="E18" s="52"/>
      <c r="F18" s="52"/>
      <c r="G18" s="5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36">
        <v>40.6</v>
      </c>
      <c r="E19" s="52"/>
      <c r="F19" s="52"/>
      <c r="G19" s="5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36">
        <v>59.4</v>
      </c>
      <c r="E20" s="52"/>
      <c r="F20" s="52"/>
      <c r="G20" s="5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36">
        <v>45.800000000000004</v>
      </c>
      <c r="E21" s="52"/>
      <c r="F21" s="52"/>
      <c r="G21" s="5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36">
        <v>44.4</v>
      </c>
      <c r="E22" s="52"/>
      <c r="F22" s="52"/>
      <c r="G22" s="5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36">
        <v>75.2</v>
      </c>
      <c r="E23" s="52"/>
      <c r="F23" s="52"/>
      <c r="G23" s="5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36">
        <v>34</v>
      </c>
      <c r="E24" s="52"/>
      <c r="F24" s="52"/>
      <c r="G24" s="5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36">
        <v>38</v>
      </c>
      <c r="E25" s="52"/>
      <c r="F25" s="52"/>
      <c r="G25" s="5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36">
        <v>38</v>
      </c>
      <c r="E26" s="52"/>
      <c r="F26" s="52"/>
      <c r="G26" s="5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36">
        <v>44.800000000000004</v>
      </c>
      <c r="E27" s="52"/>
      <c r="F27" s="52"/>
      <c r="G27" s="5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36">
        <v>84.8</v>
      </c>
      <c r="E28" s="52"/>
      <c r="F28" s="52"/>
      <c r="G28" s="5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36">
        <v>96.600000000000009</v>
      </c>
      <c r="E29" s="52"/>
      <c r="F29" s="52"/>
      <c r="G29" s="5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36">
        <v>90.2</v>
      </c>
      <c r="E30" s="52"/>
      <c r="F30" s="52"/>
      <c r="G30" s="5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36">
        <v>71.8</v>
      </c>
      <c r="E31" s="52"/>
      <c r="F31" s="52"/>
      <c r="G31" s="5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36">
        <v>63.4</v>
      </c>
      <c r="E32" s="52"/>
      <c r="F32" s="52"/>
      <c r="G32" s="5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36">
        <v>66.599999999999994</v>
      </c>
      <c r="E33" s="52"/>
      <c r="F33" s="52"/>
      <c r="G33" s="5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36">
        <v>71</v>
      </c>
      <c r="E34" s="52"/>
      <c r="F34" s="52"/>
      <c r="G34" s="5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36">
        <v>56.6</v>
      </c>
      <c r="E35" s="52"/>
      <c r="F35" s="52"/>
      <c r="G35" s="5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36">
        <v>49.800000000000004</v>
      </c>
      <c r="E36" s="52"/>
      <c r="F36" s="52"/>
      <c r="G36" s="5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36">
        <v>47</v>
      </c>
      <c r="E37" s="52"/>
      <c r="F37" s="52"/>
      <c r="G37" s="52"/>
      <c r="H37" s="23"/>
      <c r="I37" s="21"/>
      <c r="J37" s="22">
        <v>0</v>
      </c>
      <c r="K37" s="20"/>
      <c r="L37" s="21"/>
      <c r="M37" s="22"/>
    </row>
    <row r="38" spans="1:13" ht="15.75" thickBot="1" x14ac:dyDescent="0.3">
      <c r="A38" s="14">
        <v>24</v>
      </c>
      <c r="B38" s="15"/>
      <c r="C38" s="16"/>
      <c r="D38" s="237">
        <v>60</v>
      </c>
      <c r="E38" s="52"/>
      <c r="F38" s="52"/>
      <c r="G38" s="5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1379.1999999999996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3" workbookViewId="0">
      <selection activeCell="G15" sqref="G15:G38"/>
    </sheetView>
  </sheetViews>
  <sheetFormatPr defaultRowHeight="15" x14ac:dyDescent="0.25"/>
  <cols>
    <col min="7" max="7" width="9.140625" style="58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163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410" t="s">
        <v>517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40" t="s">
        <v>6</v>
      </c>
      <c r="H4" s="37"/>
      <c r="I4" s="37"/>
      <c r="J4" s="1"/>
      <c r="K4" s="410" t="s">
        <v>518</v>
      </c>
      <c r="L4" s="410"/>
      <c r="M4" s="410"/>
    </row>
    <row r="5" spans="1:13" x14ac:dyDescent="0.25">
      <c r="A5" s="1"/>
      <c r="B5" s="404" t="s">
        <v>7</v>
      </c>
      <c r="C5" s="405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ф, Котельная</v>
      </c>
      <c r="C10" s="414"/>
      <c r="D10" s="415"/>
      <c r="E10" s="413" t="str">
        <f>K4</f>
        <v>ф, Межное</v>
      </c>
      <c r="F10" s="416"/>
      <c r="G10" s="417"/>
      <c r="H10" s="413" t="str">
        <f>B10</f>
        <v>ф, Котельная</v>
      </c>
      <c r="I10" s="414"/>
      <c r="J10" s="415"/>
      <c r="K10" s="413" t="str">
        <f>E10</f>
        <v>ф, Межное</v>
      </c>
      <c r="L10" s="416"/>
      <c r="M10" s="417"/>
    </row>
    <row r="11" spans="1:13" x14ac:dyDescent="0.25">
      <c r="A11" s="396"/>
      <c r="B11" s="390" t="s">
        <v>433</v>
      </c>
      <c r="C11" s="391"/>
      <c r="D11" s="36">
        <v>80</v>
      </c>
      <c r="E11" s="390" t="s">
        <v>433</v>
      </c>
      <c r="F11" s="391"/>
      <c r="G11" s="41">
        <v>30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ht="15.75" thickBot="1" x14ac:dyDescent="0.3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35">
        <v>21.6</v>
      </c>
      <c r="E15" s="22"/>
      <c r="F15" s="22"/>
      <c r="G15" s="235">
        <v>262.8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36">
        <v>21.2</v>
      </c>
      <c r="E16" s="22"/>
      <c r="F16" s="22"/>
      <c r="G16" s="236">
        <v>237.6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36">
        <v>21.2</v>
      </c>
      <c r="E17" s="22"/>
      <c r="F17" s="22"/>
      <c r="G17" s="236">
        <v>229.20000000000002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36">
        <v>21.6</v>
      </c>
      <c r="E18" s="22"/>
      <c r="F18" s="22"/>
      <c r="G18" s="236">
        <v>223.20000000000002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36">
        <v>21.2</v>
      </c>
      <c r="E19" s="22"/>
      <c r="F19" s="22"/>
      <c r="G19" s="236">
        <v>235.20000000000002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36">
        <v>21.6</v>
      </c>
      <c r="E20" s="22"/>
      <c r="F20" s="22"/>
      <c r="G20" s="236">
        <v>267.60000000000002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36">
        <v>30.400000000000002</v>
      </c>
      <c r="E21" s="22"/>
      <c r="F21" s="22"/>
      <c r="G21" s="236">
        <v>320.40000000000003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36">
        <v>22.8</v>
      </c>
      <c r="E22" s="22"/>
      <c r="F22" s="22"/>
      <c r="G22" s="236">
        <v>351.6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36">
        <v>21.2</v>
      </c>
      <c r="E23" s="22"/>
      <c r="F23" s="22"/>
      <c r="G23" s="236">
        <v>384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36">
        <v>21.2</v>
      </c>
      <c r="E24" s="22"/>
      <c r="F24" s="22"/>
      <c r="G24" s="236">
        <v>386.40000000000003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36">
        <v>21.2</v>
      </c>
      <c r="E25" s="22"/>
      <c r="F25" s="22"/>
      <c r="G25" s="236">
        <v>529.20000000000005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36">
        <v>21.2</v>
      </c>
      <c r="E26" s="22"/>
      <c r="F26" s="22"/>
      <c r="G26" s="236">
        <v>552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36">
        <v>22</v>
      </c>
      <c r="E27" s="22"/>
      <c r="F27" s="22"/>
      <c r="G27" s="236">
        <v>494.40000000000003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36">
        <v>23.6</v>
      </c>
      <c r="E28" s="22"/>
      <c r="F28" s="22"/>
      <c r="G28" s="236">
        <v>531.6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36">
        <v>29.2</v>
      </c>
      <c r="E29" s="22"/>
      <c r="F29" s="22"/>
      <c r="G29" s="236">
        <v>438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36">
        <v>20.8</v>
      </c>
      <c r="E30" s="22"/>
      <c r="F30" s="22"/>
      <c r="G30" s="236">
        <v>342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36">
        <v>21.2</v>
      </c>
      <c r="E31" s="22"/>
      <c r="F31" s="22"/>
      <c r="G31" s="236">
        <v>356.40000000000003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36">
        <v>20.8</v>
      </c>
      <c r="E32" s="22"/>
      <c r="F32" s="22"/>
      <c r="G32" s="236">
        <v>364.8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36">
        <v>21.2</v>
      </c>
      <c r="E33" s="22"/>
      <c r="F33" s="22"/>
      <c r="G33" s="236">
        <v>398.40000000000003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36">
        <v>21.6</v>
      </c>
      <c r="E34" s="22"/>
      <c r="F34" s="22"/>
      <c r="G34" s="236">
        <v>405.6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36">
        <v>28.8</v>
      </c>
      <c r="E35" s="22"/>
      <c r="F35" s="22"/>
      <c r="G35" s="236">
        <v>412.8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36">
        <v>21.2</v>
      </c>
      <c r="E36" s="22"/>
      <c r="F36" s="22"/>
      <c r="G36" s="236">
        <v>400.8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36">
        <v>21.2</v>
      </c>
      <c r="E37" s="22"/>
      <c r="F37" s="22"/>
      <c r="G37" s="236">
        <v>374.40000000000003</v>
      </c>
      <c r="H37" s="23"/>
      <c r="I37" s="21"/>
      <c r="J37" s="22">
        <v>0</v>
      </c>
      <c r="K37" s="20"/>
      <c r="L37" s="21"/>
      <c r="M37" s="22">
        <v>0</v>
      </c>
    </row>
    <row r="38" spans="1:13" ht="15.75" thickBot="1" x14ac:dyDescent="0.3">
      <c r="A38" s="14">
        <v>24</v>
      </c>
      <c r="B38" s="15"/>
      <c r="C38" s="16"/>
      <c r="D38" s="237">
        <v>21.2</v>
      </c>
      <c r="E38" s="22"/>
      <c r="F38" s="22"/>
      <c r="G38" s="237">
        <v>332.40000000000003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539.20000000000005</v>
      </c>
      <c r="E39" s="29"/>
      <c r="F39" s="29"/>
      <c r="G39" s="45">
        <f>SUM(G15:G38)</f>
        <v>8830.7999999999993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6" workbookViewId="0">
      <selection activeCell="D15" sqref="D15:D38"/>
    </sheetView>
  </sheetViews>
  <sheetFormatPr defaultRowHeight="15" x14ac:dyDescent="0.25"/>
  <cols>
    <col min="7" max="7" width="9.140625" style="58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163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410" t="s">
        <v>519</v>
      </c>
      <c r="L3" s="410"/>
      <c r="M3" s="410"/>
    </row>
    <row r="4" spans="1:13" ht="15.75" x14ac:dyDescent="0.25">
      <c r="A4" s="1"/>
      <c r="B4" s="411" t="s">
        <v>432</v>
      </c>
      <c r="C4" s="407"/>
      <c r="D4" s="3"/>
      <c r="E4" s="3"/>
      <c r="F4" s="3"/>
      <c r="G4" s="40" t="s">
        <v>6</v>
      </c>
      <c r="H4" s="37"/>
      <c r="I4" s="37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ф, ЛПБ</v>
      </c>
      <c r="C10" s="414"/>
      <c r="D10" s="415"/>
      <c r="E10" s="413">
        <f>K4</f>
        <v>0</v>
      </c>
      <c r="F10" s="416"/>
      <c r="G10" s="417"/>
      <c r="H10" s="413" t="str">
        <f>B10</f>
        <v>ф, ЛПБ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36">
        <v>80</v>
      </c>
      <c r="E11" s="390" t="s">
        <v>433</v>
      </c>
      <c r="F11" s="391"/>
      <c r="G11" s="41">
        <v>30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10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ht="15.75" thickBot="1" x14ac:dyDescent="0.3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35">
        <v>119.2</v>
      </c>
      <c r="E15" s="52"/>
      <c r="F15" s="52"/>
      <c r="G15" s="5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36">
        <v>102.4</v>
      </c>
      <c r="E16" s="52"/>
      <c r="F16" s="52"/>
      <c r="G16" s="5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36">
        <v>103.60000000000001</v>
      </c>
      <c r="E17" s="52"/>
      <c r="F17" s="52"/>
      <c r="G17" s="5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36">
        <v>88.8</v>
      </c>
      <c r="E18" s="52"/>
      <c r="F18" s="52"/>
      <c r="G18" s="5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36">
        <v>92</v>
      </c>
      <c r="E19" s="52"/>
      <c r="F19" s="52"/>
      <c r="G19" s="5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36">
        <v>101.60000000000001</v>
      </c>
      <c r="E20" s="52"/>
      <c r="F20" s="52"/>
      <c r="G20" s="5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36">
        <v>116.8</v>
      </c>
      <c r="E21" s="52"/>
      <c r="F21" s="52"/>
      <c r="G21" s="5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36">
        <v>130.80000000000001</v>
      </c>
      <c r="E22" s="52"/>
      <c r="F22" s="52"/>
      <c r="G22" s="5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36">
        <v>214</v>
      </c>
      <c r="E23" s="52"/>
      <c r="F23" s="52"/>
      <c r="G23" s="5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36">
        <v>215.20000000000002</v>
      </c>
      <c r="E24" s="52"/>
      <c r="F24" s="52"/>
      <c r="G24" s="5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36">
        <v>34.800000000000004</v>
      </c>
      <c r="E25" s="52"/>
      <c r="F25" s="52"/>
      <c r="G25" s="5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36">
        <v>0</v>
      </c>
      <c r="E26" s="52"/>
      <c r="F26" s="52"/>
      <c r="G26" s="5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36">
        <v>0</v>
      </c>
      <c r="E27" s="52"/>
      <c r="F27" s="52"/>
      <c r="G27" s="5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36">
        <v>0</v>
      </c>
      <c r="E28" s="52"/>
      <c r="F28" s="52"/>
      <c r="G28" s="5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36">
        <v>78.8</v>
      </c>
      <c r="E29" s="52"/>
      <c r="F29" s="52"/>
      <c r="G29" s="5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36">
        <v>181.20000000000002</v>
      </c>
      <c r="E30" s="52"/>
      <c r="F30" s="52"/>
      <c r="G30" s="5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36">
        <v>169.20000000000002</v>
      </c>
      <c r="E31" s="52"/>
      <c r="F31" s="52"/>
      <c r="G31" s="5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36">
        <v>139.20000000000002</v>
      </c>
      <c r="E32" s="52"/>
      <c r="F32" s="52"/>
      <c r="G32" s="5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36">
        <v>140.80000000000001</v>
      </c>
      <c r="E33" s="52"/>
      <c r="F33" s="52"/>
      <c r="G33" s="5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36">
        <v>158.4</v>
      </c>
      <c r="E34" s="52"/>
      <c r="F34" s="52"/>
      <c r="G34" s="5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36">
        <v>160.4</v>
      </c>
      <c r="E35" s="52"/>
      <c r="F35" s="52"/>
      <c r="G35" s="5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36">
        <v>158.80000000000001</v>
      </c>
      <c r="E36" s="52"/>
      <c r="F36" s="52"/>
      <c r="G36" s="5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36">
        <v>174.8</v>
      </c>
      <c r="E37" s="52"/>
      <c r="F37" s="52"/>
      <c r="G37" s="52"/>
      <c r="H37" s="23"/>
      <c r="I37" s="21"/>
      <c r="J37" s="22">
        <v>0</v>
      </c>
      <c r="K37" s="20"/>
      <c r="L37" s="21"/>
      <c r="M37" s="22"/>
    </row>
    <row r="38" spans="1:13" ht="15.75" thickBot="1" x14ac:dyDescent="0.3">
      <c r="A38" s="14">
        <v>24</v>
      </c>
      <c r="B38" s="15"/>
      <c r="C38" s="16"/>
      <c r="D38" s="237">
        <v>144.80000000000001</v>
      </c>
      <c r="E38" s="52"/>
      <c r="F38" s="52"/>
      <c r="G38" s="5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28">
        <f>SUM(D15:D38)</f>
        <v>2825.6000000000008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7" zoomScale="85" zoomScaleNormal="85" workbookViewId="0">
      <selection activeCell="G15" sqref="G15:G38"/>
    </sheetView>
  </sheetViews>
  <sheetFormatPr defaultRowHeight="15" x14ac:dyDescent="0.25"/>
  <cols>
    <col min="4" max="4" width="9.140625" style="58"/>
    <col min="7" max="7" width="14.28515625" style="58" customWidth="1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164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410" t="s">
        <v>520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3"/>
      <c r="F4" s="3"/>
      <c r="G4" s="40" t="s">
        <v>6</v>
      </c>
      <c r="H4" s="37"/>
      <c r="I4" s="37"/>
      <c r="J4" s="1"/>
      <c r="K4" s="410" t="s">
        <v>521</v>
      </c>
      <c r="L4" s="410"/>
      <c r="M4" s="410"/>
    </row>
    <row r="5" spans="1:13" x14ac:dyDescent="0.25">
      <c r="A5" s="1"/>
      <c r="B5" s="404" t="s">
        <v>7</v>
      </c>
      <c r="C5" s="405"/>
      <c r="D5" s="5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ф, Берег</v>
      </c>
      <c r="C10" s="414"/>
      <c r="D10" s="415"/>
      <c r="E10" s="413" t="str">
        <f>K4</f>
        <v>ф, Городище</v>
      </c>
      <c r="F10" s="416"/>
      <c r="G10" s="417"/>
      <c r="H10" s="413" t="str">
        <f>B10</f>
        <v>ф, Берег</v>
      </c>
      <c r="I10" s="414"/>
      <c r="J10" s="415"/>
      <c r="K10" s="413" t="str">
        <f>E10</f>
        <v>ф, Городище</v>
      </c>
      <c r="L10" s="416"/>
      <c r="M10" s="417"/>
    </row>
    <row r="11" spans="1:13" x14ac:dyDescent="0.25">
      <c r="A11" s="396"/>
      <c r="B11" s="390" t="s">
        <v>433</v>
      </c>
      <c r="C11" s="391"/>
      <c r="D11" s="41">
        <v>80</v>
      </c>
      <c r="E11" s="390" t="s">
        <v>433</v>
      </c>
      <c r="F11" s="391"/>
      <c r="G11" s="41">
        <v>30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ht="15.75" thickBot="1" x14ac:dyDescent="0.3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35">
        <v>137.20000000000002</v>
      </c>
      <c r="E15" s="22"/>
      <c r="F15" s="22"/>
      <c r="G15" s="235">
        <v>184.4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36">
        <v>116</v>
      </c>
      <c r="E16" s="22"/>
      <c r="F16" s="22"/>
      <c r="G16" s="236">
        <v>183.6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36">
        <v>114</v>
      </c>
      <c r="E17" s="22"/>
      <c r="F17" s="22"/>
      <c r="G17" s="236">
        <v>170.8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36">
        <v>104</v>
      </c>
      <c r="E18" s="22"/>
      <c r="F18" s="22"/>
      <c r="G18" s="236">
        <v>185.6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36">
        <v>107.60000000000001</v>
      </c>
      <c r="E19" s="22"/>
      <c r="F19" s="22"/>
      <c r="G19" s="236">
        <v>192.20000000000002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36">
        <v>102.8</v>
      </c>
      <c r="E20" s="22"/>
      <c r="F20" s="22"/>
      <c r="G20" s="236">
        <v>188.6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36">
        <v>124.8</v>
      </c>
      <c r="E21" s="22"/>
      <c r="F21" s="22"/>
      <c r="G21" s="236">
        <v>194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36">
        <v>156</v>
      </c>
      <c r="E22" s="22"/>
      <c r="F22" s="22"/>
      <c r="G22" s="236">
        <v>194.6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36">
        <v>160.4</v>
      </c>
      <c r="E23" s="22"/>
      <c r="F23" s="22"/>
      <c r="G23" s="236">
        <v>220.4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36">
        <v>172.4</v>
      </c>
      <c r="E24" s="22"/>
      <c r="F24" s="22"/>
      <c r="G24" s="236">
        <v>222.8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36">
        <v>186</v>
      </c>
      <c r="E25" s="22"/>
      <c r="F25" s="22"/>
      <c r="G25" s="236">
        <v>210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36">
        <v>153.6</v>
      </c>
      <c r="E26" s="22"/>
      <c r="F26" s="22"/>
      <c r="G26" s="236">
        <v>182.20000000000002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36">
        <v>136.4</v>
      </c>
      <c r="E27" s="22"/>
      <c r="F27" s="22"/>
      <c r="G27" s="236">
        <v>185.20000000000002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36">
        <v>147.6</v>
      </c>
      <c r="E28" s="22"/>
      <c r="F28" s="22"/>
      <c r="G28" s="236">
        <v>190.8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36">
        <v>138.80000000000001</v>
      </c>
      <c r="E29" s="22"/>
      <c r="F29" s="22"/>
      <c r="G29" s="236">
        <v>167.4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36">
        <v>130.80000000000001</v>
      </c>
      <c r="E30" s="22"/>
      <c r="F30" s="22"/>
      <c r="G30" s="236">
        <v>164.6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36">
        <v>142</v>
      </c>
      <c r="E31" s="22"/>
      <c r="F31" s="22"/>
      <c r="G31" s="236">
        <v>165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36">
        <v>151.20000000000002</v>
      </c>
      <c r="E32" s="22"/>
      <c r="F32" s="22"/>
      <c r="G32" s="236">
        <v>199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36">
        <v>160.4</v>
      </c>
      <c r="E33" s="22"/>
      <c r="F33" s="22"/>
      <c r="G33" s="236">
        <v>212.20000000000002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36">
        <v>195.20000000000002</v>
      </c>
      <c r="E34" s="22"/>
      <c r="F34" s="22"/>
      <c r="G34" s="236">
        <v>235.20000000000002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36">
        <v>200.4</v>
      </c>
      <c r="E35" s="22"/>
      <c r="F35" s="22"/>
      <c r="G35" s="236">
        <v>249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36">
        <v>198.4</v>
      </c>
      <c r="E36" s="22"/>
      <c r="F36" s="22"/>
      <c r="G36" s="236">
        <v>277.40000000000003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36">
        <v>192.4</v>
      </c>
      <c r="E37" s="22"/>
      <c r="F37" s="22"/>
      <c r="G37" s="236">
        <v>255.6</v>
      </c>
      <c r="H37" s="23"/>
      <c r="I37" s="21"/>
      <c r="J37" s="22">
        <v>0</v>
      </c>
      <c r="K37" s="20"/>
      <c r="L37" s="21"/>
      <c r="M37" s="22">
        <v>0</v>
      </c>
    </row>
    <row r="38" spans="1:13" ht="15.75" thickBot="1" x14ac:dyDescent="0.3">
      <c r="A38" s="14">
        <v>24</v>
      </c>
      <c r="B38" s="15"/>
      <c r="C38" s="16"/>
      <c r="D38" s="237">
        <v>188.8</v>
      </c>
      <c r="E38" s="22"/>
      <c r="F38" s="22"/>
      <c r="G38" s="237">
        <v>246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3617.2000000000003</v>
      </c>
      <c r="E39" s="29"/>
      <c r="F39" s="29"/>
      <c r="G39" s="45">
        <f>SUM(G15:G38)</f>
        <v>4876.5999999999995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7" zoomScale="70" zoomScaleNormal="70" workbookViewId="0">
      <selection activeCell="K1" sqref="K1:M1"/>
    </sheetView>
  </sheetViews>
  <sheetFormatPr defaultRowHeight="15" x14ac:dyDescent="0.25"/>
  <cols>
    <col min="4" max="4" width="9.140625" style="58"/>
    <col min="7" max="7" width="14.28515625" style="58" customWidth="1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156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410" t="s">
        <v>522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3"/>
      <c r="F4" s="3"/>
      <c r="G4" s="40" t="s">
        <v>6</v>
      </c>
      <c r="H4" s="37"/>
      <c r="I4" s="37"/>
      <c r="J4" s="1"/>
      <c r="K4" s="410"/>
      <c r="L4" s="410"/>
      <c r="M4" s="410"/>
    </row>
    <row r="5" spans="1:13" x14ac:dyDescent="0.25">
      <c r="A5" s="1"/>
      <c r="B5" s="404" t="s">
        <v>7</v>
      </c>
      <c r="C5" s="405"/>
      <c r="D5" s="5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ф,10кВ Шайма (ОборнЭнерго)</v>
      </c>
      <c r="C10" s="414"/>
      <c r="D10" s="415"/>
      <c r="E10" s="413">
        <f>K4</f>
        <v>0</v>
      </c>
      <c r="F10" s="416"/>
      <c r="G10" s="417"/>
      <c r="H10" s="413" t="str">
        <f>B10</f>
        <v>ф,10кВ Шайма (ОборнЭнерго)</v>
      </c>
      <c r="I10" s="414"/>
      <c r="J10" s="415"/>
      <c r="K10" s="413">
        <f>E10</f>
        <v>0</v>
      </c>
      <c r="L10" s="416"/>
      <c r="M10" s="417"/>
    </row>
    <row r="11" spans="1:13" x14ac:dyDescent="0.25">
      <c r="A11" s="396"/>
      <c r="B11" s="390" t="s">
        <v>433</v>
      </c>
      <c r="C11" s="391"/>
      <c r="D11" s="41">
        <v>80</v>
      </c>
      <c r="E11" s="390" t="s">
        <v>433</v>
      </c>
      <c r="F11" s="391"/>
      <c r="G11" s="41">
        <v>30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ht="18.75" x14ac:dyDescent="0.25">
      <c r="A15" s="19">
        <v>1</v>
      </c>
      <c r="B15" s="15"/>
      <c r="C15" s="16"/>
      <c r="D15" s="234">
        <v>16</v>
      </c>
      <c r="E15" s="22"/>
      <c r="F15" s="22"/>
      <c r="G15" s="22"/>
      <c r="H15" s="23"/>
      <c r="I15" s="21"/>
      <c r="J15" s="22">
        <v>0</v>
      </c>
      <c r="K15" s="20"/>
      <c r="L15" s="21"/>
      <c r="M15" s="22"/>
    </row>
    <row r="16" spans="1:13" ht="18.75" x14ac:dyDescent="0.25">
      <c r="A16" s="14">
        <v>2</v>
      </c>
      <c r="B16" s="15"/>
      <c r="C16" s="16"/>
      <c r="D16" s="234">
        <v>15.52</v>
      </c>
      <c r="E16" s="22"/>
      <c r="F16" s="22"/>
      <c r="G16" s="22"/>
      <c r="H16" s="23"/>
      <c r="I16" s="21"/>
      <c r="J16" s="22">
        <v>0</v>
      </c>
      <c r="K16" s="20"/>
      <c r="L16" s="21"/>
      <c r="M16" s="22"/>
    </row>
    <row r="17" spans="1:13" ht="18.75" x14ac:dyDescent="0.25">
      <c r="A17" s="14">
        <v>3</v>
      </c>
      <c r="B17" s="15"/>
      <c r="C17" s="16"/>
      <c r="D17" s="234">
        <v>18.079999999999998</v>
      </c>
      <c r="E17" s="22"/>
      <c r="F17" s="22"/>
      <c r="G17" s="22"/>
      <c r="H17" s="23"/>
      <c r="I17" s="21"/>
      <c r="J17" s="22">
        <v>0</v>
      </c>
      <c r="K17" s="20"/>
      <c r="L17" s="21"/>
      <c r="M17" s="22"/>
    </row>
    <row r="18" spans="1:13" ht="18.75" x14ac:dyDescent="0.25">
      <c r="A18" s="14">
        <v>4</v>
      </c>
      <c r="B18" s="15"/>
      <c r="C18" s="16"/>
      <c r="D18" s="234">
        <v>17.919999999999998</v>
      </c>
      <c r="E18" s="22"/>
      <c r="F18" s="22"/>
      <c r="G18" s="22"/>
      <c r="H18" s="23"/>
      <c r="I18" s="21"/>
      <c r="J18" s="22">
        <v>0</v>
      </c>
      <c r="K18" s="20"/>
      <c r="L18" s="21"/>
      <c r="M18" s="22"/>
    </row>
    <row r="19" spans="1:13" ht="18.75" x14ac:dyDescent="0.25">
      <c r="A19" s="14">
        <v>5</v>
      </c>
      <c r="B19" s="15"/>
      <c r="C19" s="16"/>
      <c r="D19" s="234">
        <v>14.24</v>
      </c>
      <c r="E19" s="22"/>
      <c r="F19" s="22"/>
      <c r="G19" s="22"/>
      <c r="H19" s="23"/>
      <c r="I19" s="21"/>
      <c r="J19" s="22">
        <v>0</v>
      </c>
      <c r="K19" s="20"/>
      <c r="L19" s="21"/>
      <c r="M19" s="22"/>
    </row>
    <row r="20" spans="1:13" ht="18.75" x14ac:dyDescent="0.25">
      <c r="A20" s="14">
        <v>6</v>
      </c>
      <c r="B20" s="15"/>
      <c r="C20" s="16"/>
      <c r="D20" s="234">
        <v>13.600000000000001</v>
      </c>
      <c r="E20" s="22"/>
      <c r="F20" s="22"/>
      <c r="G20" s="22"/>
      <c r="H20" s="23"/>
      <c r="I20" s="21"/>
      <c r="J20" s="22">
        <v>0</v>
      </c>
      <c r="K20" s="20"/>
      <c r="L20" s="21"/>
      <c r="M20" s="22"/>
    </row>
    <row r="21" spans="1:13" ht="18.75" x14ac:dyDescent="0.25">
      <c r="A21" s="14">
        <v>7</v>
      </c>
      <c r="B21" s="15"/>
      <c r="C21" s="16"/>
      <c r="D21" s="234">
        <v>14.399999999999999</v>
      </c>
      <c r="E21" s="22"/>
      <c r="F21" s="22"/>
      <c r="G21" s="22"/>
      <c r="H21" s="23"/>
      <c r="I21" s="21"/>
      <c r="J21" s="22">
        <v>0</v>
      </c>
      <c r="K21" s="20"/>
      <c r="L21" s="21"/>
      <c r="M21" s="22"/>
    </row>
    <row r="22" spans="1:13" ht="18.75" x14ac:dyDescent="0.25">
      <c r="A22" s="14">
        <v>8</v>
      </c>
      <c r="B22" s="15"/>
      <c r="C22" s="16"/>
      <c r="D22" s="234">
        <v>14.399999999999999</v>
      </c>
      <c r="E22" s="22"/>
      <c r="F22" s="22"/>
      <c r="G22" s="22"/>
      <c r="H22" s="23"/>
      <c r="I22" s="21"/>
      <c r="J22" s="22">
        <v>0</v>
      </c>
      <c r="K22" s="20"/>
      <c r="L22" s="21"/>
      <c r="M22" s="22"/>
    </row>
    <row r="23" spans="1:13" ht="18.75" x14ac:dyDescent="0.25">
      <c r="A23" s="14">
        <v>9</v>
      </c>
      <c r="B23" s="15"/>
      <c r="C23" s="16"/>
      <c r="D23" s="234">
        <v>15.52</v>
      </c>
      <c r="E23" s="22"/>
      <c r="F23" s="22"/>
      <c r="G23" s="22"/>
      <c r="H23" s="23"/>
      <c r="I23" s="21"/>
      <c r="J23" s="22">
        <v>0</v>
      </c>
      <c r="K23" s="20"/>
      <c r="L23" s="21"/>
      <c r="M23" s="22"/>
    </row>
    <row r="24" spans="1:13" ht="18.75" x14ac:dyDescent="0.25">
      <c r="A24" s="14">
        <v>10</v>
      </c>
      <c r="B24" s="15"/>
      <c r="C24" s="16"/>
      <c r="D24" s="234">
        <v>15.840000000000002</v>
      </c>
      <c r="E24" s="22"/>
      <c r="F24" s="22"/>
      <c r="G24" s="22"/>
      <c r="H24" s="23"/>
      <c r="I24" s="21"/>
      <c r="J24" s="22">
        <v>0</v>
      </c>
      <c r="K24" s="20"/>
      <c r="L24" s="21"/>
      <c r="M24" s="22"/>
    </row>
    <row r="25" spans="1:13" ht="18.75" x14ac:dyDescent="0.25">
      <c r="A25" s="14">
        <v>11</v>
      </c>
      <c r="B25" s="15"/>
      <c r="C25" s="16"/>
      <c r="D25" s="234">
        <v>11.84</v>
      </c>
      <c r="E25" s="22"/>
      <c r="F25" s="22"/>
      <c r="G25" s="22"/>
      <c r="H25" s="23"/>
      <c r="I25" s="21"/>
      <c r="J25" s="22">
        <v>0</v>
      </c>
      <c r="K25" s="20"/>
      <c r="L25" s="21"/>
      <c r="M25" s="22"/>
    </row>
    <row r="26" spans="1:13" ht="18.75" x14ac:dyDescent="0.25">
      <c r="A26" s="14">
        <v>12</v>
      </c>
      <c r="B26" s="15"/>
      <c r="C26" s="16"/>
      <c r="D26" s="234">
        <v>11.84</v>
      </c>
      <c r="E26" s="22"/>
      <c r="F26" s="22"/>
      <c r="G26" s="22"/>
      <c r="H26" s="23"/>
      <c r="I26" s="21"/>
      <c r="J26" s="22">
        <v>0</v>
      </c>
      <c r="K26" s="20"/>
      <c r="L26" s="21"/>
      <c r="M26" s="22"/>
    </row>
    <row r="27" spans="1:13" ht="18.75" x14ac:dyDescent="0.25">
      <c r="A27" s="14">
        <v>13</v>
      </c>
      <c r="B27" s="15"/>
      <c r="C27" s="16"/>
      <c r="D27" s="234">
        <v>13.76</v>
      </c>
      <c r="E27" s="22"/>
      <c r="F27" s="22"/>
      <c r="G27" s="22"/>
      <c r="H27" s="23"/>
      <c r="I27" s="21"/>
      <c r="J27" s="22">
        <v>0</v>
      </c>
      <c r="K27" s="20"/>
      <c r="L27" s="21"/>
      <c r="M27" s="22"/>
    </row>
    <row r="28" spans="1:13" ht="18.75" x14ac:dyDescent="0.25">
      <c r="A28" s="14">
        <v>14</v>
      </c>
      <c r="B28" s="15"/>
      <c r="C28" s="16"/>
      <c r="D28" s="234">
        <v>13.919999999999998</v>
      </c>
      <c r="E28" s="22"/>
      <c r="F28" s="22"/>
      <c r="G28" s="22"/>
      <c r="H28" s="23"/>
      <c r="I28" s="21"/>
      <c r="J28" s="22">
        <v>0</v>
      </c>
      <c r="K28" s="20"/>
      <c r="L28" s="21"/>
      <c r="M28" s="22"/>
    </row>
    <row r="29" spans="1:13" ht="18.75" x14ac:dyDescent="0.25">
      <c r="A29" s="14">
        <v>15</v>
      </c>
      <c r="B29" s="15"/>
      <c r="C29" s="16"/>
      <c r="D29" s="234">
        <v>12.8</v>
      </c>
      <c r="E29" s="22"/>
      <c r="F29" s="22"/>
      <c r="G29" s="22"/>
      <c r="H29" s="23"/>
      <c r="I29" s="21"/>
      <c r="J29" s="22">
        <v>0</v>
      </c>
      <c r="K29" s="20"/>
      <c r="L29" s="21"/>
      <c r="M29" s="22"/>
    </row>
    <row r="30" spans="1:13" ht="18.75" x14ac:dyDescent="0.25">
      <c r="A30" s="14">
        <v>16</v>
      </c>
      <c r="B30" s="15"/>
      <c r="C30" s="16"/>
      <c r="D30" s="234">
        <v>14.719999999999999</v>
      </c>
      <c r="E30" s="22"/>
      <c r="F30" s="22"/>
      <c r="G30" s="22"/>
      <c r="H30" s="23"/>
      <c r="I30" s="21"/>
      <c r="J30" s="22">
        <v>0</v>
      </c>
      <c r="K30" s="20"/>
      <c r="L30" s="21"/>
      <c r="M30" s="22"/>
    </row>
    <row r="31" spans="1:13" ht="18.75" x14ac:dyDescent="0.25">
      <c r="A31" s="14">
        <v>17</v>
      </c>
      <c r="B31" s="15"/>
      <c r="C31" s="16"/>
      <c r="D31" s="234">
        <v>14.56</v>
      </c>
      <c r="E31" s="22"/>
      <c r="F31" s="22"/>
      <c r="G31" s="22"/>
      <c r="H31" s="23"/>
      <c r="I31" s="21"/>
      <c r="J31" s="22">
        <v>0</v>
      </c>
      <c r="K31" s="20"/>
      <c r="L31" s="21"/>
      <c r="M31" s="22"/>
    </row>
    <row r="32" spans="1:13" ht="18.75" x14ac:dyDescent="0.25">
      <c r="A32" s="14">
        <v>18</v>
      </c>
      <c r="B32" s="15"/>
      <c r="C32" s="16"/>
      <c r="D32" s="234">
        <v>20.8</v>
      </c>
      <c r="E32" s="22"/>
      <c r="F32" s="22"/>
      <c r="G32" s="22"/>
      <c r="H32" s="23"/>
      <c r="I32" s="21"/>
      <c r="J32" s="22">
        <v>0</v>
      </c>
      <c r="K32" s="20"/>
      <c r="L32" s="21"/>
      <c r="M32" s="22"/>
    </row>
    <row r="33" spans="1:13" ht="18.75" x14ac:dyDescent="0.25">
      <c r="A33" s="14">
        <v>19</v>
      </c>
      <c r="B33" s="15"/>
      <c r="C33" s="16"/>
      <c r="D33" s="234">
        <v>15.36</v>
      </c>
      <c r="E33" s="22"/>
      <c r="F33" s="22"/>
      <c r="G33" s="22"/>
      <c r="H33" s="23"/>
      <c r="I33" s="21"/>
      <c r="J33" s="22">
        <v>0</v>
      </c>
      <c r="K33" s="20"/>
      <c r="L33" s="21"/>
      <c r="M33" s="22"/>
    </row>
    <row r="34" spans="1:13" ht="18.75" x14ac:dyDescent="0.25">
      <c r="A34" s="14">
        <v>20</v>
      </c>
      <c r="B34" s="15"/>
      <c r="C34" s="16"/>
      <c r="D34" s="234">
        <v>13.919999999999998</v>
      </c>
      <c r="E34" s="22"/>
      <c r="F34" s="22"/>
      <c r="G34" s="22"/>
      <c r="H34" s="23"/>
      <c r="I34" s="21"/>
      <c r="J34" s="22">
        <v>0</v>
      </c>
      <c r="K34" s="20"/>
      <c r="L34" s="21"/>
      <c r="M34" s="22"/>
    </row>
    <row r="35" spans="1:13" ht="18.75" x14ac:dyDescent="0.25">
      <c r="A35" s="14">
        <v>21</v>
      </c>
      <c r="B35" s="15"/>
      <c r="C35" s="16"/>
      <c r="D35" s="234">
        <v>19.68</v>
      </c>
      <c r="E35" s="22"/>
      <c r="F35" s="22"/>
      <c r="G35" s="22"/>
      <c r="H35" s="23"/>
      <c r="I35" s="21"/>
      <c r="J35" s="22">
        <v>0</v>
      </c>
      <c r="K35" s="20"/>
      <c r="L35" s="21"/>
      <c r="M35" s="22"/>
    </row>
    <row r="36" spans="1:13" ht="18.75" x14ac:dyDescent="0.25">
      <c r="A36" s="14">
        <v>22</v>
      </c>
      <c r="B36" s="15"/>
      <c r="C36" s="16"/>
      <c r="D36" s="234">
        <v>18.72</v>
      </c>
      <c r="E36" s="22"/>
      <c r="F36" s="22"/>
      <c r="G36" s="22"/>
      <c r="H36" s="23"/>
      <c r="I36" s="21"/>
      <c r="J36" s="22">
        <v>0</v>
      </c>
      <c r="K36" s="20"/>
      <c r="L36" s="21"/>
      <c r="M36" s="22"/>
    </row>
    <row r="37" spans="1:13" ht="18.75" x14ac:dyDescent="0.25">
      <c r="A37" s="14">
        <v>23</v>
      </c>
      <c r="B37" s="15"/>
      <c r="C37" s="16"/>
      <c r="D37" s="234">
        <v>16.96</v>
      </c>
      <c r="E37" s="22"/>
      <c r="F37" s="22"/>
      <c r="G37" s="22"/>
      <c r="H37" s="23"/>
      <c r="I37" s="21"/>
      <c r="J37" s="22">
        <v>0</v>
      </c>
      <c r="K37" s="20"/>
      <c r="L37" s="21"/>
      <c r="M37" s="22"/>
    </row>
    <row r="38" spans="1:13" ht="18.75" x14ac:dyDescent="0.25">
      <c r="A38" s="14">
        <v>24</v>
      </c>
      <c r="B38" s="15"/>
      <c r="C38" s="16"/>
      <c r="D38" s="234">
        <v>15.840000000000002</v>
      </c>
      <c r="E38" s="22"/>
      <c r="F38" s="22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14</v>
      </c>
      <c r="B39" s="26"/>
      <c r="C39" s="27"/>
      <c r="D39" s="45">
        <f>SUM(D15:D38)</f>
        <v>370.24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7" zoomScale="85" zoomScaleNormal="85" workbookViewId="0">
      <selection activeCell="K3" sqref="K3:M3"/>
    </sheetView>
  </sheetViews>
  <sheetFormatPr defaultRowHeight="15" x14ac:dyDescent="0.25"/>
  <cols>
    <col min="4" max="4" width="9.140625" style="58"/>
    <col min="7" max="7" width="14.28515625" style="58" customWidth="1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165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410" t="s">
        <v>166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3"/>
      <c r="F4" s="3"/>
      <c r="G4" s="40" t="s">
        <v>6</v>
      </c>
      <c r="H4" s="37"/>
      <c r="I4" s="37"/>
      <c r="J4" s="1"/>
      <c r="K4" s="410" t="s">
        <v>167</v>
      </c>
      <c r="L4" s="410"/>
      <c r="M4" s="410"/>
    </row>
    <row r="5" spans="1:13" x14ac:dyDescent="0.25">
      <c r="A5" s="1"/>
      <c r="B5" s="404" t="s">
        <v>7</v>
      </c>
      <c r="C5" s="405"/>
      <c r="D5" s="5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ТП-107 база (МУП Электросеть)</v>
      </c>
      <c r="C10" s="414"/>
      <c r="D10" s="415"/>
      <c r="E10" s="413" t="str">
        <f>K4</f>
        <v>ТП-107 офис (МУП Электросеть)</v>
      </c>
      <c r="F10" s="416"/>
      <c r="G10" s="417"/>
      <c r="H10" s="413" t="str">
        <f>B10</f>
        <v>ТП-107 база (МУП Электросеть)</v>
      </c>
      <c r="I10" s="414"/>
      <c r="J10" s="415"/>
      <c r="K10" s="413" t="str">
        <f>E10</f>
        <v>ТП-107 офис (МУП Электросеть)</v>
      </c>
      <c r="L10" s="416"/>
      <c r="M10" s="417"/>
    </row>
    <row r="11" spans="1:13" x14ac:dyDescent="0.25">
      <c r="A11" s="396"/>
      <c r="B11" s="390" t="s">
        <v>433</v>
      </c>
      <c r="C11" s="391"/>
      <c r="D11" s="41">
        <v>80</v>
      </c>
      <c r="E11" s="390" t="s">
        <v>433</v>
      </c>
      <c r="F11" s="391"/>
      <c r="G11" s="41">
        <v>30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</v>
      </c>
      <c r="E15" s="22"/>
      <c r="F15" s="22"/>
      <c r="G15" s="22">
        <v>9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0</v>
      </c>
      <c r="E16" s="22"/>
      <c r="F16" s="22"/>
      <c r="G16" s="22">
        <v>9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0</v>
      </c>
      <c r="E17" s="22"/>
      <c r="F17" s="22"/>
      <c r="G17" s="22">
        <v>8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0</v>
      </c>
      <c r="E18" s="22"/>
      <c r="F18" s="22"/>
      <c r="G18" s="22">
        <v>7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0</v>
      </c>
      <c r="E19" s="22"/>
      <c r="F19" s="22"/>
      <c r="G19" s="22">
        <v>7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0</v>
      </c>
      <c r="E20" s="22"/>
      <c r="F20" s="22"/>
      <c r="G20" s="22">
        <v>8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0</v>
      </c>
      <c r="E21" s="22"/>
      <c r="F21" s="22"/>
      <c r="G21" s="22">
        <v>10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0</v>
      </c>
      <c r="E22" s="22"/>
      <c r="F22" s="22"/>
      <c r="G22" s="22">
        <v>15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0</v>
      </c>
      <c r="E23" s="22"/>
      <c r="F23" s="22"/>
      <c r="G23" s="22">
        <v>45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0</v>
      </c>
      <c r="E24" s="22"/>
      <c r="F24" s="22"/>
      <c r="G24" s="22">
        <v>52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0</v>
      </c>
      <c r="E25" s="22"/>
      <c r="F25" s="22"/>
      <c r="G25" s="22">
        <v>51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0</v>
      </c>
      <c r="E26" s="22"/>
      <c r="F26" s="22"/>
      <c r="G26" s="22">
        <v>52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0</v>
      </c>
      <c r="E27" s="22"/>
      <c r="F27" s="22"/>
      <c r="G27" s="22">
        <v>46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0</v>
      </c>
      <c r="E28" s="22"/>
      <c r="F28" s="22"/>
      <c r="G28" s="22">
        <v>45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0</v>
      </c>
      <c r="E29" s="22"/>
      <c r="F29" s="22"/>
      <c r="G29" s="22">
        <v>46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0</v>
      </c>
      <c r="E30" s="22"/>
      <c r="F30" s="22"/>
      <c r="G30" s="22">
        <v>45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0</v>
      </c>
      <c r="E31" s="22"/>
      <c r="F31" s="22"/>
      <c r="G31" s="22">
        <v>47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0</v>
      </c>
      <c r="E32" s="22"/>
      <c r="F32" s="22"/>
      <c r="G32" s="22">
        <v>16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0</v>
      </c>
      <c r="E33" s="22"/>
      <c r="F33" s="22"/>
      <c r="G33" s="22">
        <v>13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0</v>
      </c>
      <c r="E34" s="22"/>
      <c r="F34" s="22"/>
      <c r="G34" s="22">
        <v>11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0</v>
      </c>
      <c r="E35" s="22"/>
      <c r="F35" s="22"/>
      <c r="G35" s="22">
        <v>11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0</v>
      </c>
      <c r="E36" s="22"/>
      <c r="F36" s="22"/>
      <c r="G36" s="22">
        <v>11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0</v>
      </c>
      <c r="E37" s="22"/>
      <c r="F37" s="22"/>
      <c r="G37" s="22">
        <v>10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0</v>
      </c>
      <c r="E38" s="22"/>
      <c r="F38" s="22"/>
      <c r="G38" s="22">
        <v>8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45">
        <f>SUM(D15:D38)</f>
        <v>0</v>
      </c>
      <c r="E39" s="29"/>
      <c r="F39" s="29"/>
      <c r="G39" s="45">
        <f>SUM(G15:G38)</f>
        <v>582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0" zoomScale="85" zoomScaleNormal="85" workbookViewId="0">
      <selection activeCell="K3" sqref="K3:M3"/>
    </sheetView>
  </sheetViews>
  <sheetFormatPr defaultRowHeight="15" x14ac:dyDescent="0.25"/>
  <cols>
    <col min="4" max="4" width="9.140625" style="58"/>
    <col min="7" max="7" width="14.28515625" style="58" customWidth="1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168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410" t="s">
        <v>169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3"/>
      <c r="F4" s="3"/>
      <c r="G4" s="40" t="s">
        <v>6</v>
      </c>
      <c r="H4" s="37"/>
      <c r="I4" s="37"/>
      <c r="J4" s="1"/>
      <c r="K4" s="410" t="s">
        <v>170</v>
      </c>
      <c r="L4" s="410"/>
      <c r="M4" s="410"/>
    </row>
    <row r="5" spans="1:13" x14ac:dyDescent="0.25">
      <c r="A5" s="1"/>
      <c r="B5" s="404" t="s">
        <v>7</v>
      </c>
      <c r="C5" s="405"/>
      <c r="D5" s="5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ТП-451 (МУП Электросеть) В-1</v>
      </c>
      <c r="C10" s="414"/>
      <c r="D10" s="415"/>
      <c r="E10" s="413" t="str">
        <f>K4</f>
        <v>ТП-451 (МУП Электросеть) В-2</v>
      </c>
      <c r="F10" s="416"/>
      <c r="G10" s="417"/>
      <c r="H10" s="413" t="str">
        <f>B10</f>
        <v>ТП-451 (МУП Электросеть) В-1</v>
      </c>
      <c r="I10" s="414"/>
      <c r="J10" s="415"/>
      <c r="K10" s="413" t="str">
        <f>E10</f>
        <v>ТП-451 (МУП Электросеть) В-2</v>
      </c>
      <c r="L10" s="416"/>
      <c r="M10" s="417"/>
    </row>
    <row r="11" spans="1:13" x14ac:dyDescent="0.25">
      <c r="A11" s="396"/>
      <c r="B11" s="390" t="s">
        <v>433</v>
      </c>
      <c r="C11" s="391"/>
      <c r="D11" s="41">
        <v>80</v>
      </c>
      <c r="E11" s="390" t="s">
        <v>433</v>
      </c>
      <c r="F11" s="391"/>
      <c r="G11" s="41">
        <v>80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80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40</v>
      </c>
      <c r="E15" s="22"/>
      <c r="F15" s="22"/>
      <c r="G15" s="22">
        <v>198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47</v>
      </c>
      <c r="E16" s="22"/>
      <c r="F16" s="22"/>
      <c r="G16" s="22">
        <v>186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56</v>
      </c>
      <c r="E17" s="22"/>
      <c r="F17" s="22"/>
      <c r="G17" s="22">
        <v>193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37</v>
      </c>
      <c r="E18" s="22"/>
      <c r="F18" s="22"/>
      <c r="G18" s="22">
        <v>187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28</v>
      </c>
      <c r="E19" s="22"/>
      <c r="F19" s="22"/>
      <c r="G19" s="22">
        <v>184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38</v>
      </c>
      <c r="E20" s="22"/>
      <c r="F20" s="22"/>
      <c r="G20" s="22">
        <v>191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71</v>
      </c>
      <c r="E21" s="22"/>
      <c r="F21" s="22"/>
      <c r="G21" s="22">
        <v>203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66</v>
      </c>
      <c r="E22" s="22"/>
      <c r="F22" s="22"/>
      <c r="G22" s="22">
        <v>222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49</v>
      </c>
      <c r="E23" s="22"/>
      <c r="F23" s="22"/>
      <c r="G23" s="22">
        <v>204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43</v>
      </c>
      <c r="E24" s="22"/>
      <c r="F24" s="22"/>
      <c r="G24" s="22">
        <v>203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53</v>
      </c>
      <c r="E25" s="22"/>
      <c r="F25" s="22"/>
      <c r="G25" s="22">
        <v>207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54</v>
      </c>
      <c r="E26" s="22"/>
      <c r="F26" s="22"/>
      <c r="G26" s="22">
        <v>200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68</v>
      </c>
      <c r="E27" s="22"/>
      <c r="F27" s="22"/>
      <c r="G27" s="22">
        <v>204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53</v>
      </c>
      <c r="E28" s="22"/>
      <c r="F28" s="22"/>
      <c r="G28" s="22">
        <v>205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50</v>
      </c>
      <c r="E29" s="22"/>
      <c r="F29" s="22"/>
      <c r="G29" s="22">
        <v>211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50</v>
      </c>
      <c r="E30" s="22"/>
      <c r="F30" s="22"/>
      <c r="G30" s="22">
        <v>206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48</v>
      </c>
      <c r="E31" s="22"/>
      <c r="F31" s="22"/>
      <c r="G31" s="22">
        <v>215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58</v>
      </c>
      <c r="E32" s="22"/>
      <c r="F32" s="22"/>
      <c r="G32" s="22">
        <v>220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64</v>
      </c>
      <c r="E33" s="22"/>
      <c r="F33" s="22"/>
      <c r="G33" s="22">
        <v>225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63</v>
      </c>
      <c r="E34" s="22"/>
      <c r="F34" s="22"/>
      <c r="G34" s="22">
        <v>231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59</v>
      </c>
      <c r="E35" s="22"/>
      <c r="F35" s="22"/>
      <c r="G35" s="22">
        <v>240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57</v>
      </c>
      <c r="E36" s="22"/>
      <c r="F36" s="22"/>
      <c r="G36" s="22">
        <v>228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39</v>
      </c>
      <c r="E37" s="22"/>
      <c r="F37" s="22"/>
      <c r="G37" s="22">
        <v>228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38</v>
      </c>
      <c r="E38" s="22"/>
      <c r="F38" s="22"/>
      <c r="G38" s="22">
        <v>222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1229</v>
      </c>
      <c r="E39" s="29"/>
      <c r="F39" s="29"/>
      <c r="G39" s="45">
        <f>SUM(G15:G38)</f>
        <v>5013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0" zoomScale="70" zoomScaleNormal="70" workbookViewId="0">
      <selection activeCell="K3" sqref="K3:M3"/>
    </sheetView>
  </sheetViews>
  <sheetFormatPr defaultRowHeight="15" x14ac:dyDescent="0.25"/>
  <cols>
    <col min="4" max="4" width="9.140625" style="58"/>
    <col min="7" max="7" width="14.28515625" style="58" customWidth="1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523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410" t="s">
        <v>171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3"/>
      <c r="F4" s="3"/>
      <c r="G4" s="40" t="s">
        <v>6</v>
      </c>
      <c r="H4" s="37"/>
      <c r="I4" s="37"/>
      <c r="J4" s="1"/>
      <c r="K4" s="410" t="s">
        <v>353</v>
      </c>
      <c r="L4" s="410"/>
      <c r="M4" s="410"/>
    </row>
    <row r="5" spans="1:13" x14ac:dyDescent="0.25">
      <c r="A5" s="1"/>
      <c r="B5" s="404" t="s">
        <v>7</v>
      </c>
      <c r="C5" s="405"/>
      <c r="D5" s="5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ТП-59</v>
      </c>
      <c r="C10" s="414"/>
      <c r="D10" s="415"/>
      <c r="E10" s="413" t="str">
        <f>K4</f>
        <v>ГПП-5 Фосагро</v>
      </c>
      <c r="F10" s="416"/>
      <c r="G10" s="417"/>
      <c r="H10" s="413" t="str">
        <f>B10</f>
        <v>ТП-59</v>
      </c>
      <c r="I10" s="414"/>
      <c r="J10" s="415"/>
      <c r="K10" s="413" t="str">
        <f>E10</f>
        <v>ГПП-5 Фосагро</v>
      </c>
      <c r="L10" s="416"/>
      <c r="M10" s="417"/>
    </row>
    <row r="11" spans="1:13" x14ac:dyDescent="0.25">
      <c r="A11" s="396"/>
      <c r="B11" s="390" t="s">
        <v>433</v>
      </c>
      <c r="C11" s="391"/>
      <c r="D11" s="41">
        <v>80</v>
      </c>
      <c r="E11" s="390" t="s">
        <v>433</v>
      </c>
      <c r="F11" s="391"/>
      <c r="G11" s="41"/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55</v>
      </c>
      <c r="E15" s="22"/>
      <c r="F15" s="22"/>
      <c r="G15" s="262">
        <v>1.8000000000085947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53</v>
      </c>
      <c r="E16" s="22"/>
      <c r="F16" s="22"/>
      <c r="G16" s="262">
        <v>3.6000000000091958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51</v>
      </c>
      <c r="E17" s="22"/>
      <c r="F17" s="22"/>
      <c r="G17" s="262">
        <v>1.7999999999830152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51</v>
      </c>
      <c r="E18" s="22"/>
      <c r="F18" s="22"/>
      <c r="G18" s="262">
        <v>1.8000000000085947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53</v>
      </c>
      <c r="E19" s="22"/>
      <c r="F19" s="22"/>
      <c r="G19" s="262">
        <v>1.8000000000085947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54</v>
      </c>
      <c r="E20" s="22"/>
      <c r="F20" s="22"/>
      <c r="G20" s="262">
        <v>5.399999999992211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56</v>
      </c>
      <c r="E21" s="22"/>
      <c r="F21" s="22"/>
      <c r="G21" s="262">
        <v>3.5999999999916099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58</v>
      </c>
      <c r="E22" s="22"/>
      <c r="F22" s="22"/>
      <c r="G22" s="262">
        <v>5.4000000000002046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63</v>
      </c>
      <c r="E23" s="22"/>
      <c r="F23" s="22"/>
      <c r="G23" s="262">
        <v>1.8000000000085947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64</v>
      </c>
      <c r="E24" s="22"/>
      <c r="F24" s="22"/>
      <c r="G24" s="262">
        <v>5.3999999999906123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62</v>
      </c>
      <c r="E25" s="22"/>
      <c r="F25" s="22"/>
      <c r="G25" s="262">
        <v>1.8000000000085947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69</v>
      </c>
      <c r="E26" s="22"/>
      <c r="F26" s="22"/>
      <c r="G26" s="262">
        <v>3.5999999999916099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65</v>
      </c>
      <c r="E27" s="22"/>
      <c r="F27" s="22"/>
      <c r="G27" s="262">
        <v>19.800000000017803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58</v>
      </c>
      <c r="E28" s="22"/>
      <c r="F28" s="22"/>
      <c r="G28" s="262">
        <v>18.000000000001215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59</v>
      </c>
      <c r="E29" s="22"/>
      <c r="F29" s="22"/>
      <c r="G29" s="262">
        <v>7.1999999999832198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53</v>
      </c>
      <c r="E30" s="22"/>
      <c r="F30" s="22"/>
      <c r="G30" s="262">
        <v>9.0000000000173941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54</v>
      </c>
      <c r="E31" s="22"/>
      <c r="F31" s="22"/>
      <c r="G31" s="262">
        <v>8.9999999999918145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61</v>
      </c>
      <c r="E32" s="22"/>
      <c r="F32" s="22"/>
      <c r="G32" s="262">
        <v>10.799999999992416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55</v>
      </c>
      <c r="E33" s="22"/>
      <c r="F33" s="22"/>
      <c r="G33" s="262">
        <v>9.0000000000173941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60</v>
      </c>
      <c r="E34" s="22"/>
      <c r="F34" s="22"/>
      <c r="G34" s="262">
        <v>3.5999999999916099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64</v>
      </c>
      <c r="E35" s="22"/>
      <c r="F35" s="22"/>
      <c r="G35" s="262">
        <v>12.599999999999412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60</v>
      </c>
      <c r="E36" s="22"/>
      <c r="F36" s="22"/>
      <c r="G36" s="262">
        <v>19.799999999992224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58</v>
      </c>
      <c r="E37" s="22"/>
      <c r="F37" s="22"/>
      <c r="G37" s="262">
        <v>19.800000000017803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60</v>
      </c>
      <c r="E38" s="22"/>
      <c r="F38" s="22"/>
      <c r="G38" s="262">
        <v>10.800000000000409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1396</v>
      </c>
      <c r="E39" s="29"/>
      <c r="F39" s="29"/>
      <c r="G39" s="45">
        <f>SUM(G15:G38)</f>
        <v>187.20000000002415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7" zoomScale="85" zoomScaleNormal="85" workbookViewId="0">
      <selection activeCell="K4" sqref="K4:M4"/>
    </sheetView>
  </sheetViews>
  <sheetFormatPr defaultRowHeight="15" x14ac:dyDescent="0.25"/>
  <cols>
    <col min="4" max="4" width="9.140625" style="58"/>
    <col min="7" max="7" width="14.28515625" style="58" customWidth="1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164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410" t="s">
        <v>172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3"/>
      <c r="F4" s="3"/>
      <c r="G4" s="40" t="s">
        <v>6</v>
      </c>
      <c r="H4" s="37"/>
      <c r="I4" s="37"/>
      <c r="J4" s="1"/>
      <c r="K4" s="410" t="s">
        <v>173</v>
      </c>
      <c r="L4" s="410"/>
      <c r="M4" s="410"/>
    </row>
    <row r="5" spans="1:13" x14ac:dyDescent="0.25">
      <c r="A5" s="1"/>
      <c r="B5" s="404" t="s">
        <v>7</v>
      </c>
      <c r="C5" s="405"/>
      <c r="D5" s="5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ТП-108-1 В-1</v>
      </c>
      <c r="C10" s="414"/>
      <c r="D10" s="415"/>
      <c r="E10" s="413" t="str">
        <f>K4</f>
        <v>ТП-108-1 В-2</v>
      </c>
      <c r="F10" s="416"/>
      <c r="G10" s="417"/>
      <c r="H10" s="413" t="str">
        <f>B10</f>
        <v>ТП-108-1 В-1</v>
      </c>
      <c r="I10" s="414"/>
      <c r="J10" s="415"/>
      <c r="K10" s="413" t="str">
        <f>E10</f>
        <v>ТП-108-1 В-2</v>
      </c>
      <c r="L10" s="416"/>
      <c r="M10" s="417"/>
    </row>
    <row r="11" spans="1:13" x14ac:dyDescent="0.25">
      <c r="A11" s="396"/>
      <c r="B11" s="390" t="s">
        <v>433</v>
      </c>
      <c r="C11" s="391"/>
      <c r="D11" s="41">
        <v>80</v>
      </c>
      <c r="E11" s="390" t="s">
        <v>433</v>
      </c>
      <c r="F11" s="391"/>
      <c r="G11" s="41">
        <v>30</v>
      </c>
      <c r="H11" s="390" t="s">
        <v>433</v>
      </c>
      <c r="I11" s="391"/>
      <c r="J11" s="36">
        <f>D11</f>
        <v>80</v>
      </c>
      <c r="K11" s="390" t="s">
        <v>433</v>
      </c>
      <c r="L11" s="391"/>
      <c r="M11" s="36">
        <f>G11</f>
        <v>30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31</v>
      </c>
      <c r="E15" s="22"/>
      <c r="F15" s="22"/>
      <c r="G15" s="22">
        <v>39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22</v>
      </c>
      <c r="E16" s="22"/>
      <c r="F16" s="22"/>
      <c r="G16" s="22">
        <v>30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17</v>
      </c>
      <c r="E17" s="22"/>
      <c r="F17" s="22"/>
      <c r="G17" s="22">
        <v>24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16</v>
      </c>
      <c r="E18" s="22"/>
      <c r="F18" s="22"/>
      <c r="G18" s="22">
        <v>22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16</v>
      </c>
      <c r="E19" s="22"/>
      <c r="F19" s="22"/>
      <c r="G19" s="22">
        <v>23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24</v>
      </c>
      <c r="E20" s="22"/>
      <c r="F20" s="22"/>
      <c r="G20" s="22">
        <v>29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34</v>
      </c>
      <c r="E21" s="22"/>
      <c r="F21" s="22"/>
      <c r="G21" s="22">
        <v>40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42</v>
      </c>
      <c r="E22" s="22"/>
      <c r="F22" s="22"/>
      <c r="G22" s="22">
        <v>50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63</v>
      </c>
      <c r="E23" s="22"/>
      <c r="F23" s="22"/>
      <c r="G23" s="22">
        <v>66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71</v>
      </c>
      <c r="E24" s="22"/>
      <c r="F24" s="22"/>
      <c r="G24" s="22">
        <v>58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68</v>
      </c>
      <c r="E25" s="22"/>
      <c r="F25" s="22"/>
      <c r="G25" s="22">
        <v>63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67</v>
      </c>
      <c r="E26" s="22"/>
      <c r="F26" s="22"/>
      <c r="G26" s="22">
        <v>64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51</v>
      </c>
      <c r="E27" s="22"/>
      <c r="F27" s="22"/>
      <c r="G27" s="22">
        <v>55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63</v>
      </c>
      <c r="E28" s="22"/>
      <c r="F28" s="22"/>
      <c r="G28" s="22">
        <v>70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67</v>
      </c>
      <c r="E29" s="22"/>
      <c r="F29" s="22"/>
      <c r="G29" s="22">
        <v>56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69</v>
      </c>
      <c r="E30" s="22"/>
      <c r="F30" s="22"/>
      <c r="G30" s="22">
        <v>66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70</v>
      </c>
      <c r="E31" s="22"/>
      <c r="F31" s="22"/>
      <c r="G31" s="22">
        <v>54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67</v>
      </c>
      <c r="E32" s="22"/>
      <c r="F32" s="22"/>
      <c r="G32" s="22">
        <v>57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66</v>
      </c>
      <c r="E33" s="22"/>
      <c r="F33" s="22"/>
      <c r="G33" s="22">
        <v>67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72</v>
      </c>
      <c r="E34" s="22"/>
      <c r="F34" s="22"/>
      <c r="G34" s="22">
        <v>76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81</v>
      </c>
      <c r="E35" s="22"/>
      <c r="F35" s="22"/>
      <c r="G35" s="22">
        <v>90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84</v>
      </c>
      <c r="E36" s="22"/>
      <c r="F36" s="22"/>
      <c r="G36" s="22">
        <v>87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71</v>
      </c>
      <c r="E37" s="22"/>
      <c r="F37" s="22"/>
      <c r="G37" s="22">
        <v>78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51</v>
      </c>
      <c r="E38" s="22"/>
      <c r="F38" s="22"/>
      <c r="G38" s="22">
        <v>57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1283</v>
      </c>
      <c r="E39" s="29"/>
      <c r="F39" s="29"/>
      <c r="G39" s="45">
        <f>SUM(G15:G38)</f>
        <v>1321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0" zoomScale="85" zoomScaleNormal="85" workbookViewId="0">
      <selection activeCell="P8" sqref="P8"/>
    </sheetView>
  </sheetViews>
  <sheetFormatPr defaultRowHeight="15" x14ac:dyDescent="0.25"/>
  <cols>
    <col min="4" max="4" width="8.7109375" style="58"/>
    <col min="7" max="7" width="14.28515625" style="58" customWidth="1"/>
  </cols>
  <sheetData>
    <row r="1" spans="1:13" ht="30" customHeight="1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23" t="s">
        <v>646</v>
      </c>
      <c r="L1" s="423"/>
      <c r="M1" s="423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410" t="s">
        <v>638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3"/>
      <c r="F4" s="3"/>
      <c r="G4" s="40" t="s">
        <v>6</v>
      </c>
      <c r="H4" s="229"/>
      <c r="I4" s="229"/>
      <c r="J4" s="1"/>
      <c r="K4" s="410" t="s">
        <v>639</v>
      </c>
      <c r="L4" s="410"/>
      <c r="M4" s="410"/>
    </row>
    <row r="5" spans="1:13" x14ac:dyDescent="0.25">
      <c r="A5" s="1"/>
      <c r="B5" s="404" t="s">
        <v>7</v>
      </c>
      <c r="C5" s="405"/>
      <c r="D5" s="5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ТП-101.1 В-1</v>
      </c>
      <c r="C10" s="414"/>
      <c r="D10" s="415"/>
      <c r="E10" s="413" t="str">
        <f>K4</f>
        <v>ТП-101.1  В-2</v>
      </c>
      <c r="F10" s="416"/>
      <c r="G10" s="417"/>
      <c r="H10" s="413" t="str">
        <f>B10</f>
        <v>ТП-101.1 В-1</v>
      </c>
      <c r="I10" s="414"/>
      <c r="J10" s="415"/>
      <c r="K10" s="413" t="str">
        <f>E10</f>
        <v>ТП-101.1  В-2</v>
      </c>
      <c r="L10" s="416"/>
      <c r="M10" s="417"/>
    </row>
    <row r="11" spans="1:13" x14ac:dyDescent="0.25">
      <c r="A11" s="396"/>
      <c r="B11" s="390" t="s">
        <v>433</v>
      </c>
      <c r="C11" s="391"/>
      <c r="D11" s="41">
        <v>300</v>
      </c>
      <c r="E11" s="390" t="s">
        <v>433</v>
      </c>
      <c r="F11" s="391"/>
      <c r="G11" s="41">
        <v>300</v>
      </c>
      <c r="H11" s="390" t="s">
        <v>433</v>
      </c>
      <c r="I11" s="391"/>
      <c r="J11" s="228">
        <f>D11</f>
        <v>300</v>
      </c>
      <c r="K11" s="390" t="s">
        <v>433</v>
      </c>
      <c r="L11" s="391"/>
      <c r="M11" s="228">
        <f>G11</f>
        <v>300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98">
        <v>60.75</v>
      </c>
      <c r="E15" s="98"/>
      <c r="F15" s="98"/>
      <c r="G15" s="98">
        <v>31.05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98">
        <v>58.95</v>
      </c>
      <c r="E16" s="98"/>
      <c r="F16" s="98"/>
      <c r="G16" s="98">
        <v>33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98">
        <v>58.65</v>
      </c>
      <c r="E17" s="98"/>
      <c r="F17" s="98"/>
      <c r="G17" s="98">
        <v>32.4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98">
        <v>57.6</v>
      </c>
      <c r="E18" s="98"/>
      <c r="F18" s="98"/>
      <c r="G18" s="98">
        <v>32.4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98">
        <v>56.4</v>
      </c>
      <c r="E19" s="98"/>
      <c r="F19" s="98"/>
      <c r="G19" s="98">
        <v>32.25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98">
        <v>70.650000000000006</v>
      </c>
      <c r="E20" s="98"/>
      <c r="F20" s="98"/>
      <c r="G20" s="98">
        <v>34.799999999999997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98">
        <v>119.85</v>
      </c>
      <c r="E21" s="98"/>
      <c r="F21" s="98"/>
      <c r="G21" s="98">
        <v>56.1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98">
        <v>202.05</v>
      </c>
      <c r="E22" s="98"/>
      <c r="F22" s="98"/>
      <c r="G22" s="98">
        <v>67.5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98">
        <v>222.45</v>
      </c>
      <c r="E23" s="98"/>
      <c r="F23" s="98"/>
      <c r="G23" s="98">
        <v>68.849999999999994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98">
        <v>230.7</v>
      </c>
      <c r="E24" s="98"/>
      <c r="F24" s="98"/>
      <c r="G24" s="98">
        <v>79.5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98">
        <v>234</v>
      </c>
      <c r="E25" s="98"/>
      <c r="F25" s="98"/>
      <c r="G25" s="98">
        <v>90.75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98">
        <v>224.85</v>
      </c>
      <c r="E26" s="98"/>
      <c r="F26" s="98"/>
      <c r="G26" s="98">
        <v>90.45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98">
        <v>230.7</v>
      </c>
      <c r="E27" s="98"/>
      <c r="F27" s="98"/>
      <c r="G27" s="98">
        <v>91.8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98">
        <v>225.9</v>
      </c>
      <c r="E28" s="98"/>
      <c r="F28" s="98"/>
      <c r="G28" s="98">
        <v>91.5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98">
        <v>208.95</v>
      </c>
      <c r="E29" s="98"/>
      <c r="F29" s="98"/>
      <c r="G29" s="98">
        <v>96.75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98">
        <v>214.95</v>
      </c>
      <c r="E30" s="98"/>
      <c r="F30" s="98"/>
      <c r="G30" s="98">
        <v>95.85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98">
        <v>199.8</v>
      </c>
      <c r="E31" s="98"/>
      <c r="F31" s="98"/>
      <c r="G31" s="98">
        <v>92.25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98">
        <v>176.4</v>
      </c>
      <c r="E32" s="98"/>
      <c r="F32" s="98"/>
      <c r="G32" s="98">
        <v>93.6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98">
        <v>173.55</v>
      </c>
      <c r="E33" s="98"/>
      <c r="F33" s="98"/>
      <c r="G33" s="98">
        <v>92.4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98">
        <v>167.55</v>
      </c>
      <c r="E34" s="98"/>
      <c r="F34" s="98"/>
      <c r="G34" s="98">
        <v>93.6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98">
        <v>172.5</v>
      </c>
      <c r="E35" s="98"/>
      <c r="F35" s="98"/>
      <c r="G35" s="98">
        <v>82.65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98">
        <v>148.5</v>
      </c>
      <c r="E36" s="98"/>
      <c r="F36" s="98"/>
      <c r="G36" s="98">
        <v>59.85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98">
        <v>139.19999999999999</v>
      </c>
      <c r="E37" s="98"/>
      <c r="F37" s="98"/>
      <c r="G37" s="98">
        <v>38.25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98">
        <v>73.2</v>
      </c>
      <c r="E38" s="98"/>
      <c r="F38" s="98"/>
      <c r="G38" s="98">
        <v>35.700000000000003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3728.1</v>
      </c>
      <c r="E39" s="29"/>
      <c r="F39" s="29"/>
      <c r="G39" s="45">
        <f>SUM(G15:G38)</f>
        <v>1613.25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3" zoomScale="85" zoomScaleNormal="85" workbookViewId="0">
      <selection activeCell="D15" sqref="D15:G38"/>
    </sheetView>
  </sheetViews>
  <sheetFormatPr defaultRowHeight="15" x14ac:dyDescent="0.25"/>
  <cols>
    <col min="4" max="4" width="8.7109375" style="58"/>
    <col min="7" max="7" width="14.28515625" style="58" customWidth="1"/>
  </cols>
  <sheetData>
    <row r="1" spans="1:13" ht="30.75" customHeight="1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23" t="s">
        <v>647</v>
      </c>
      <c r="L1" s="423"/>
      <c r="M1" s="423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410" t="s">
        <v>640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3"/>
      <c r="F4" s="3"/>
      <c r="G4" s="40" t="s">
        <v>6</v>
      </c>
      <c r="H4" s="229"/>
      <c r="I4" s="229"/>
      <c r="J4" s="1"/>
      <c r="K4" s="410" t="s">
        <v>641</v>
      </c>
      <c r="L4" s="410"/>
      <c r="M4" s="410"/>
    </row>
    <row r="5" spans="1:13" x14ac:dyDescent="0.25">
      <c r="A5" s="1"/>
      <c r="B5" s="404" t="s">
        <v>7</v>
      </c>
      <c r="C5" s="405"/>
      <c r="D5" s="5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РП-33 В-1</v>
      </c>
      <c r="C10" s="414"/>
      <c r="D10" s="415"/>
      <c r="E10" s="413" t="str">
        <f>K4</f>
        <v>РП-33 В-2</v>
      </c>
      <c r="F10" s="416"/>
      <c r="G10" s="417"/>
      <c r="H10" s="413" t="str">
        <f>B10</f>
        <v>РП-33 В-1</v>
      </c>
      <c r="I10" s="414"/>
      <c r="J10" s="415"/>
      <c r="K10" s="413" t="str">
        <f>E10</f>
        <v>РП-33 В-2</v>
      </c>
      <c r="L10" s="416"/>
      <c r="M10" s="417"/>
    </row>
    <row r="11" spans="1:13" x14ac:dyDescent="0.25">
      <c r="A11" s="396"/>
      <c r="B11" s="390" t="s">
        <v>433</v>
      </c>
      <c r="C11" s="391"/>
      <c r="D11" s="41">
        <v>6000</v>
      </c>
      <c r="E11" s="390" t="s">
        <v>433</v>
      </c>
      <c r="F11" s="391"/>
      <c r="G11" s="41">
        <v>6000</v>
      </c>
      <c r="H11" s="390" t="s">
        <v>433</v>
      </c>
      <c r="I11" s="391"/>
      <c r="J11" s="228">
        <f>D11</f>
        <v>6000</v>
      </c>
      <c r="K11" s="390" t="s">
        <v>433</v>
      </c>
      <c r="L11" s="391"/>
      <c r="M11" s="228">
        <f>G11</f>
        <v>6000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115.2</v>
      </c>
      <c r="E15" s="22"/>
      <c r="F15" s="22"/>
      <c r="G15" s="22">
        <v>64.8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122.4</v>
      </c>
      <c r="E16" s="22"/>
      <c r="F16" s="22"/>
      <c r="G16" s="22">
        <v>69.599999999999994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112.8</v>
      </c>
      <c r="E17" s="22"/>
      <c r="F17" s="22"/>
      <c r="G17" s="22">
        <v>63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112.8</v>
      </c>
      <c r="E18" s="22"/>
      <c r="F18" s="22"/>
      <c r="G18" s="22">
        <v>60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114</v>
      </c>
      <c r="E19" s="22"/>
      <c r="F19" s="22"/>
      <c r="G19" s="22">
        <v>63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124.2</v>
      </c>
      <c r="E20" s="22"/>
      <c r="F20" s="22"/>
      <c r="G20" s="22">
        <v>68.400000000000006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174</v>
      </c>
      <c r="E21" s="22"/>
      <c r="F21" s="22"/>
      <c r="G21" s="22">
        <v>100.8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255</v>
      </c>
      <c r="E22" s="22"/>
      <c r="F22" s="22"/>
      <c r="G22" s="22">
        <v>153.6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322.2</v>
      </c>
      <c r="E23" s="22"/>
      <c r="F23" s="22"/>
      <c r="G23" s="22">
        <v>169.8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376.2</v>
      </c>
      <c r="E24" s="22"/>
      <c r="F24" s="22"/>
      <c r="G24" s="22">
        <v>252.6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421.2</v>
      </c>
      <c r="E25" s="22"/>
      <c r="F25" s="22"/>
      <c r="G25" s="22">
        <v>344.4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438</v>
      </c>
      <c r="E26" s="22"/>
      <c r="F26" s="22"/>
      <c r="G26" s="22">
        <v>351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429</v>
      </c>
      <c r="E27" s="22"/>
      <c r="F27" s="22"/>
      <c r="G27" s="22">
        <v>336.6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501</v>
      </c>
      <c r="E28" s="22"/>
      <c r="F28" s="22"/>
      <c r="G28" s="22">
        <v>372.6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678</v>
      </c>
      <c r="E29" s="22"/>
      <c r="F29" s="22"/>
      <c r="G29" s="22">
        <v>334.8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653.4</v>
      </c>
      <c r="E30" s="22"/>
      <c r="F30" s="22"/>
      <c r="G30" s="22">
        <v>342.6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565.79999999999995</v>
      </c>
      <c r="E31" s="22"/>
      <c r="F31" s="22"/>
      <c r="G31" s="22">
        <v>373.8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498.6</v>
      </c>
      <c r="E32" s="22"/>
      <c r="F32" s="22"/>
      <c r="G32" s="22">
        <v>399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594.6</v>
      </c>
      <c r="E33" s="22"/>
      <c r="F33" s="22"/>
      <c r="G33" s="22">
        <v>295.8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537</v>
      </c>
      <c r="E34" s="22"/>
      <c r="F34" s="22"/>
      <c r="G34" s="22">
        <v>290.39999999999998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476.4</v>
      </c>
      <c r="E35" s="22"/>
      <c r="F35" s="22"/>
      <c r="G35" s="22">
        <v>274.8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232.8</v>
      </c>
      <c r="E36" s="22"/>
      <c r="F36" s="22"/>
      <c r="G36" s="22">
        <v>134.4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206.4</v>
      </c>
      <c r="E37" s="22"/>
      <c r="F37" s="22"/>
      <c r="G37" s="22">
        <v>114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157.19999999999999</v>
      </c>
      <c r="E38" s="22"/>
      <c r="F38" s="22"/>
      <c r="G38" s="22">
        <v>73.8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8218.2000000000007</v>
      </c>
      <c r="E39" s="29"/>
      <c r="F39" s="29"/>
      <c r="G39" s="45">
        <f>SUM(G15:G38)</f>
        <v>5103.5999999999995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6" zoomScale="85" zoomScaleNormal="85" workbookViewId="0">
      <selection activeCell="D15" sqref="D15:D38"/>
    </sheetView>
  </sheetViews>
  <sheetFormatPr defaultRowHeight="15" x14ac:dyDescent="0.25"/>
  <cols>
    <col min="4" max="4" width="8.7109375" style="58"/>
    <col min="7" max="7" width="14.28515625" style="58" customWidth="1"/>
  </cols>
  <sheetData>
    <row r="1" spans="1:13" ht="29.25" customHeight="1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23" t="s">
        <v>648</v>
      </c>
      <c r="L1" s="423"/>
      <c r="M1" s="423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410" t="s">
        <v>642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3"/>
      <c r="F4" s="3"/>
      <c r="G4" s="40" t="s">
        <v>6</v>
      </c>
      <c r="H4" s="229"/>
      <c r="I4" s="229"/>
      <c r="J4" s="1"/>
      <c r="K4" s="410" t="s">
        <v>643</v>
      </c>
      <c r="L4" s="410"/>
      <c r="M4" s="410"/>
    </row>
    <row r="5" spans="1:13" x14ac:dyDescent="0.25">
      <c r="A5" s="1"/>
      <c r="B5" s="404" t="s">
        <v>7</v>
      </c>
      <c r="C5" s="405"/>
      <c r="D5" s="5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ТП-105.14 В-1</v>
      </c>
      <c r="C10" s="414"/>
      <c r="D10" s="415"/>
      <c r="E10" s="413" t="str">
        <f>K4</f>
        <v>ТП-105.14 В-2</v>
      </c>
      <c r="F10" s="416"/>
      <c r="G10" s="417"/>
      <c r="H10" s="413" t="str">
        <f>B10</f>
        <v>ТП-105.14 В-1</v>
      </c>
      <c r="I10" s="414"/>
      <c r="J10" s="415"/>
      <c r="K10" s="413" t="str">
        <f>E10</f>
        <v>ТП-105.14 В-2</v>
      </c>
      <c r="L10" s="416"/>
      <c r="M10" s="417"/>
    </row>
    <row r="11" spans="1:13" x14ac:dyDescent="0.25">
      <c r="A11" s="396"/>
      <c r="B11" s="390" t="s">
        <v>433</v>
      </c>
      <c r="C11" s="391"/>
      <c r="D11" s="41">
        <v>200</v>
      </c>
      <c r="E11" s="390" t="s">
        <v>433</v>
      </c>
      <c r="F11" s="391"/>
      <c r="G11" s="41">
        <v>200</v>
      </c>
      <c r="H11" s="390" t="s">
        <v>433</v>
      </c>
      <c r="I11" s="391"/>
      <c r="J11" s="228">
        <f>D11</f>
        <v>200</v>
      </c>
      <c r="K11" s="390" t="s">
        <v>433</v>
      </c>
      <c r="L11" s="391"/>
      <c r="M11" s="228">
        <f>G11</f>
        <v>200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36.6</v>
      </c>
      <c r="E15" s="22"/>
      <c r="F15" s="22"/>
      <c r="G15" s="22">
        <v>0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37.700000000000003</v>
      </c>
      <c r="E16" s="22"/>
      <c r="F16" s="22"/>
      <c r="G16" s="22">
        <v>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34</v>
      </c>
      <c r="E17" s="22"/>
      <c r="F17" s="22"/>
      <c r="G17" s="22">
        <v>0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33.5</v>
      </c>
      <c r="E18" s="22"/>
      <c r="F18" s="22"/>
      <c r="G18" s="22">
        <v>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33.200000000000003</v>
      </c>
      <c r="E19" s="22"/>
      <c r="F19" s="22"/>
      <c r="G19" s="22">
        <v>0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33.1</v>
      </c>
      <c r="E20" s="22"/>
      <c r="F20" s="22"/>
      <c r="G20" s="22">
        <v>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71.400000000000006</v>
      </c>
      <c r="E21" s="22"/>
      <c r="F21" s="22"/>
      <c r="G21" s="22">
        <v>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106.4</v>
      </c>
      <c r="E22" s="22"/>
      <c r="F22" s="22"/>
      <c r="G22" s="22">
        <v>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130.69999999999999</v>
      </c>
      <c r="E23" s="22"/>
      <c r="F23" s="22"/>
      <c r="G23" s="22">
        <v>0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117</v>
      </c>
      <c r="E24" s="22"/>
      <c r="F24" s="22"/>
      <c r="G24" s="22">
        <v>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120</v>
      </c>
      <c r="E25" s="22"/>
      <c r="F25" s="22"/>
      <c r="G25" s="22">
        <v>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111.9</v>
      </c>
      <c r="E26" s="22"/>
      <c r="F26" s="22"/>
      <c r="G26" s="22">
        <v>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104.3</v>
      </c>
      <c r="E27" s="22"/>
      <c r="F27" s="22"/>
      <c r="G27" s="22">
        <v>0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106.4</v>
      </c>
      <c r="E28" s="22"/>
      <c r="F28" s="22"/>
      <c r="G28" s="22">
        <v>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121.1</v>
      </c>
      <c r="E29" s="22"/>
      <c r="F29" s="22"/>
      <c r="G29" s="22">
        <v>0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114.8</v>
      </c>
      <c r="E30" s="22"/>
      <c r="F30" s="22"/>
      <c r="G30" s="22">
        <v>0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96.9</v>
      </c>
      <c r="E31" s="22"/>
      <c r="F31" s="22"/>
      <c r="G31" s="22">
        <v>0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93.9</v>
      </c>
      <c r="E32" s="22"/>
      <c r="F32" s="22"/>
      <c r="G32" s="22">
        <v>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96.4</v>
      </c>
      <c r="E33" s="22"/>
      <c r="F33" s="22"/>
      <c r="G33" s="22">
        <v>0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92.4</v>
      </c>
      <c r="E34" s="22"/>
      <c r="F34" s="22"/>
      <c r="G34" s="22">
        <v>0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87.7</v>
      </c>
      <c r="E35" s="22"/>
      <c r="F35" s="22"/>
      <c r="G35" s="22">
        <v>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85.2</v>
      </c>
      <c r="E36" s="22"/>
      <c r="F36" s="22"/>
      <c r="G36" s="22">
        <v>0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80.2</v>
      </c>
      <c r="E37" s="22"/>
      <c r="F37" s="22"/>
      <c r="G37" s="22">
        <v>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58.1</v>
      </c>
      <c r="E38" s="22"/>
      <c r="F38" s="22"/>
      <c r="G38" s="22">
        <v>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2002.9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0" zoomScale="85" zoomScaleNormal="85" workbookViewId="0">
      <selection activeCell="D15" sqref="D15:D38"/>
    </sheetView>
  </sheetViews>
  <sheetFormatPr defaultRowHeight="15" x14ac:dyDescent="0.25"/>
  <cols>
    <col min="4" max="4" width="8.7109375" style="58"/>
    <col min="7" max="7" width="14.28515625" style="58" customWidth="1"/>
  </cols>
  <sheetData>
    <row r="1" spans="1:13" ht="33.75" customHeight="1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23" t="s">
        <v>649</v>
      </c>
      <c r="L1" s="423"/>
      <c r="M1" s="423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410" t="s">
        <v>644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3"/>
      <c r="F4" s="3"/>
      <c r="G4" s="40" t="s">
        <v>6</v>
      </c>
      <c r="H4" s="229"/>
      <c r="I4" s="229"/>
      <c r="J4" s="1"/>
      <c r="K4" s="410" t="s">
        <v>645</v>
      </c>
      <c r="L4" s="410"/>
      <c r="M4" s="410"/>
    </row>
    <row r="5" spans="1:13" x14ac:dyDescent="0.25">
      <c r="A5" s="1"/>
      <c r="B5" s="404" t="s">
        <v>7</v>
      </c>
      <c r="C5" s="405"/>
      <c r="D5" s="5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ТП-144.3 В-1</v>
      </c>
      <c r="C10" s="414"/>
      <c r="D10" s="415"/>
      <c r="E10" s="413" t="str">
        <f>K4</f>
        <v>ТП-144.3 В-2</v>
      </c>
      <c r="F10" s="416"/>
      <c r="G10" s="417"/>
      <c r="H10" s="413" t="str">
        <f>B10</f>
        <v>ТП-144.3 В-1</v>
      </c>
      <c r="I10" s="414"/>
      <c r="J10" s="415"/>
      <c r="K10" s="413" t="str">
        <f>E10</f>
        <v>ТП-144.3 В-2</v>
      </c>
      <c r="L10" s="416"/>
      <c r="M10" s="417"/>
    </row>
    <row r="11" spans="1:13" x14ac:dyDescent="0.25">
      <c r="A11" s="396"/>
      <c r="B11" s="390" t="s">
        <v>433</v>
      </c>
      <c r="C11" s="391"/>
      <c r="D11" s="41">
        <v>200</v>
      </c>
      <c r="E11" s="390" t="s">
        <v>433</v>
      </c>
      <c r="F11" s="391"/>
      <c r="G11" s="41">
        <v>200</v>
      </c>
      <c r="H11" s="390" t="s">
        <v>433</v>
      </c>
      <c r="I11" s="391"/>
      <c r="J11" s="228">
        <f>D11</f>
        <v>200</v>
      </c>
      <c r="K11" s="390" t="s">
        <v>433</v>
      </c>
      <c r="L11" s="391"/>
      <c r="M11" s="228">
        <f>G11</f>
        <v>200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43.4</v>
      </c>
      <c r="E15" s="22"/>
      <c r="F15" s="22"/>
      <c r="G15" s="22">
        <v>0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42.8</v>
      </c>
      <c r="E16" s="22"/>
      <c r="F16" s="22"/>
      <c r="G16" s="22">
        <v>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43.4</v>
      </c>
      <c r="E17" s="22"/>
      <c r="F17" s="22"/>
      <c r="G17" s="22">
        <v>0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40.700000000000003</v>
      </c>
      <c r="E18" s="22"/>
      <c r="F18" s="22"/>
      <c r="G18" s="22">
        <v>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41.1</v>
      </c>
      <c r="E19" s="22"/>
      <c r="F19" s="22"/>
      <c r="G19" s="22">
        <v>0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40.700000000000003</v>
      </c>
      <c r="E20" s="22"/>
      <c r="F20" s="22"/>
      <c r="G20" s="22">
        <v>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101.2</v>
      </c>
      <c r="E21" s="22"/>
      <c r="F21" s="22"/>
      <c r="G21" s="22">
        <v>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117.8</v>
      </c>
      <c r="E22" s="22"/>
      <c r="F22" s="22"/>
      <c r="G22" s="22">
        <v>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140.4</v>
      </c>
      <c r="E23" s="22"/>
      <c r="F23" s="22"/>
      <c r="G23" s="22">
        <v>0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165.1</v>
      </c>
      <c r="E24" s="22"/>
      <c r="F24" s="22"/>
      <c r="G24" s="22">
        <v>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162.30000000000001</v>
      </c>
      <c r="E25" s="22"/>
      <c r="F25" s="22"/>
      <c r="G25" s="22">
        <v>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148.69999999999999</v>
      </c>
      <c r="E26" s="22"/>
      <c r="F26" s="22"/>
      <c r="G26" s="22">
        <v>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123.9</v>
      </c>
      <c r="E27" s="22"/>
      <c r="F27" s="22"/>
      <c r="G27" s="22">
        <v>0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125</v>
      </c>
      <c r="E28" s="22"/>
      <c r="F28" s="22"/>
      <c r="G28" s="22">
        <v>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125.7</v>
      </c>
      <c r="E29" s="22"/>
      <c r="F29" s="22"/>
      <c r="G29" s="22">
        <v>0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126.4</v>
      </c>
      <c r="E30" s="22"/>
      <c r="F30" s="22"/>
      <c r="G30" s="22">
        <v>0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122.2</v>
      </c>
      <c r="E31" s="22"/>
      <c r="F31" s="22"/>
      <c r="G31" s="22">
        <v>0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120</v>
      </c>
      <c r="E32" s="22"/>
      <c r="F32" s="22"/>
      <c r="G32" s="22">
        <v>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117.8</v>
      </c>
      <c r="E33" s="22"/>
      <c r="F33" s="22"/>
      <c r="G33" s="22">
        <v>0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116.3</v>
      </c>
      <c r="E34" s="22"/>
      <c r="F34" s="22"/>
      <c r="G34" s="22">
        <v>0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106.4</v>
      </c>
      <c r="E35" s="22"/>
      <c r="F35" s="22"/>
      <c r="G35" s="22">
        <v>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99.1</v>
      </c>
      <c r="E36" s="22"/>
      <c r="F36" s="22"/>
      <c r="G36" s="22">
        <v>0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89.5</v>
      </c>
      <c r="E37" s="22"/>
      <c r="F37" s="22"/>
      <c r="G37" s="22">
        <v>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54.8</v>
      </c>
      <c r="E38" s="22"/>
      <c r="F38" s="22"/>
      <c r="G38" s="22">
        <v>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2414.7000000000007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6" zoomScale="85" zoomScaleNormal="85" workbookViewId="0">
      <selection activeCell="K4" sqref="K4:M4"/>
    </sheetView>
  </sheetViews>
  <sheetFormatPr defaultRowHeight="15" x14ac:dyDescent="0.25"/>
  <cols>
    <col min="4" max="4" width="8.7109375" style="58"/>
    <col min="7" max="7" width="14.28515625" style="58" customWidth="1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659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410" t="s">
        <v>651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3"/>
      <c r="F4" s="3"/>
      <c r="G4" s="40" t="s">
        <v>6</v>
      </c>
      <c r="H4" s="229"/>
      <c r="I4" s="229"/>
      <c r="J4" s="1"/>
      <c r="K4" s="410" t="s">
        <v>652</v>
      </c>
      <c r="L4" s="410"/>
      <c r="M4" s="410"/>
    </row>
    <row r="5" spans="1:13" x14ac:dyDescent="0.25">
      <c r="A5" s="1"/>
      <c r="B5" s="404" t="s">
        <v>7</v>
      </c>
      <c r="C5" s="405"/>
      <c r="D5" s="5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ТП-356 В-1</v>
      </c>
      <c r="C10" s="414"/>
      <c r="D10" s="415"/>
      <c r="E10" s="413" t="str">
        <f>K4</f>
        <v>ТП-356 В-2</v>
      </c>
      <c r="F10" s="416"/>
      <c r="G10" s="417"/>
      <c r="H10" s="413" t="str">
        <f>B10</f>
        <v>ТП-356 В-1</v>
      </c>
      <c r="I10" s="414"/>
      <c r="J10" s="415"/>
      <c r="K10" s="413" t="str">
        <f>E10</f>
        <v>ТП-356 В-2</v>
      </c>
      <c r="L10" s="416"/>
      <c r="M10" s="417"/>
    </row>
    <row r="11" spans="1:13" x14ac:dyDescent="0.25">
      <c r="A11" s="396"/>
      <c r="B11" s="424" t="s">
        <v>433</v>
      </c>
      <c r="C11" s="424"/>
      <c r="D11" s="232">
        <v>200</v>
      </c>
      <c r="E11" s="424" t="s">
        <v>433</v>
      </c>
      <c r="F11" s="424"/>
      <c r="G11" s="232">
        <v>200</v>
      </c>
      <c r="H11" s="424" t="s">
        <v>433</v>
      </c>
      <c r="I11" s="424"/>
      <c r="J11" s="233">
        <f>D11</f>
        <v>200</v>
      </c>
      <c r="K11" s="424" t="s">
        <v>433</v>
      </c>
      <c r="L11" s="424"/>
      <c r="M11" s="233">
        <f>G11</f>
        <v>200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154</v>
      </c>
      <c r="E15" s="22"/>
      <c r="F15" s="22"/>
      <c r="G15" s="22">
        <v>0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122.4</v>
      </c>
      <c r="E16" s="22"/>
      <c r="F16" s="22"/>
      <c r="G16" s="22">
        <v>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127</v>
      </c>
      <c r="E17" s="22"/>
      <c r="F17" s="22"/>
      <c r="G17" s="22">
        <v>0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157.80000000000001</v>
      </c>
      <c r="E18" s="22"/>
      <c r="F18" s="22"/>
      <c r="G18" s="22">
        <v>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158.4</v>
      </c>
      <c r="E19" s="22"/>
      <c r="F19" s="22"/>
      <c r="G19" s="22">
        <v>0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135.4</v>
      </c>
      <c r="E20" s="22"/>
      <c r="F20" s="22"/>
      <c r="G20" s="22">
        <v>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223.6</v>
      </c>
      <c r="E21" s="22"/>
      <c r="F21" s="22"/>
      <c r="G21" s="22">
        <v>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212.6</v>
      </c>
      <c r="E22" s="22"/>
      <c r="F22" s="22"/>
      <c r="G22" s="22">
        <v>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233.6</v>
      </c>
      <c r="E23" s="22"/>
      <c r="F23" s="22"/>
      <c r="G23" s="22">
        <v>0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273</v>
      </c>
      <c r="E24" s="22"/>
      <c r="F24" s="22"/>
      <c r="G24" s="22">
        <v>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280.2</v>
      </c>
      <c r="E25" s="22"/>
      <c r="F25" s="22"/>
      <c r="G25" s="22">
        <v>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289</v>
      </c>
      <c r="E26" s="22"/>
      <c r="F26" s="22"/>
      <c r="G26" s="22">
        <v>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272</v>
      </c>
      <c r="E27" s="22"/>
      <c r="F27" s="22"/>
      <c r="G27" s="22">
        <v>0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269.2</v>
      </c>
      <c r="E28" s="22"/>
      <c r="F28" s="22"/>
      <c r="G28" s="22">
        <v>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252.2</v>
      </c>
      <c r="E29" s="22"/>
      <c r="F29" s="22"/>
      <c r="G29" s="22">
        <v>0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244.2</v>
      </c>
      <c r="E30" s="22"/>
      <c r="F30" s="22"/>
      <c r="G30" s="22">
        <v>0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239.4</v>
      </c>
      <c r="E31" s="22"/>
      <c r="F31" s="22"/>
      <c r="G31" s="22">
        <v>0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236.6</v>
      </c>
      <c r="E32" s="22"/>
      <c r="F32" s="22"/>
      <c r="G32" s="22">
        <v>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229.6</v>
      </c>
      <c r="E33" s="22"/>
      <c r="F33" s="22"/>
      <c r="G33" s="22">
        <v>0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219.2</v>
      </c>
      <c r="E34" s="22"/>
      <c r="F34" s="22"/>
      <c r="G34" s="22">
        <v>0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214.8</v>
      </c>
      <c r="E35" s="22"/>
      <c r="F35" s="22"/>
      <c r="G35" s="22">
        <v>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202.6</v>
      </c>
      <c r="E36" s="22"/>
      <c r="F36" s="22"/>
      <c r="G36" s="22">
        <v>0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177.2</v>
      </c>
      <c r="E37" s="22"/>
      <c r="F37" s="22"/>
      <c r="G37" s="22">
        <v>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155</v>
      </c>
      <c r="E38" s="22"/>
      <c r="F38" s="22"/>
      <c r="G38" s="22">
        <v>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5078.9999999999991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7" zoomScale="85" zoomScaleNormal="85" workbookViewId="0">
      <selection activeCell="Q12" sqref="Q12"/>
    </sheetView>
  </sheetViews>
  <sheetFormatPr defaultRowHeight="15" x14ac:dyDescent="0.25"/>
  <cols>
    <col min="4" max="4" width="8.7109375" style="58"/>
    <col min="7" max="7" width="14.28515625" style="58" customWidth="1"/>
  </cols>
  <sheetData>
    <row r="1" spans="1:13" ht="31.5" customHeight="1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25" t="s">
        <v>660</v>
      </c>
      <c r="L1" s="423"/>
      <c r="M1" s="423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410" t="s">
        <v>653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3"/>
      <c r="F4" s="3"/>
      <c r="G4" s="40" t="s">
        <v>6</v>
      </c>
      <c r="H4" s="229"/>
      <c r="I4" s="229"/>
      <c r="J4" s="1"/>
      <c r="K4" s="410" t="s">
        <v>654</v>
      </c>
      <c r="L4" s="410"/>
      <c r="M4" s="410"/>
    </row>
    <row r="5" spans="1:13" x14ac:dyDescent="0.25">
      <c r="A5" s="1"/>
      <c r="B5" s="404" t="s">
        <v>7</v>
      </c>
      <c r="C5" s="405"/>
      <c r="D5" s="5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ТП-602 В-1</v>
      </c>
      <c r="C10" s="414"/>
      <c r="D10" s="415"/>
      <c r="E10" s="413" t="str">
        <f>K4</f>
        <v>ТП-602 В-2</v>
      </c>
      <c r="F10" s="416"/>
      <c r="G10" s="417"/>
      <c r="H10" s="413" t="str">
        <f>B10</f>
        <v>ТП-602 В-1</v>
      </c>
      <c r="I10" s="414"/>
      <c r="J10" s="415"/>
      <c r="K10" s="413" t="str">
        <f>E10</f>
        <v>ТП-602 В-2</v>
      </c>
      <c r="L10" s="416"/>
      <c r="M10" s="417"/>
    </row>
    <row r="11" spans="1:13" x14ac:dyDescent="0.25">
      <c r="A11" s="396"/>
      <c r="B11" s="390" t="s">
        <v>433</v>
      </c>
      <c r="C11" s="391"/>
      <c r="D11" s="41">
        <v>200</v>
      </c>
      <c r="E11" s="390" t="s">
        <v>433</v>
      </c>
      <c r="F11" s="391"/>
      <c r="G11" s="41">
        <v>200</v>
      </c>
      <c r="H11" s="390" t="s">
        <v>433</v>
      </c>
      <c r="I11" s="391"/>
      <c r="J11" s="228">
        <f>D11</f>
        <v>200</v>
      </c>
      <c r="K11" s="390" t="s">
        <v>433</v>
      </c>
      <c r="L11" s="391"/>
      <c r="M11" s="228">
        <f>G11</f>
        <v>200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42.8</v>
      </c>
      <c r="E15" s="22"/>
      <c r="F15" s="22"/>
      <c r="G15" s="22">
        <v>39.4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41.8</v>
      </c>
      <c r="E16" s="22"/>
      <c r="F16" s="22"/>
      <c r="G16" s="22">
        <v>38.6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42.6</v>
      </c>
      <c r="E17" s="22"/>
      <c r="F17" s="22"/>
      <c r="G17" s="22">
        <v>36.799999999999997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42.6</v>
      </c>
      <c r="E18" s="22"/>
      <c r="F18" s="22"/>
      <c r="G18" s="22">
        <v>36.6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42.8</v>
      </c>
      <c r="E19" s="22"/>
      <c r="F19" s="22"/>
      <c r="G19" s="22">
        <v>37.200000000000003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42.8</v>
      </c>
      <c r="E20" s="22"/>
      <c r="F20" s="22"/>
      <c r="G20" s="22">
        <v>37.4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43.8</v>
      </c>
      <c r="E21" s="22"/>
      <c r="F21" s="22"/>
      <c r="G21" s="22">
        <v>50.6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54.8</v>
      </c>
      <c r="E22" s="22"/>
      <c r="F22" s="22"/>
      <c r="G22" s="22">
        <v>102.2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86.6</v>
      </c>
      <c r="E23" s="22"/>
      <c r="F23" s="22"/>
      <c r="G23" s="22">
        <v>140.4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104.2</v>
      </c>
      <c r="E24" s="22"/>
      <c r="F24" s="22"/>
      <c r="G24" s="22">
        <v>149.4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135.4</v>
      </c>
      <c r="E25" s="22"/>
      <c r="F25" s="22"/>
      <c r="G25" s="22">
        <v>149.6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117.8</v>
      </c>
      <c r="E26" s="22"/>
      <c r="F26" s="22"/>
      <c r="G26" s="22">
        <v>150.80000000000001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118.6</v>
      </c>
      <c r="E27" s="22"/>
      <c r="F27" s="22"/>
      <c r="G27" s="22">
        <v>144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104.4</v>
      </c>
      <c r="E28" s="22"/>
      <c r="F28" s="22"/>
      <c r="G28" s="22">
        <v>124.2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115</v>
      </c>
      <c r="E29" s="22"/>
      <c r="F29" s="22"/>
      <c r="G29" s="22">
        <v>125.6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113.4</v>
      </c>
      <c r="E30" s="22"/>
      <c r="F30" s="22"/>
      <c r="G30" s="22">
        <v>124.6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98.4</v>
      </c>
      <c r="E31" s="22"/>
      <c r="F31" s="22"/>
      <c r="G31" s="22">
        <v>117.8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92.2</v>
      </c>
      <c r="E32" s="22"/>
      <c r="F32" s="22"/>
      <c r="G32" s="22">
        <v>100.6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72.8</v>
      </c>
      <c r="E33" s="22"/>
      <c r="F33" s="22"/>
      <c r="G33" s="22">
        <v>85.4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55.6</v>
      </c>
      <c r="E34" s="22"/>
      <c r="F34" s="22"/>
      <c r="G34" s="22">
        <v>64.2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51</v>
      </c>
      <c r="E35" s="22"/>
      <c r="F35" s="22"/>
      <c r="G35" s="22">
        <v>61.2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48.6</v>
      </c>
      <c r="E36" s="22"/>
      <c r="F36" s="22"/>
      <c r="G36" s="22">
        <v>47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46.2</v>
      </c>
      <c r="E37" s="22"/>
      <c r="F37" s="22"/>
      <c r="G37" s="22">
        <v>41.2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44.6</v>
      </c>
      <c r="E38" s="22"/>
      <c r="F38" s="22"/>
      <c r="G38" s="22">
        <v>42.6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1758.8</v>
      </c>
      <c r="E39" s="29"/>
      <c r="F39" s="29"/>
      <c r="G39" s="45">
        <f>SUM(G15:G38)</f>
        <v>2047.3999999999999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3" zoomScale="85" zoomScaleNormal="85" workbookViewId="0">
      <selection activeCell="K4" sqref="K4:M4"/>
    </sheetView>
  </sheetViews>
  <sheetFormatPr defaultRowHeight="15" x14ac:dyDescent="0.25"/>
  <cols>
    <col min="4" max="4" width="8.7109375" style="58"/>
    <col min="7" max="7" width="14.28515625" style="58" customWidth="1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661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410" t="s">
        <v>656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3"/>
      <c r="F4" s="3"/>
      <c r="G4" s="40" t="s">
        <v>6</v>
      </c>
      <c r="H4" s="229"/>
      <c r="I4" s="229"/>
      <c r="J4" s="1"/>
      <c r="K4" s="410" t="s">
        <v>655</v>
      </c>
      <c r="L4" s="410"/>
      <c r="M4" s="410"/>
    </row>
    <row r="5" spans="1:13" x14ac:dyDescent="0.25">
      <c r="A5" s="1"/>
      <c r="B5" s="404" t="s">
        <v>7</v>
      </c>
      <c r="C5" s="405"/>
      <c r="D5" s="5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ТП-102.1 В-1</v>
      </c>
      <c r="C10" s="414"/>
      <c r="D10" s="415"/>
      <c r="E10" s="413" t="str">
        <f>K4</f>
        <v>ТП-102.1 В-2</v>
      </c>
      <c r="F10" s="416"/>
      <c r="G10" s="417"/>
      <c r="H10" s="413" t="str">
        <f>B10</f>
        <v>ТП-102.1 В-1</v>
      </c>
      <c r="I10" s="414"/>
      <c r="J10" s="415"/>
      <c r="K10" s="413" t="str">
        <f>E10</f>
        <v>ТП-102.1 В-2</v>
      </c>
      <c r="L10" s="416"/>
      <c r="M10" s="417"/>
    </row>
    <row r="11" spans="1:13" x14ac:dyDescent="0.25">
      <c r="A11" s="396"/>
      <c r="B11" s="424" t="s">
        <v>433</v>
      </c>
      <c r="C11" s="424"/>
      <c r="D11" s="232">
        <v>120</v>
      </c>
      <c r="E11" s="424" t="s">
        <v>433</v>
      </c>
      <c r="F11" s="424"/>
      <c r="G11" s="232">
        <v>120</v>
      </c>
      <c r="H11" s="424" t="s">
        <v>433</v>
      </c>
      <c r="I11" s="424"/>
      <c r="J11" s="233">
        <f>D11</f>
        <v>120</v>
      </c>
      <c r="K11" s="424" t="s">
        <v>433</v>
      </c>
      <c r="L11" s="424"/>
      <c r="M11" s="233">
        <f>G11</f>
        <v>120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25.3</v>
      </c>
      <c r="E15" s="22"/>
      <c r="F15" s="22"/>
      <c r="G15" s="22">
        <v>26.6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19.2</v>
      </c>
      <c r="E16" s="22"/>
      <c r="F16" s="22"/>
      <c r="G16" s="22">
        <v>26.4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18.8</v>
      </c>
      <c r="E17" s="22"/>
      <c r="F17" s="22"/>
      <c r="G17" s="22">
        <v>26.9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17.7</v>
      </c>
      <c r="E18" s="22"/>
      <c r="F18" s="22"/>
      <c r="G18" s="22">
        <v>26.6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18.5</v>
      </c>
      <c r="E19" s="22"/>
      <c r="F19" s="22"/>
      <c r="G19" s="22">
        <v>26.3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18.7</v>
      </c>
      <c r="E20" s="22"/>
      <c r="F20" s="22"/>
      <c r="G20" s="22">
        <v>27.2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22.2</v>
      </c>
      <c r="E21" s="22"/>
      <c r="F21" s="22"/>
      <c r="G21" s="22">
        <v>26.5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38</v>
      </c>
      <c r="E22" s="22"/>
      <c r="F22" s="22"/>
      <c r="G22" s="22">
        <v>34.6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46.4</v>
      </c>
      <c r="E23" s="22"/>
      <c r="F23" s="22"/>
      <c r="G23" s="22">
        <v>42.5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55.3</v>
      </c>
      <c r="E24" s="22"/>
      <c r="F24" s="22"/>
      <c r="G24" s="22">
        <v>69.400000000000006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55.4</v>
      </c>
      <c r="E25" s="22"/>
      <c r="F25" s="22"/>
      <c r="G25" s="22">
        <v>116.5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60.9</v>
      </c>
      <c r="E26" s="22"/>
      <c r="F26" s="22"/>
      <c r="G26" s="22">
        <v>123.7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54.8</v>
      </c>
      <c r="E27" s="22"/>
      <c r="F27" s="22"/>
      <c r="G27" s="22">
        <v>126.1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56.2</v>
      </c>
      <c r="E28" s="22"/>
      <c r="F28" s="22"/>
      <c r="G28" s="22">
        <v>124.7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55.6</v>
      </c>
      <c r="E29" s="22"/>
      <c r="F29" s="22"/>
      <c r="G29" s="22">
        <v>123.4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61.3</v>
      </c>
      <c r="E30" s="22"/>
      <c r="F30" s="22"/>
      <c r="G30" s="22">
        <v>126.3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57.5</v>
      </c>
      <c r="E31" s="22"/>
      <c r="F31" s="22"/>
      <c r="G31" s="22">
        <v>127.3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52.2</v>
      </c>
      <c r="E32" s="22"/>
      <c r="F32" s="22"/>
      <c r="G32" s="22">
        <v>126.4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50.5</v>
      </c>
      <c r="E33" s="22"/>
      <c r="F33" s="22"/>
      <c r="G33" s="22">
        <v>125.6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52.3</v>
      </c>
      <c r="E34" s="22"/>
      <c r="F34" s="22"/>
      <c r="G34" s="22">
        <v>123.8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52.6</v>
      </c>
      <c r="E35" s="22"/>
      <c r="F35" s="22"/>
      <c r="G35" s="22">
        <v>111.4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38.200000000000003</v>
      </c>
      <c r="E36" s="22"/>
      <c r="F36" s="22"/>
      <c r="G36" s="22">
        <v>41.1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34.299999999999997</v>
      </c>
      <c r="E37" s="22"/>
      <c r="F37" s="22"/>
      <c r="G37" s="22">
        <v>26.9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28.3</v>
      </c>
      <c r="E38" s="22"/>
      <c r="F38" s="22"/>
      <c r="G38" s="22">
        <v>25.9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990.19999999999993</v>
      </c>
      <c r="E39" s="29"/>
      <c r="F39" s="29"/>
      <c r="G39" s="45">
        <f>SUM(G15:G38)</f>
        <v>1782.1000000000001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3" zoomScale="85" zoomScaleNormal="85" workbookViewId="0">
      <selection activeCell="K3" sqref="K3:M3"/>
    </sheetView>
  </sheetViews>
  <sheetFormatPr defaultRowHeight="15" x14ac:dyDescent="0.25"/>
  <cols>
    <col min="4" max="4" width="9.140625" style="58"/>
    <col min="7" max="7" width="14.28515625" style="58" customWidth="1"/>
  </cols>
  <sheetData>
    <row r="1" spans="1:13" ht="15.75" x14ac:dyDescent="0.25">
      <c r="A1" s="1"/>
      <c r="B1" s="406" t="s">
        <v>0</v>
      </c>
      <c r="C1" s="407"/>
      <c r="D1" s="407"/>
      <c r="E1" s="407"/>
      <c r="F1" s="1"/>
      <c r="G1" s="39"/>
      <c r="H1" s="2" t="s">
        <v>1</v>
      </c>
      <c r="I1" s="1"/>
      <c r="J1" s="1"/>
      <c r="K1" s="408" t="s">
        <v>661</v>
      </c>
      <c r="L1" s="408"/>
      <c r="M1" s="408"/>
    </row>
    <row r="2" spans="1:13" x14ac:dyDescent="0.25">
      <c r="A2" s="1"/>
      <c r="B2" s="409" t="s">
        <v>2</v>
      </c>
      <c r="C2" s="393"/>
      <c r="D2" s="393"/>
      <c r="E2" s="393"/>
      <c r="F2" s="1"/>
      <c r="G2" s="39" t="s">
        <v>3</v>
      </c>
      <c r="H2" s="1"/>
      <c r="I2" s="1"/>
      <c r="J2" s="1"/>
      <c r="K2" s="409" t="s">
        <v>4</v>
      </c>
      <c r="L2" s="410"/>
      <c r="M2" s="410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410" t="s">
        <v>658</v>
      </c>
      <c r="L3" s="410"/>
      <c r="M3" s="410"/>
    </row>
    <row r="4" spans="1:13" ht="15.75" x14ac:dyDescent="0.25">
      <c r="A4" s="1"/>
      <c r="B4" s="411" t="s">
        <v>432</v>
      </c>
      <c r="C4" s="407"/>
      <c r="D4" s="56"/>
      <c r="E4" s="3"/>
      <c r="F4" s="3"/>
      <c r="G4" s="40" t="s">
        <v>6</v>
      </c>
      <c r="H4" s="230"/>
      <c r="I4" s="230"/>
      <c r="J4" s="1"/>
      <c r="K4" s="410" t="s">
        <v>657</v>
      </c>
      <c r="L4" s="410"/>
      <c r="M4" s="410"/>
    </row>
    <row r="5" spans="1:13" x14ac:dyDescent="0.25">
      <c r="A5" s="1"/>
      <c r="B5" s="404" t="s">
        <v>7</v>
      </c>
      <c r="C5" s="405"/>
      <c r="D5" s="5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</row>
    <row r="7" spans="1:13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395" t="s">
        <v>9</v>
      </c>
      <c r="B9" s="398" t="s">
        <v>10</v>
      </c>
      <c r="C9" s="399"/>
      <c r="D9" s="399"/>
      <c r="E9" s="399"/>
      <c r="F9" s="399"/>
      <c r="G9" s="400"/>
      <c r="H9" s="398" t="s">
        <v>11</v>
      </c>
      <c r="I9" s="399"/>
      <c r="J9" s="399"/>
      <c r="K9" s="399"/>
      <c r="L9" s="399"/>
      <c r="M9" s="400"/>
    </row>
    <row r="10" spans="1:13" x14ac:dyDescent="0.25">
      <c r="A10" s="396"/>
      <c r="B10" s="413" t="str">
        <f>K3</f>
        <v>ТП-102.1 В-3</v>
      </c>
      <c r="C10" s="414"/>
      <c r="D10" s="415"/>
      <c r="E10" s="413" t="str">
        <f>K4</f>
        <v>ТП-102.1 В-4</v>
      </c>
      <c r="F10" s="416"/>
      <c r="G10" s="417"/>
      <c r="H10" s="413" t="str">
        <f>B10</f>
        <v>ТП-102.1 В-3</v>
      </c>
      <c r="I10" s="414"/>
      <c r="J10" s="415"/>
      <c r="K10" s="413" t="str">
        <f>E10</f>
        <v>ТП-102.1 В-4</v>
      </c>
      <c r="L10" s="416"/>
      <c r="M10" s="417"/>
    </row>
    <row r="11" spans="1:13" x14ac:dyDescent="0.25">
      <c r="A11" s="396"/>
      <c r="B11" s="390" t="s">
        <v>433</v>
      </c>
      <c r="C11" s="391"/>
      <c r="D11" s="41">
        <v>200</v>
      </c>
      <c r="E11" s="390" t="s">
        <v>433</v>
      </c>
      <c r="F11" s="391"/>
      <c r="G11" s="41">
        <v>200</v>
      </c>
      <c r="H11" s="390" t="s">
        <v>433</v>
      </c>
      <c r="I11" s="391"/>
      <c r="J11" s="231">
        <f>D11</f>
        <v>200</v>
      </c>
      <c r="K11" s="390" t="s">
        <v>433</v>
      </c>
      <c r="L11" s="391"/>
      <c r="M11" s="231">
        <f>G11</f>
        <v>200</v>
      </c>
    </row>
    <row r="12" spans="1:13" ht="36" x14ac:dyDescent="0.25">
      <c r="A12" s="397"/>
      <c r="B12" s="10" t="s">
        <v>12</v>
      </c>
      <c r="C12" s="10" t="s">
        <v>13</v>
      </c>
      <c r="D12" s="42" t="s">
        <v>434</v>
      </c>
      <c r="E12" s="10" t="s">
        <v>12</v>
      </c>
      <c r="F12" s="10" t="s">
        <v>13</v>
      </c>
      <c r="G12" s="42" t="s">
        <v>434</v>
      </c>
      <c r="H12" s="10" t="s">
        <v>12</v>
      </c>
      <c r="I12" s="10" t="s">
        <v>13</v>
      </c>
      <c r="J12" s="10" t="s">
        <v>434</v>
      </c>
      <c r="K12" s="10" t="s">
        <v>12</v>
      </c>
      <c r="L12" s="10" t="s">
        <v>13</v>
      </c>
      <c r="M12" s="10" t="s">
        <v>434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50</v>
      </c>
      <c r="E15" s="22"/>
      <c r="F15" s="22"/>
      <c r="G15" s="22">
        <v>5.7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49.1</v>
      </c>
      <c r="E16" s="22"/>
      <c r="F16" s="22"/>
      <c r="G16" s="22">
        <v>5.8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51</v>
      </c>
      <c r="E17" s="22"/>
      <c r="F17" s="22"/>
      <c r="G17" s="22">
        <v>5.7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48.2</v>
      </c>
      <c r="E18" s="22"/>
      <c r="F18" s="22"/>
      <c r="G18" s="22">
        <v>5.7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48</v>
      </c>
      <c r="E19" s="22"/>
      <c r="F19" s="22"/>
      <c r="G19" s="22">
        <v>5.7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51.2</v>
      </c>
      <c r="E20" s="22"/>
      <c r="F20" s="22"/>
      <c r="G20" s="22">
        <v>5.7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48.5</v>
      </c>
      <c r="E21" s="22"/>
      <c r="F21" s="22"/>
      <c r="G21" s="22">
        <v>5.7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60.6</v>
      </c>
      <c r="E22" s="22"/>
      <c r="F22" s="22"/>
      <c r="G22" s="22">
        <v>5.6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90.9</v>
      </c>
      <c r="E23" s="22"/>
      <c r="F23" s="22"/>
      <c r="G23" s="22">
        <v>6.2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134.5</v>
      </c>
      <c r="E24" s="22"/>
      <c r="F24" s="22"/>
      <c r="G24" s="22">
        <v>18.7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185.1</v>
      </c>
      <c r="E25" s="22"/>
      <c r="F25" s="22"/>
      <c r="G25" s="22">
        <v>30.2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193.2</v>
      </c>
      <c r="E26" s="22"/>
      <c r="F26" s="22"/>
      <c r="G26" s="22">
        <v>32.6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205.8</v>
      </c>
      <c r="E27" s="22"/>
      <c r="F27" s="22"/>
      <c r="G27" s="22">
        <v>36.5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214.2</v>
      </c>
      <c r="E28" s="22"/>
      <c r="F28" s="22"/>
      <c r="G28" s="22">
        <v>37.1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212.8</v>
      </c>
      <c r="E29" s="22"/>
      <c r="F29" s="22"/>
      <c r="G29" s="22">
        <v>35.6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205.2</v>
      </c>
      <c r="E30" s="22"/>
      <c r="F30" s="22"/>
      <c r="G30" s="22">
        <v>36.6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194.9</v>
      </c>
      <c r="E31" s="22"/>
      <c r="F31" s="22"/>
      <c r="G31" s="22">
        <v>38.5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200.5</v>
      </c>
      <c r="E32" s="22"/>
      <c r="F32" s="22"/>
      <c r="G32" s="22">
        <v>28.7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199.2</v>
      </c>
      <c r="E33" s="22"/>
      <c r="F33" s="22"/>
      <c r="G33" s="22">
        <v>30.4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193</v>
      </c>
      <c r="E34" s="22"/>
      <c r="F34" s="22"/>
      <c r="G34" s="22">
        <v>33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169.2</v>
      </c>
      <c r="E35" s="22"/>
      <c r="F35" s="22"/>
      <c r="G35" s="22">
        <v>27.4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65.2</v>
      </c>
      <c r="E36" s="22"/>
      <c r="F36" s="22"/>
      <c r="G36" s="22">
        <v>11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59.6</v>
      </c>
      <c r="E37" s="22"/>
      <c r="F37" s="22"/>
      <c r="G37" s="22">
        <v>9.6999999999999993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54</v>
      </c>
      <c r="E38" s="22"/>
      <c r="F38" s="22"/>
      <c r="G38" s="22">
        <v>6.4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14</v>
      </c>
      <c r="B39" s="26"/>
      <c r="C39" s="27"/>
      <c r="D39" s="28">
        <f>SUM(D15:D38)</f>
        <v>2983.8999999999992</v>
      </c>
      <c r="E39" s="29"/>
      <c r="F39" s="29"/>
      <c r="G39" s="45">
        <f>SUM(G15:G38)</f>
        <v>464.19999999999993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435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436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437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438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85" zoomScaleNormal="85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524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175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174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КТП-62</v>
      </c>
      <c r="C10" s="426"/>
      <c r="D10" s="426"/>
      <c r="E10" s="426"/>
      <c r="F10" s="413" t="str">
        <f>N4</f>
        <v>КТП-62 Новая</v>
      </c>
      <c r="G10" s="416"/>
      <c r="H10" s="416"/>
      <c r="I10" s="417"/>
      <c r="J10" s="426" t="str">
        <f>N3</f>
        <v>КТП-62</v>
      </c>
      <c r="K10" s="426"/>
      <c r="L10" s="426"/>
      <c r="M10" s="426"/>
      <c r="N10" s="413" t="str">
        <f>N4</f>
        <v>КТП-62 Новая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20</v>
      </c>
      <c r="F11" s="390" t="s">
        <v>433</v>
      </c>
      <c r="G11" s="391"/>
      <c r="H11" s="61"/>
      <c r="I11" s="62" t="s">
        <v>112</v>
      </c>
      <c r="J11" s="390" t="s">
        <v>433</v>
      </c>
      <c r="K11" s="391"/>
      <c r="L11" s="61"/>
      <c r="M11" s="62">
        <f>E11</f>
        <v>20</v>
      </c>
      <c r="N11" s="390" t="s">
        <v>433</v>
      </c>
      <c r="O11" s="391"/>
      <c r="P11" s="61"/>
      <c r="Q11" s="62" t="str">
        <f>I11</f>
        <v xml:space="preserve"> 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0"/>
      <c r="C15" s="70"/>
      <c r="D15" s="70"/>
      <c r="E15" s="70">
        <v>3.4000000000000004</v>
      </c>
      <c r="F15" s="70"/>
      <c r="G15" s="16"/>
      <c r="H15" s="21"/>
      <c r="I15" s="98">
        <v>59.551200000000001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0"/>
      <c r="C16" s="70"/>
      <c r="D16" s="70"/>
      <c r="E16" s="70">
        <v>3.2</v>
      </c>
      <c r="F16" s="70"/>
      <c r="G16" s="16"/>
      <c r="H16" s="21"/>
      <c r="I16" s="98">
        <v>58.303800000000003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0"/>
      <c r="C17" s="70"/>
      <c r="D17" s="70"/>
      <c r="E17" s="70">
        <v>3.2</v>
      </c>
      <c r="F17" s="70"/>
      <c r="G17" s="16"/>
      <c r="H17" s="21"/>
      <c r="I17" s="98">
        <v>61.0578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0"/>
      <c r="C18" s="70"/>
      <c r="D18" s="70"/>
      <c r="E18" s="70">
        <v>3</v>
      </c>
      <c r="F18" s="70"/>
      <c r="G18" s="16"/>
      <c r="H18" s="21"/>
      <c r="I18" s="98">
        <v>61.317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0"/>
      <c r="C19" s="70"/>
      <c r="D19" s="70"/>
      <c r="E19" s="70">
        <v>3</v>
      </c>
      <c r="F19" s="70"/>
      <c r="G19" s="16"/>
      <c r="H19" s="21"/>
      <c r="I19" s="98">
        <v>60.4422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0"/>
      <c r="C20" s="70"/>
      <c r="D20" s="70"/>
      <c r="E20" s="70">
        <v>3</v>
      </c>
      <c r="F20" s="70"/>
      <c r="G20" s="16"/>
      <c r="H20" s="21"/>
      <c r="I20" s="98">
        <v>60.312599999999996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0"/>
      <c r="C21" s="70"/>
      <c r="D21" s="70"/>
      <c r="E21" s="70">
        <v>3.2</v>
      </c>
      <c r="F21" s="70"/>
      <c r="G21" s="16"/>
      <c r="H21" s="21"/>
      <c r="I21" s="98">
        <v>61.965000000000003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0"/>
      <c r="C22" s="70"/>
      <c r="D22" s="70"/>
      <c r="E22" s="70">
        <v>3.5999999999999996</v>
      </c>
      <c r="F22" s="70"/>
      <c r="G22" s="16"/>
      <c r="H22" s="21"/>
      <c r="I22" s="98">
        <v>61.770600000000002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0"/>
      <c r="C23" s="70"/>
      <c r="D23" s="70"/>
      <c r="E23" s="70">
        <v>3.8</v>
      </c>
      <c r="F23" s="70"/>
      <c r="G23" s="16"/>
      <c r="H23" s="21"/>
      <c r="I23" s="98">
        <v>63.714599999999997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0"/>
      <c r="C24" s="70"/>
      <c r="D24" s="70"/>
      <c r="E24" s="70">
        <v>3.8</v>
      </c>
      <c r="F24" s="70"/>
      <c r="G24" s="16"/>
      <c r="H24" s="21"/>
      <c r="I24" s="98">
        <v>61.965000000000003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0"/>
      <c r="C25" s="70"/>
      <c r="D25" s="70"/>
      <c r="E25" s="70">
        <v>4.2</v>
      </c>
      <c r="F25" s="70"/>
      <c r="G25" s="16"/>
      <c r="H25" s="21"/>
      <c r="I25" s="98">
        <v>60.782399999999996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0"/>
      <c r="C26" s="70"/>
      <c r="D26" s="70"/>
      <c r="E26" s="70">
        <v>4</v>
      </c>
      <c r="F26" s="70"/>
      <c r="G26" s="16"/>
      <c r="H26" s="21"/>
      <c r="I26" s="98">
        <v>59.178600000000003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0"/>
      <c r="C27" s="70"/>
      <c r="D27" s="70"/>
      <c r="E27" s="70">
        <v>4.2</v>
      </c>
      <c r="F27" s="70"/>
      <c r="G27" s="16"/>
      <c r="H27" s="21"/>
      <c r="I27" s="98">
        <v>60.053399999999996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0"/>
      <c r="C28" s="70"/>
      <c r="D28" s="70"/>
      <c r="E28" s="70">
        <v>4.2</v>
      </c>
      <c r="F28" s="70"/>
      <c r="G28" s="16"/>
      <c r="H28" s="21"/>
      <c r="I28" s="98">
        <v>59.616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0"/>
      <c r="C29" s="70"/>
      <c r="D29" s="70"/>
      <c r="E29" s="70">
        <v>4.2</v>
      </c>
      <c r="F29" s="70"/>
      <c r="G29" s="16"/>
      <c r="H29" s="21"/>
      <c r="I29" s="98">
        <v>58.7898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0"/>
      <c r="C30" s="70"/>
      <c r="D30" s="70"/>
      <c r="E30" s="70">
        <v>4.2</v>
      </c>
      <c r="F30" s="70"/>
      <c r="G30" s="16"/>
      <c r="H30" s="21"/>
      <c r="I30" s="98">
        <v>59.891400000000004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0"/>
      <c r="C31" s="70"/>
      <c r="D31" s="70"/>
      <c r="E31" s="70">
        <v>4.2</v>
      </c>
      <c r="F31" s="70"/>
      <c r="G31" s="16"/>
      <c r="H31" s="21"/>
      <c r="I31" s="98">
        <v>59.583599999999997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0"/>
      <c r="C32" s="70"/>
      <c r="D32" s="70"/>
      <c r="E32" s="70">
        <v>4.2</v>
      </c>
      <c r="F32" s="70"/>
      <c r="G32" s="16"/>
      <c r="H32" s="21"/>
      <c r="I32" s="98">
        <v>59.9238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0"/>
      <c r="C33" s="70"/>
      <c r="D33" s="70"/>
      <c r="E33" s="70">
        <v>4.4000000000000004</v>
      </c>
      <c r="F33" s="70"/>
      <c r="G33" s="16"/>
      <c r="H33" s="21"/>
      <c r="I33" s="98">
        <v>59.486400000000003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0"/>
      <c r="C34" s="70"/>
      <c r="D34" s="70"/>
      <c r="E34" s="70">
        <v>4.2</v>
      </c>
      <c r="F34" s="70"/>
      <c r="G34" s="16"/>
      <c r="H34" s="21"/>
      <c r="I34" s="98">
        <v>59.988599999999998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0"/>
      <c r="C35" s="70"/>
      <c r="D35" s="70"/>
      <c r="E35" s="70">
        <v>4.2</v>
      </c>
      <c r="F35" s="70"/>
      <c r="G35" s="16"/>
      <c r="H35" s="21"/>
      <c r="I35" s="98">
        <v>60.766199999999998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0"/>
      <c r="C36" s="70"/>
      <c r="D36" s="70"/>
      <c r="E36" s="70">
        <v>4.2</v>
      </c>
      <c r="F36" s="70"/>
      <c r="G36" s="16"/>
      <c r="H36" s="21"/>
      <c r="I36" s="98">
        <v>61.365600000000001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0"/>
      <c r="C37" s="70"/>
      <c r="D37" s="70"/>
      <c r="E37" s="70">
        <v>4.2</v>
      </c>
      <c r="F37" s="70"/>
      <c r="G37" s="21"/>
      <c r="H37" s="21"/>
      <c r="I37" s="98">
        <v>60.895800000000001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0"/>
      <c r="C38" s="70"/>
      <c r="D38" s="70"/>
      <c r="E38" s="70">
        <v>3.8</v>
      </c>
      <c r="F38" s="70"/>
      <c r="G38" s="21"/>
      <c r="H38" s="21"/>
      <c r="I38" s="98">
        <v>60.150600000000004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91.600000000000037</v>
      </c>
      <c r="F39" s="69"/>
      <c r="G39" s="29"/>
      <c r="H39" s="29"/>
      <c r="I39" s="28">
        <f>SUM(I15:I38)</f>
        <v>1450.8719999999998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A22" zoomScaleNormal="100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525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177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176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ТП-49</v>
      </c>
      <c r="C10" s="426"/>
      <c r="D10" s="426"/>
      <c r="E10" s="426"/>
      <c r="F10" s="413" t="str">
        <f>N4</f>
        <v>ТП-56</v>
      </c>
      <c r="G10" s="416"/>
      <c r="H10" s="416"/>
      <c r="I10" s="417"/>
      <c r="J10" s="426" t="str">
        <f>N3</f>
        <v>ТП-49</v>
      </c>
      <c r="K10" s="426"/>
      <c r="L10" s="426"/>
      <c r="M10" s="426"/>
      <c r="N10" s="413" t="str">
        <f>N4</f>
        <v>ТП-56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40</v>
      </c>
      <c r="F11" s="390" t="s">
        <v>433</v>
      </c>
      <c r="G11" s="391"/>
      <c r="H11" s="61"/>
      <c r="I11" s="62">
        <v>60</v>
      </c>
      <c r="J11" s="390" t="s">
        <v>433</v>
      </c>
      <c r="K11" s="391"/>
      <c r="L11" s="61"/>
      <c r="M11" s="62">
        <f>E11</f>
        <v>40</v>
      </c>
      <c r="N11" s="390" t="s">
        <v>433</v>
      </c>
      <c r="O11" s="391"/>
      <c r="P11" s="61"/>
      <c r="Q11" s="62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98">
        <v>48.32</v>
      </c>
      <c r="F15" s="98"/>
      <c r="G15" s="98"/>
      <c r="H15" s="98"/>
      <c r="I15" s="98">
        <v>15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22"/>
      <c r="D16" s="22"/>
      <c r="E16" s="98">
        <v>44.36</v>
      </c>
      <c r="F16" s="98"/>
      <c r="G16" s="98"/>
      <c r="H16" s="98"/>
      <c r="I16" s="98">
        <v>13.74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22"/>
      <c r="D17" s="22"/>
      <c r="E17" s="98">
        <v>43.32</v>
      </c>
      <c r="F17" s="98"/>
      <c r="G17" s="98"/>
      <c r="H17" s="98"/>
      <c r="I17" s="98">
        <v>14.28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22"/>
      <c r="D18" s="22"/>
      <c r="E18" s="98">
        <v>41.319999999999993</v>
      </c>
      <c r="F18" s="98"/>
      <c r="G18" s="98"/>
      <c r="H18" s="98"/>
      <c r="I18" s="98">
        <v>13.56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22"/>
      <c r="D19" s="22"/>
      <c r="E19" s="98">
        <v>41.559999999999995</v>
      </c>
      <c r="F19" s="98"/>
      <c r="G19" s="98"/>
      <c r="H19" s="98"/>
      <c r="I19" s="98">
        <v>14.16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22"/>
      <c r="D20" s="22"/>
      <c r="E20" s="98">
        <v>43.32</v>
      </c>
      <c r="F20" s="98"/>
      <c r="G20" s="98"/>
      <c r="H20" s="98"/>
      <c r="I20" s="98">
        <v>13.8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22"/>
      <c r="D21" s="22"/>
      <c r="E21" s="98">
        <v>52.800000000000004</v>
      </c>
      <c r="F21" s="98"/>
      <c r="G21" s="98"/>
      <c r="H21" s="98"/>
      <c r="I21" s="98">
        <v>35.58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22"/>
      <c r="D22" s="22"/>
      <c r="E22" s="98">
        <v>56.04</v>
      </c>
      <c r="F22" s="98"/>
      <c r="G22" s="98"/>
      <c r="H22" s="98"/>
      <c r="I22" s="98">
        <v>36.659999999999997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22"/>
      <c r="D23" s="22"/>
      <c r="E23" s="98">
        <v>52.12</v>
      </c>
      <c r="F23" s="98"/>
      <c r="G23" s="98"/>
      <c r="H23" s="98"/>
      <c r="I23" s="98">
        <v>36.72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22"/>
      <c r="D24" s="22"/>
      <c r="E24" s="98">
        <v>56.48</v>
      </c>
      <c r="F24" s="98"/>
      <c r="G24" s="98"/>
      <c r="H24" s="98"/>
      <c r="I24" s="98">
        <v>32.340000000000003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22"/>
      <c r="D25" s="22"/>
      <c r="E25" s="98">
        <v>54.64</v>
      </c>
      <c r="F25" s="98"/>
      <c r="G25" s="98"/>
      <c r="H25" s="98"/>
      <c r="I25" s="98">
        <v>25.08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22"/>
      <c r="D26" s="22"/>
      <c r="E26" s="98">
        <v>54.24</v>
      </c>
      <c r="F26" s="98"/>
      <c r="G26" s="98"/>
      <c r="H26" s="98"/>
      <c r="I26" s="98">
        <v>22.68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22"/>
      <c r="D27" s="22"/>
      <c r="E27" s="98">
        <v>49.92</v>
      </c>
      <c r="F27" s="98"/>
      <c r="G27" s="98"/>
      <c r="H27" s="98"/>
      <c r="I27" s="98">
        <v>25.32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22"/>
      <c r="D28" s="22"/>
      <c r="E28" s="98">
        <v>58.56</v>
      </c>
      <c r="F28" s="98"/>
      <c r="G28" s="98"/>
      <c r="H28" s="98"/>
      <c r="I28" s="98">
        <v>26.16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22"/>
      <c r="D29" s="22"/>
      <c r="E29" s="98">
        <v>61.52</v>
      </c>
      <c r="F29" s="98"/>
      <c r="G29" s="98"/>
      <c r="H29" s="98"/>
      <c r="I29" s="98">
        <v>25.86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22"/>
      <c r="D30" s="22"/>
      <c r="E30" s="98">
        <v>57.04</v>
      </c>
      <c r="F30" s="98"/>
      <c r="G30" s="98"/>
      <c r="H30" s="98"/>
      <c r="I30" s="98">
        <v>29.16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22"/>
      <c r="D31" s="22"/>
      <c r="E31" s="98">
        <v>56.48</v>
      </c>
      <c r="F31" s="98"/>
      <c r="G31" s="98"/>
      <c r="H31" s="98"/>
      <c r="I31" s="98">
        <v>30.36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22"/>
      <c r="D32" s="22"/>
      <c r="E32" s="98">
        <v>58.760000000000005</v>
      </c>
      <c r="F32" s="98"/>
      <c r="G32" s="98"/>
      <c r="H32" s="98"/>
      <c r="I32" s="98">
        <v>27.3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22"/>
      <c r="D33" s="22"/>
      <c r="E33" s="98">
        <v>61.36</v>
      </c>
      <c r="F33" s="98"/>
      <c r="G33" s="98"/>
      <c r="H33" s="98"/>
      <c r="I33" s="98">
        <v>22.92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22"/>
      <c r="D34" s="22"/>
      <c r="E34" s="98">
        <v>66.64</v>
      </c>
      <c r="F34" s="98"/>
      <c r="G34" s="98"/>
      <c r="H34" s="98"/>
      <c r="I34" s="98">
        <v>21.48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22"/>
      <c r="D35" s="22"/>
      <c r="E35" s="98">
        <v>75.960000000000008</v>
      </c>
      <c r="F35" s="98"/>
      <c r="G35" s="98"/>
      <c r="H35" s="98"/>
      <c r="I35" s="98">
        <v>21.72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22"/>
      <c r="D36" s="22"/>
      <c r="E36" s="98">
        <v>69.92</v>
      </c>
      <c r="F36" s="98"/>
      <c r="G36" s="98"/>
      <c r="H36" s="98"/>
      <c r="I36" s="98">
        <v>19.98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22"/>
      <c r="D37" s="22"/>
      <c r="E37" s="98">
        <v>57.72</v>
      </c>
      <c r="F37" s="98"/>
      <c r="G37" s="98"/>
      <c r="H37" s="98"/>
      <c r="I37" s="98">
        <v>18.059999999999999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22"/>
      <c r="D38" s="22"/>
      <c r="E38" s="98">
        <v>52.04</v>
      </c>
      <c r="F38" s="98"/>
      <c r="G38" s="98"/>
      <c r="H38" s="98"/>
      <c r="I38" s="98">
        <v>16.440000000000001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1314.44</v>
      </c>
      <c r="F39" s="69"/>
      <c r="G39" s="29"/>
      <c r="H39" s="29"/>
      <c r="I39" s="28">
        <f>SUM(I15:I38)</f>
        <v>558.36000000000013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85" zoomScaleNormal="85" workbookViewId="0">
      <selection activeCell="T31" sqref="T31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526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179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178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ТП-18</v>
      </c>
      <c r="C10" s="426"/>
      <c r="D10" s="426"/>
      <c r="E10" s="426"/>
      <c r="F10" s="413" t="str">
        <f>N4</f>
        <v>ТП-17</v>
      </c>
      <c r="G10" s="416"/>
      <c r="H10" s="416"/>
      <c r="I10" s="417"/>
      <c r="J10" s="426" t="str">
        <f>N3</f>
        <v>ТП-18</v>
      </c>
      <c r="K10" s="426"/>
      <c r="L10" s="426"/>
      <c r="M10" s="426"/>
      <c r="N10" s="413" t="str">
        <f>N4</f>
        <v>ТП-17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40</v>
      </c>
      <c r="F11" s="390" t="s">
        <v>433</v>
      </c>
      <c r="G11" s="391"/>
      <c r="H11" s="61"/>
      <c r="I11" s="62">
        <v>80</v>
      </c>
      <c r="J11" s="390" t="s">
        <v>433</v>
      </c>
      <c r="K11" s="391"/>
      <c r="L11" s="61"/>
      <c r="M11" s="62">
        <f>E11</f>
        <v>40</v>
      </c>
      <c r="N11" s="390" t="s">
        <v>433</v>
      </c>
      <c r="O11" s="391"/>
      <c r="P11" s="61"/>
      <c r="Q11" s="62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22">
        <v>91.080000000000013</v>
      </c>
      <c r="F15" s="22"/>
      <c r="G15" s="22"/>
      <c r="H15" s="22"/>
      <c r="I15" s="22">
        <v>36.4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22"/>
      <c r="D16" s="22"/>
      <c r="E16" s="22">
        <v>89.48</v>
      </c>
      <c r="F16" s="22"/>
      <c r="G16" s="22"/>
      <c r="H16" s="22"/>
      <c r="I16" s="22">
        <v>34.24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22"/>
      <c r="D17" s="22"/>
      <c r="E17" s="22">
        <v>87.04</v>
      </c>
      <c r="F17" s="22"/>
      <c r="G17" s="22"/>
      <c r="H17" s="22"/>
      <c r="I17" s="22">
        <v>34.64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22"/>
      <c r="D18" s="22"/>
      <c r="E18" s="22">
        <v>82.240000000000009</v>
      </c>
      <c r="F18" s="22"/>
      <c r="G18" s="22"/>
      <c r="H18" s="22"/>
      <c r="I18" s="22">
        <v>32.24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22"/>
      <c r="D19" s="22"/>
      <c r="E19" s="22">
        <v>88.640000000000015</v>
      </c>
      <c r="F19" s="22"/>
      <c r="G19" s="22"/>
      <c r="H19" s="22"/>
      <c r="I19" s="22">
        <v>32.64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22"/>
      <c r="D20" s="22"/>
      <c r="E20" s="22">
        <v>92.240000000000009</v>
      </c>
      <c r="F20" s="22"/>
      <c r="G20" s="22"/>
      <c r="H20" s="22"/>
      <c r="I20" s="22">
        <v>38.64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22"/>
      <c r="D21" s="22"/>
      <c r="E21" s="22">
        <v>89.24</v>
      </c>
      <c r="F21" s="22"/>
      <c r="G21" s="22"/>
      <c r="H21" s="22"/>
      <c r="I21" s="22">
        <v>60.8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22"/>
      <c r="D22" s="22"/>
      <c r="E22" s="22">
        <v>93.11999999999999</v>
      </c>
      <c r="F22" s="22"/>
      <c r="G22" s="22"/>
      <c r="H22" s="22"/>
      <c r="I22" s="22">
        <v>69.52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22"/>
      <c r="D23" s="22"/>
      <c r="E23" s="22">
        <v>94.16</v>
      </c>
      <c r="F23" s="22"/>
      <c r="G23" s="22"/>
      <c r="H23" s="22"/>
      <c r="I23" s="22">
        <v>85.84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22"/>
      <c r="D24" s="22"/>
      <c r="E24" s="22">
        <v>88.11999999999999</v>
      </c>
      <c r="F24" s="22"/>
      <c r="G24" s="22"/>
      <c r="H24" s="22"/>
      <c r="I24" s="22">
        <v>91.6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22"/>
      <c r="D25" s="22"/>
      <c r="E25" s="22">
        <v>71.47999999999999</v>
      </c>
      <c r="F25" s="22"/>
      <c r="G25" s="22"/>
      <c r="H25" s="22"/>
      <c r="I25" s="22">
        <v>90.399999999999991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22"/>
      <c r="D26" s="22"/>
      <c r="E26" s="22">
        <v>70.759999999999991</v>
      </c>
      <c r="F26" s="22"/>
      <c r="G26" s="22"/>
      <c r="H26" s="22"/>
      <c r="I26" s="22">
        <v>87.6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22"/>
      <c r="D27" s="22"/>
      <c r="E27" s="22">
        <v>79.84</v>
      </c>
      <c r="F27" s="22"/>
      <c r="G27" s="22"/>
      <c r="H27" s="22"/>
      <c r="I27" s="22">
        <v>87.84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22"/>
      <c r="D28" s="22"/>
      <c r="E28" s="22">
        <v>78.28</v>
      </c>
      <c r="F28" s="22"/>
      <c r="G28" s="22"/>
      <c r="H28" s="22"/>
      <c r="I28" s="22">
        <v>82.240000000000009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22"/>
      <c r="D29" s="22"/>
      <c r="E29" s="22">
        <v>66.040000000000006</v>
      </c>
      <c r="F29" s="22"/>
      <c r="G29" s="22"/>
      <c r="H29" s="22"/>
      <c r="I29" s="22">
        <v>72.16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22"/>
      <c r="D30" s="22"/>
      <c r="E30" s="22">
        <v>74.72</v>
      </c>
      <c r="F30" s="22"/>
      <c r="G30" s="22"/>
      <c r="H30" s="22"/>
      <c r="I30" s="22">
        <v>57.92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22"/>
      <c r="D31" s="22"/>
      <c r="E31" s="22">
        <v>78.239999999999995</v>
      </c>
      <c r="F31" s="22"/>
      <c r="G31" s="22"/>
      <c r="H31" s="22"/>
      <c r="I31" s="22">
        <v>51.2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22"/>
      <c r="D32" s="22"/>
      <c r="E32" s="22">
        <v>81.16</v>
      </c>
      <c r="F32" s="22"/>
      <c r="G32" s="22"/>
      <c r="H32" s="22"/>
      <c r="I32" s="22">
        <v>48.4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22"/>
      <c r="D33" s="22"/>
      <c r="E33" s="22">
        <v>78.56</v>
      </c>
      <c r="F33" s="22"/>
      <c r="G33" s="22"/>
      <c r="H33" s="22"/>
      <c r="I33" s="22">
        <v>49.12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22"/>
      <c r="D34" s="22"/>
      <c r="E34" s="22">
        <v>83.08</v>
      </c>
      <c r="F34" s="22"/>
      <c r="G34" s="22"/>
      <c r="H34" s="22"/>
      <c r="I34" s="22">
        <v>50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22"/>
      <c r="D35" s="22"/>
      <c r="E35" s="22">
        <v>89.08</v>
      </c>
      <c r="F35" s="22"/>
      <c r="G35" s="22"/>
      <c r="H35" s="22"/>
      <c r="I35" s="22">
        <v>43.680000000000007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22"/>
      <c r="D36" s="22"/>
      <c r="E36" s="22">
        <v>81.88000000000001</v>
      </c>
      <c r="F36" s="22"/>
      <c r="G36" s="22"/>
      <c r="H36" s="22"/>
      <c r="I36" s="22">
        <v>42.32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22"/>
      <c r="D37" s="22"/>
      <c r="E37" s="22">
        <v>78.56</v>
      </c>
      <c r="F37" s="22"/>
      <c r="G37" s="22"/>
      <c r="H37" s="22"/>
      <c r="I37" s="22">
        <v>40.24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22"/>
      <c r="D38" s="22"/>
      <c r="E38" s="22">
        <v>79.12</v>
      </c>
      <c r="F38" s="22"/>
      <c r="G38" s="22"/>
      <c r="H38" s="22"/>
      <c r="I38" s="22">
        <v>35.36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1986.1599999999999</v>
      </c>
      <c r="F39" s="69"/>
      <c r="G39" s="29"/>
      <c r="H39" s="29"/>
      <c r="I39" s="28">
        <f>SUM(I15:I38)</f>
        <v>1355.04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180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527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528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Льнозавод-1</v>
      </c>
      <c r="C10" s="426"/>
      <c r="D10" s="426"/>
      <c r="E10" s="426"/>
      <c r="F10" s="413" t="str">
        <f>N4</f>
        <v>ф,10кВ Льнозавод-2</v>
      </c>
      <c r="G10" s="416"/>
      <c r="H10" s="416"/>
      <c r="I10" s="417"/>
      <c r="J10" s="426" t="str">
        <f>N3</f>
        <v>ф,10кВ Льнозавод-1</v>
      </c>
      <c r="K10" s="426"/>
      <c r="L10" s="426"/>
      <c r="M10" s="426"/>
      <c r="N10" s="413" t="str">
        <f>N4</f>
        <v>ф,10кВ Льнозавод-2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11.25</v>
      </c>
      <c r="F15" s="264"/>
      <c r="G15" s="264"/>
      <c r="H15" s="264"/>
      <c r="I15" s="263">
        <v>123.75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10.200000000000001</v>
      </c>
      <c r="F16" s="264"/>
      <c r="G16" s="264"/>
      <c r="H16" s="264"/>
      <c r="I16" s="265">
        <v>119.7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9</v>
      </c>
      <c r="F17" s="264"/>
      <c r="G17" s="264"/>
      <c r="H17" s="264"/>
      <c r="I17" s="265">
        <v>144.45000000000002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6.3</v>
      </c>
      <c r="F18" s="264"/>
      <c r="G18" s="264"/>
      <c r="H18" s="264"/>
      <c r="I18" s="265">
        <v>124.2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7.8</v>
      </c>
      <c r="F19" s="264"/>
      <c r="G19" s="264"/>
      <c r="H19" s="264"/>
      <c r="I19" s="265">
        <v>106.35000000000001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8.1</v>
      </c>
      <c r="F20" s="264"/>
      <c r="G20" s="264"/>
      <c r="H20" s="264"/>
      <c r="I20" s="265">
        <v>111.45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13.5</v>
      </c>
      <c r="F21" s="264"/>
      <c r="G21" s="264"/>
      <c r="H21" s="264"/>
      <c r="I21" s="265">
        <v>123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16.8</v>
      </c>
      <c r="F22" s="264"/>
      <c r="G22" s="264"/>
      <c r="H22" s="264"/>
      <c r="I22" s="265">
        <v>143.70000000000002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19.2</v>
      </c>
      <c r="F23" s="264"/>
      <c r="G23" s="264"/>
      <c r="H23" s="264"/>
      <c r="I23" s="265">
        <v>198.75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16.5</v>
      </c>
      <c r="F24" s="264"/>
      <c r="G24" s="264"/>
      <c r="H24" s="264"/>
      <c r="I24" s="265">
        <v>225.6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12.450000000000001</v>
      </c>
      <c r="F25" s="264"/>
      <c r="G25" s="264"/>
      <c r="H25" s="264"/>
      <c r="I25" s="265">
        <v>236.25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15.3</v>
      </c>
      <c r="F26" s="264"/>
      <c r="G26" s="264"/>
      <c r="H26" s="264"/>
      <c r="I26" s="265">
        <v>223.95000000000002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16.649999999999999</v>
      </c>
      <c r="F27" s="264"/>
      <c r="G27" s="264"/>
      <c r="H27" s="264"/>
      <c r="I27" s="265">
        <v>214.8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12.6</v>
      </c>
      <c r="F28" s="264"/>
      <c r="G28" s="264"/>
      <c r="H28" s="264"/>
      <c r="I28" s="265">
        <v>233.85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13.05</v>
      </c>
      <c r="F29" s="264"/>
      <c r="G29" s="264"/>
      <c r="H29" s="264"/>
      <c r="I29" s="265">
        <v>169.8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14.4</v>
      </c>
      <c r="F30" s="264"/>
      <c r="G30" s="264"/>
      <c r="H30" s="264"/>
      <c r="I30" s="265">
        <v>181.95000000000002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16.95</v>
      </c>
      <c r="F31" s="264"/>
      <c r="G31" s="264"/>
      <c r="H31" s="264"/>
      <c r="I31" s="265">
        <v>151.20000000000002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18.150000000000002</v>
      </c>
      <c r="F32" s="264"/>
      <c r="G32" s="264"/>
      <c r="H32" s="264"/>
      <c r="I32" s="265">
        <v>149.25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20.25</v>
      </c>
      <c r="F33" s="264"/>
      <c r="G33" s="264"/>
      <c r="H33" s="264"/>
      <c r="I33" s="265">
        <v>181.95000000000002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18.150000000000002</v>
      </c>
      <c r="F34" s="264"/>
      <c r="G34" s="264"/>
      <c r="H34" s="264"/>
      <c r="I34" s="265">
        <v>160.05000000000001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19.5</v>
      </c>
      <c r="F35" s="264"/>
      <c r="G35" s="264"/>
      <c r="H35" s="264"/>
      <c r="I35" s="265">
        <v>169.05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16.8</v>
      </c>
      <c r="F36" s="264"/>
      <c r="G36" s="264"/>
      <c r="H36" s="264"/>
      <c r="I36" s="265">
        <v>181.65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16.5</v>
      </c>
      <c r="F37" s="264"/>
      <c r="G37" s="264"/>
      <c r="H37" s="264"/>
      <c r="I37" s="265">
        <v>182.85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14.700000000000001</v>
      </c>
      <c r="F38" s="264"/>
      <c r="G38" s="264"/>
      <c r="H38" s="264"/>
      <c r="I38" s="266">
        <v>153.75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344.1</v>
      </c>
      <c r="F39" s="69"/>
      <c r="G39" s="29"/>
      <c r="H39" s="29"/>
      <c r="I39" s="28">
        <f>SUM(I15:I38)</f>
        <v>4011.3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N3" sqref="N3:Q3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180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529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Поселок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ф,10кВ Поселок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199.95000000000002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2"/>
      <c r="C16" s="70"/>
      <c r="D16" s="70"/>
      <c r="E16" s="265">
        <v>192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2"/>
      <c r="C17" s="70"/>
      <c r="D17" s="70"/>
      <c r="E17" s="265">
        <v>176.4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2"/>
      <c r="C18" s="70"/>
      <c r="D18" s="70"/>
      <c r="E18" s="265">
        <v>167.85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2"/>
      <c r="C19" s="70"/>
      <c r="D19" s="70"/>
      <c r="E19" s="265">
        <v>160.95000000000002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2"/>
      <c r="C20" s="70"/>
      <c r="D20" s="70"/>
      <c r="E20" s="265">
        <v>172.35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2"/>
      <c r="C21" s="70"/>
      <c r="D21" s="70"/>
      <c r="E21" s="265">
        <v>211.20000000000002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2"/>
      <c r="C22" s="70"/>
      <c r="D22" s="70"/>
      <c r="E22" s="265">
        <v>251.4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2"/>
      <c r="C23" s="70"/>
      <c r="D23" s="70"/>
      <c r="E23" s="265">
        <v>268.05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2"/>
      <c r="C24" s="70"/>
      <c r="D24" s="70"/>
      <c r="E24" s="265">
        <v>276.3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2"/>
      <c r="C25" s="70"/>
      <c r="D25" s="70"/>
      <c r="E25" s="265">
        <v>263.10000000000002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2"/>
      <c r="C26" s="70"/>
      <c r="D26" s="70"/>
      <c r="E26" s="265">
        <v>247.05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2"/>
      <c r="C27" s="70"/>
      <c r="D27" s="70"/>
      <c r="E27" s="265">
        <v>243.15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2"/>
      <c r="C28" s="70"/>
      <c r="D28" s="70"/>
      <c r="E28" s="265">
        <v>249.9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2"/>
      <c r="C29" s="70"/>
      <c r="D29" s="70"/>
      <c r="E29" s="265">
        <v>237.9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2"/>
      <c r="C30" s="70"/>
      <c r="D30" s="70"/>
      <c r="E30" s="265">
        <v>228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2"/>
      <c r="C31" s="70"/>
      <c r="D31" s="70"/>
      <c r="E31" s="265">
        <v>231.75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2"/>
      <c r="C32" s="70"/>
      <c r="D32" s="70"/>
      <c r="E32" s="265">
        <v>236.4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2"/>
      <c r="C33" s="70"/>
      <c r="D33" s="70"/>
      <c r="E33" s="265">
        <v>260.25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2"/>
      <c r="C34" s="70"/>
      <c r="D34" s="70"/>
      <c r="E34" s="265">
        <v>249.6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2"/>
      <c r="C35" s="70"/>
      <c r="D35" s="70"/>
      <c r="E35" s="265">
        <v>255.15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2"/>
      <c r="C36" s="70"/>
      <c r="D36" s="70"/>
      <c r="E36" s="265">
        <v>235.95000000000002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2"/>
      <c r="C37" s="70"/>
      <c r="D37" s="70"/>
      <c r="E37" s="265">
        <v>251.25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232.05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5497.9500000000007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181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530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531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Пяжелка</v>
      </c>
      <c r="C10" s="426"/>
      <c r="D10" s="426"/>
      <c r="E10" s="426"/>
      <c r="F10" s="413" t="str">
        <f>N4</f>
        <v>ф,10кВ Колошма</v>
      </c>
      <c r="G10" s="416"/>
      <c r="H10" s="416"/>
      <c r="I10" s="417"/>
      <c r="J10" s="426" t="str">
        <f>N3</f>
        <v>ф,10кВ Пяжелка</v>
      </c>
      <c r="K10" s="426"/>
      <c r="L10" s="426"/>
      <c r="M10" s="426"/>
      <c r="N10" s="413" t="str">
        <f>N4</f>
        <v>ф,10кВ Колошма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84.2</v>
      </c>
      <c r="F15" s="22"/>
      <c r="G15" s="22"/>
      <c r="H15" s="22"/>
      <c r="I15" s="263">
        <v>16.899999999999999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81.400000000000006</v>
      </c>
      <c r="F16" s="22"/>
      <c r="G16" s="22"/>
      <c r="H16" s="22"/>
      <c r="I16" s="265">
        <v>15.8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73.8</v>
      </c>
      <c r="F17" s="22"/>
      <c r="G17" s="22"/>
      <c r="H17" s="22"/>
      <c r="I17" s="265">
        <v>12.700000000000001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69.2</v>
      </c>
      <c r="F18" s="22"/>
      <c r="G18" s="22"/>
      <c r="H18" s="22"/>
      <c r="I18" s="265">
        <v>11.9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73.100000000000009</v>
      </c>
      <c r="F19" s="22"/>
      <c r="G19" s="22"/>
      <c r="H19" s="22"/>
      <c r="I19" s="265">
        <v>12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70.2</v>
      </c>
      <c r="F20" s="22"/>
      <c r="G20" s="22"/>
      <c r="H20" s="22"/>
      <c r="I20" s="265">
        <v>13.6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83.2</v>
      </c>
      <c r="F21" s="22"/>
      <c r="G21" s="22"/>
      <c r="H21" s="22"/>
      <c r="I21" s="265">
        <v>13.1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93.7</v>
      </c>
      <c r="F22" s="22"/>
      <c r="G22" s="22"/>
      <c r="H22" s="22"/>
      <c r="I22" s="265">
        <v>16.600000000000001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133.1</v>
      </c>
      <c r="F23" s="22"/>
      <c r="G23" s="22"/>
      <c r="H23" s="22"/>
      <c r="I23" s="265">
        <v>22.3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143.9</v>
      </c>
      <c r="F24" s="22"/>
      <c r="G24" s="22"/>
      <c r="H24" s="22"/>
      <c r="I24" s="265">
        <v>20.100000000000001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112.9</v>
      </c>
      <c r="F25" s="22"/>
      <c r="G25" s="22"/>
      <c r="H25" s="22"/>
      <c r="I25" s="265">
        <v>18.5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149</v>
      </c>
      <c r="F26" s="22"/>
      <c r="G26" s="22"/>
      <c r="H26" s="22"/>
      <c r="I26" s="265">
        <v>20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91.7</v>
      </c>
      <c r="F27" s="22"/>
      <c r="G27" s="22"/>
      <c r="H27" s="22"/>
      <c r="I27" s="265">
        <v>20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161</v>
      </c>
      <c r="F28" s="22"/>
      <c r="G28" s="22"/>
      <c r="H28" s="22"/>
      <c r="I28" s="265">
        <v>18.600000000000001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146.70000000000002</v>
      </c>
      <c r="F29" s="22"/>
      <c r="G29" s="22"/>
      <c r="H29" s="22"/>
      <c r="I29" s="265">
        <v>24.900000000000002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145.80000000000001</v>
      </c>
      <c r="F30" s="22"/>
      <c r="G30" s="22"/>
      <c r="H30" s="22"/>
      <c r="I30" s="265">
        <v>20.8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180.20000000000002</v>
      </c>
      <c r="F31" s="22"/>
      <c r="G31" s="22"/>
      <c r="H31" s="22"/>
      <c r="I31" s="265">
        <v>20.3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114.7</v>
      </c>
      <c r="F32" s="22"/>
      <c r="G32" s="22"/>
      <c r="H32" s="22"/>
      <c r="I32" s="265">
        <v>21.7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100</v>
      </c>
      <c r="F33" s="22"/>
      <c r="G33" s="22"/>
      <c r="H33" s="22"/>
      <c r="I33" s="265">
        <v>23.400000000000002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93.9</v>
      </c>
      <c r="F34" s="22"/>
      <c r="G34" s="22"/>
      <c r="H34" s="22"/>
      <c r="I34" s="265">
        <v>23.1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96</v>
      </c>
      <c r="F35" s="22"/>
      <c r="G35" s="22"/>
      <c r="H35" s="22"/>
      <c r="I35" s="265">
        <v>21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94.4</v>
      </c>
      <c r="F36" s="22"/>
      <c r="G36" s="22"/>
      <c r="H36" s="22"/>
      <c r="I36" s="265">
        <v>21.3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92.600000000000009</v>
      </c>
      <c r="F37" s="22"/>
      <c r="G37" s="22"/>
      <c r="H37" s="22"/>
      <c r="I37" s="265">
        <v>17.400000000000002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95.4</v>
      </c>
      <c r="F38" s="22"/>
      <c r="G38" s="22"/>
      <c r="H38" s="22"/>
      <c r="I38" s="266">
        <v>16.8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2580.1000000000004</v>
      </c>
      <c r="F39" s="69"/>
      <c r="G39" s="29"/>
      <c r="H39" s="29"/>
      <c r="I39" s="28">
        <f>SUM(I15:I38)</f>
        <v>442.8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I15" sqref="I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182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532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533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Горсеть-1</v>
      </c>
      <c r="C10" s="426"/>
      <c r="D10" s="426"/>
      <c r="E10" s="426"/>
      <c r="F10" s="413" t="str">
        <f>N4</f>
        <v>ф,10кВ Горсеть-3</v>
      </c>
      <c r="G10" s="416"/>
      <c r="H10" s="416"/>
      <c r="I10" s="417"/>
      <c r="J10" s="426" t="str">
        <f>N3</f>
        <v>ф,10кВ Горсеть-1</v>
      </c>
      <c r="K10" s="426"/>
      <c r="L10" s="426"/>
      <c r="M10" s="426"/>
      <c r="N10" s="413" t="str">
        <f>N4</f>
        <v>ф,10кВ Горсеть-3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784</v>
      </c>
      <c r="F15" s="22"/>
      <c r="G15" s="22"/>
      <c r="H15" s="22"/>
      <c r="I15" s="263">
        <v>561.6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652.80000000000007</v>
      </c>
      <c r="F16" s="22"/>
      <c r="G16" s="22"/>
      <c r="H16" s="22"/>
      <c r="I16" s="265">
        <v>484.8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577.6</v>
      </c>
      <c r="F17" s="22"/>
      <c r="G17" s="22"/>
      <c r="H17" s="22"/>
      <c r="I17" s="265">
        <v>414.40000000000003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559.20000000000005</v>
      </c>
      <c r="F18" s="22"/>
      <c r="G18" s="22"/>
      <c r="H18" s="22"/>
      <c r="I18" s="265">
        <v>393.6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556</v>
      </c>
      <c r="F19" s="22"/>
      <c r="G19" s="22"/>
      <c r="H19" s="22"/>
      <c r="I19" s="265">
        <v>395.2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585.6</v>
      </c>
      <c r="F20" s="22"/>
      <c r="G20" s="22"/>
      <c r="H20" s="22"/>
      <c r="I20" s="265">
        <v>416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774.4</v>
      </c>
      <c r="F21" s="22"/>
      <c r="G21" s="22"/>
      <c r="H21" s="22"/>
      <c r="I21" s="265">
        <v>508.8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936.80000000000007</v>
      </c>
      <c r="F22" s="22"/>
      <c r="G22" s="22"/>
      <c r="H22" s="22"/>
      <c r="I22" s="265">
        <v>618.4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1050.4000000000001</v>
      </c>
      <c r="F23" s="22"/>
      <c r="G23" s="22"/>
      <c r="H23" s="22"/>
      <c r="I23" s="265">
        <v>760.80000000000007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1136</v>
      </c>
      <c r="F24" s="22"/>
      <c r="G24" s="22"/>
      <c r="H24" s="22"/>
      <c r="I24" s="265">
        <v>800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1146.4000000000001</v>
      </c>
      <c r="F25" s="22"/>
      <c r="G25" s="22"/>
      <c r="H25" s="22"/>
      <c r="I25" s="265">
        <v>853.6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1131.2</v>
      </c>
      <c r="F26" s="22"/>
      <c r="G26" s="22"/>
      <c r="H26" s="22"/>
      <c r="I26" s="265">
        <v>864.80000000000007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1054.4000000000001</v>
      </c>
      <c r="F27" s="22"/>
      <c r="G27" s="22"/>
      <c r="H27" s="22"/>
      <c r="I27" s="265">
        <v>863.2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1126.4000000000001</v>
      </c>
      <c r="F28" s="22"/>
      <c r="G28" s="22"/>
      <c r="H28" s="22"/>
      <c r="I28" s="265">
        <v>874.4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1107.2</v>
      </c>
      <c r="F29" s="22"/>
      <c r="G29" s="22"/>
      <c r="H29" s="22"/>
      <c r="I29" s="265">
        <v>865.6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1070.4000000000001</v>
      </c>
      <c r="F30" s="22"/>
      <c r="G30" s="22"/>
      <c r="H30" s="22"/>
      <c r="I30" s="265">
        <v>864.80000000000007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1108.8</v>
      </c>
      <c r="F31" s="22"/>
      <c r="G31" s="22"/>
      <c r="H31" s="22"/>
      <c r="I31" s="265">
        <v>858.4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1028.8</v>
      </c>
      <c r="F32" s="22"/>
      <c r="G32" s="22"/>
      <c r="H32" s="22"/>
      <c r="I32" s="265">
        <v>831.2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1024</v>
      </c>
      <c r="F33" s="22"/>
      <c r="G33" s="22"/>
      <c r="H33" s="22"/>
      <c r="I33" s="265">
        <v>865.6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1046.4000000000001</v>
      </c>
      <c r="F34" s="22"/>
      <c r="G34" s="22"/>
      <c r="H34" s="22"/>
      <c r="I34" s="265">
        <v>809.6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1028</v>
      </c>
      <c r="F35" s="22"/>
      <c r="G35" s="22"/>
      <c r="H35" s="22"/>
      <c r="I35" s="265">
        <v>789.6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1012</v>
      </c>
      <c r="F36" s="22"/>
      <c r="G36" s="22"/>
      <c r="H36" s="22"/>
      <c r="I36" s="265">
        <v>753.6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955.2</v>
      </c>
      <c r="F37" s="22"/>
      <c r="G37" s="22"/>
      <c r="H37" s="22"/>
      <c r="I37" s="265">
        <v>688.80000000000007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880.80000000000007</v>
      </c>
      <c r="F38" s="22"/>
      <c r="G38" s="22"/>
      <c r="H38" s="22"/>
      <c r="I38" s="266">
        <v>644.80000000000007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22332.800000000003</v>
      </c>
      <c r="F39" s="69"/>
      <c r="G39" s="29"/>
      <c r="H39" s="29"/>
      <c r="I39" s="28">
        <f>SUM(I15:I38)</f>
        <v>16781.600000000002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A7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182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534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535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Горсеть-4</v>
      </c>
      <c r="C10" s="426"/>
      <c r="D10" s="426"/>
      <c r="E10" s="426"/>
      <c r="F10" s="413" t="str">
        <f>N4</f>
        <v>ф,10кВ Горсеть-6</v>
      </c>
      <c r="G10" s="416"/>
      <c r="H10" s="416"/>
      <c r="I10" s="417"/>
      <c r="J10" s="426" t="str">
        <f>N3</f>
        <v>ф,10кВ Горсеть-4</v>
      </c>
      <c r="K10" s="426"/>
      <c r="L10" s="426"/>
      <c r="M10" s="426"/>
      <c r="N10" s="413" t="str">
        <f>N4</f>
        <v>ф,10кВ Горсеть-6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458.40000000000003</v>
      </c>
      <c r="F15" s="264"/>
      <c r="G15" s="264"/>
      <c r="H15" s="264"/>
      <c r="I15" s="263">
        <v>17.400000000000002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405.6</v>
      </c>
      <c r="F16" s="264"/>
      <c r="G16" s="264"/>
      <c r="H16" s="264"/>
      <c r="I16" s="265">
        <v>15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360</v>
      </c>
      <c r="F17" s="264"/>
      <c r="G17" s="264"/>
      <c r="H17" s="264"/>
      <c r="I17" s="265">
        <v>13.8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354.40000000000003</v>
      </c>
      <c r="F18" s="264"/>
      <c r="G18" s="264"/>
      <c r="H18" s="264"/>
      <c r="I18" s="265">
        <v>13.200000000000001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364</v>
      </c>
      <c r="F19" s="264"/>
      <c r="G19" s="264"/>
      <c r="H19" s="264"/>
      <c r="I19" s="265">
        <v>13.200000000000001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386.40000000000003</v>
      </c>
      <c r="F20" s="264"/>
      <c r="G20" s="264"/>
      <c r="H20" s="264"/>
      <c r="I20" s="265">
        <v>13.8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429.6</v>
      </c>
      <c r="F21" s="264"/>
      <c r="G21" s="264"/>
      <c r="H21" s="264"/>
      <c r="I21" s="265">
        <v>17.400000000000002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492.8</v>
      </c>
      <c r="F22" s="264"/>
      <c r="G22" s="264"/>
      <c r="H22" s="264"/>
      <c r="I22" s="265">
        <v>16.8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554.4</v>
      </c>
      <c r="F23" s="264"/>
      <c r="G23" s="264"/>
      <c r="H23" s="264"/>
      <c r="I23" s="265">
        <v>16.8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574.4</v>
      </c>
      <c r="F24" s="264"/>
      <c r="G24" s="264"/>
      <c r="H24" s="264"/>
      <c r="I24" s="265">
        <v>15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592</v>
      </c>
      <c r="F25" s="264"/>
      <c r="G25" s="264"/>
      <c r="H25" s="264"/>
      <c r="I25" s="265">
        <v>15.6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569.6</v>
      </c>
      <c r="F26" s="264"/>
      <c r="G26" s="264"/>
      <c r="H26" s="264"/>
      <c r="I26" s="265">
        <v>18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568.80000000000007</v>
      </c>
      <c r="F27" s="264"/>
      <c r="G27" s="264"/>
      <c r="H27" s="264"/>
      <c r="I27" s="265">
        <v>16.2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611.20000000000005</v>
      </c>
      <c r="F28" s="264"/>
      <c r="G28" s="264"/>
      <c r="H28" s="264"/>
      <c r="I28" s="265">
        <v>17.400000000000002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572</v>
      </c>
      <c r="F29" s="264"/>
      <c r="G29" s="264"/>
      <c r="H29" s="264"/>
      <c r="I29" s="265">
        <v>18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570.4</v>
      </c>
      <c r="F30" s="264"/>
      <c r="G30" s="264"/>
      <c r="H30" s="264"/>
      <c r="I30" s="265">
        <v>18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581.6</v>
      </c>
      <c r="F31" s="264"/>
      <c r="G31" s="264"/>
      <c r="H31" s="264"/>
      <c r="I31" s="265">
        <v>19.2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616.80000000000007</v>
      </c>
      <c r="F32" s="264"/>
      <c r="G32" s="264"/>
      <c r="H32" s="264"/>
      <c r="I32" s="265">
        <v>20.400000000000002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631.20000000000005</v>
      </c>
      <c r="F33" s="264"/>
      <c r="G33" s="264"/>
      <c r="H33" s="264"/>
      <c r="I33" s="265">
        <v>23.400000000000002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624</v>
      </c>
      <c r="F34" s="264"/>
      <c r="G34" s="264"/>
      <c r="H34" s="264"/>
      <c r="I34" s="265">
        <v>21.6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634.4</v>
      </c>
      <c r="F35" s="264"/>
      <c r="G35" s="264"/>
      <c r="H35" s="264"/>
      <c r="I35" s="265">
        <v>21.6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628</v>
      </c>
      <c r="F36" s="264"/>
      <c r="G36" s="264"/>
      <c r="H36" s="264"/>
      <c r="I36" s="265">
        <v>24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582.4</v>
      </c>
      <c r="F37" s="264"/>
      <c r="G37" s="264"/>
      <c r="H37" s="264"/>
      <c r="I37" s="265">
        <v>22.2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524</v>
      </c>
      <c r="F38" s="264"/>
      <c r="G38" s="264"/>
      <c r="H38" s="264"/>
      <c r="I38" s="266">
        <v>18.600000000000001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12686.4</v>
      </c>
      <c r="F39" s="69"/>
      <c r="G39" s="29"/>
      <c r="H39" s="29"/>
      <c r="I39" s="28">
        <f>SUM(I15:I38)</f>
        <v>426.6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N3" sqref="N3:Q3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182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536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Горсеть-2 (РЖД) ТП-66, ТП-31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ф,10кВ Горсеть-2 (РЖД) ТП-66, ТП-31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71">
        <v>14.76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71">
        <v>11.84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71">
        <v>10.68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71">
        <v>10.56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71">
        <v>10.119999999999999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71">
        <v>10.72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71">
        <v>13.36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71">
        <v>15.84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71">
        <v>20.96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71">
        <v>24.2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71">
        <v>25.52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71">
        <v>24.16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71">
        <v>25.48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71">
        <v>30.28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71">
        <v>32.32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71">
        <v>30.72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71">
        <v>29.12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71">
        <v>30.48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71">
        <v>32.44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71">
        <v>32.159999999999997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71">
        <v>28.32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71">
        <v>31.56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71">
        <v>26.6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71">
        <v>20.88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543.08000000000004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I15" sqref="I15:I38"/>
    </sheetView>
  </sheetViews>
  <sheetFormatPr defaultColWidth="9.140625" defaultRowHeight="12.75" x14ac:dyDescent="0.2"/>
  <cols>
    <col min="1" max="1" width="5.42578125" style="30" customWidth="1"/>
    <col min="2" max="2" width="11.28515625" style="79" customWidth="1"/>
    <col min="3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537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80"/>
      <c r="N3" s="86" t="s">
        <v>688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3"/>
      <c r="K4" s="63"/>
      <c r="L4" s="63"/>
      <c r="N4" s="86" t="s">
        <v>689</v>
      </c>
      <c r="O4" s="32"/>
      <c r="P4" s="32"/>
      <c r="Q4" s="3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85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390" t="s">
        <v>688</v>
      </c>
      <c r="C10" s="391"/>
      <c r="D10" s="391"/>
      <c r="E10" s="401"/>
      <c r="F10" s="390" t="s">
        <v>689</v>
      </c>
      <c r="G10" s="391"/>
      <c r="H10" s="391"/>
      <c r="I10" s="401"/>
      <c r="J10" s="390" t="str">
        <f>B10</f>
        <v>ТП-2 Нижнее В-1</v>
      </c>
      <c r="K10" s="414"/>
      <c r="L10" s="414"/>
      <c r="M10" s="415"/>
      <c r="N10" s="390" t="s">
        <v>690</v>
      </c>
      <c r="O10" s="402"/>
      <c r="P10" s="402"/>
      <c r="Q10" s="40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>
        <v>80</v>
      </c>
      <c r="J11" s="390" t="s">
        <v>433</v>
      </c>
      <c r="K11" s="391"/>
      <c r="L11" s="61"/>
      <c r="M11" s="62">
        <f>E11</f>
        <v>80</v>
      </c>
      <c r="N11" s="390" t="s">
        <v>433</v>
      </c>
      <c r="O11" s="391"/>
      <c r="P11" s="61"/>
      <c r="Q11" s="62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84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83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82"/>
      <c r="C15" s="16"/>
      <c r="D15" s="16"/>
      <c r="E15" s="98">
        <v>12.416</v>
      </c>
      <c r="F15" s="20"/>
      <c r="G15" s="16"/>
      <c r="H15" s="21"/>
      <c r="I15" s="52">
        <v>5.7759999999999998</v>
      </c>
      <c r="J15" s="23"/>
      <c r="K15" s="21"/>
      <c r="L15" s="21"/>
      <c r="M15" s="22">
        <v>0</v>
      </c>
      <c r="N15" s="20"/>
      <c r="O15" s="21"/>
      <c r="P15" s="21"/>
      <c r="Q15" s="22"/>
      <c r="R15"/>
    </row>
    <row r="16" spans="1:33" s="11" customFormat="1" ht="15" x14ac:dyDescent="0.25">
      <c r="A16" s="14">
        <v>2</v>
      </c>
      <c r="B16" s="82"/>
      <c r="C16" s="16"/>
      <c r="D16" s="16"/>
      <c r="E16" s="98">
        <v>12.767999999999999</v>
      </c>
      <c r="F16" s="20"/>
      <c r="G16" s="16"/>
      <c r="H16" s="21"/>
      <c r="I16" s="52">
        <v>5.4720000000000004</v>
      </c>
      <c r="J16" s="23"/>
      <c r="K16" s="21"/>
      <c r="L16" s="21"/>
      <c r="M16" s="22">
        <v>0</v>
      </c>
      <c r="N16" s="20"/>
      <c r="O16" s="21"/>
      <c r="P16" s="21"/>
      <c r="Q16" s="22"/>
      <c r="R16"/>
    </row>
    <row r="17" spans="1:18" s="11" customFormat="1" ht="15" x14ac:dyDescent="0.25">
      <c r="A17" s="14">
        <v>3</v>
      </c>
      <c r="B17" s="82"/>
      <c r="C17" s="16"/>
      <c r="D17" s="16"/>
      <c r="E17" s="98">
        <v>10.736000000000001</v>
      </c>
      <c r="F17" s="20"/>
      <c r="G17" s="16"/>
      <c r="H17" s="21"/>
      <c r="I17" s="52">
        <v>5.3280000000000003</v>
      </c>
      <c r="J17" s="23"/>
      <c r="K17" s="21"/>
      <c r="L17" s="21"/>
      <c r="M17" s="22">
        <v>0</v>
      </c>
      <c r="N17" s="20"/>
      <c r="O17" s="21"/>
      <c r="P17" s="21"/>
      <c r="Q17" s="22"/>
      <c r="R17"/>
    </row>
    <row r="18" spans="1:18" s="11" customFormat="1" ht="15" x14ac:dyDescent="0.25">
      <c r="A18" s="14">
        <v>4</v>
      </c>
      <c r="B18" s="82"/>
      <c r="C18" s="16"/>
      <c r="D18" s="16"/>
      <c r="E18" s="98">
        <v>11.200000000000001</v>
      </c>
      <c r="F18" s="20"/>
      <c r="G18" s="16"/>
      <c r="H18" s="21"/>
      <c r="I18" s="52">
        <v>5.3439999999999994</v>
      </c>
      <c r="J18" s="23"/>
      <c r="K18" s="21"/>
      <c r="L18" s="21"/>
      <c r="M18" s="22">
        <v>0</v>
      </c>
      <c r="N18" s="20"/>
      <c r="O18" s="21"/>
      <c r="P18" s="21"/>
      <c r="Q18" s="22"/>
      <c r="R18"/>
    </row>
    <row r="19" spans="1:18" s="11" customFormat="1" ht="15" x14ac:dyDescent="0.25">
      <c r="A19" s="14">
        <v>5</v>
      </c>
      <c r="B19" s="82"/>
      <c r="C19" s="16"/>
      <c r="D19" s="16"/>
      <c r="E19" s="98">
        <v>10.847999999999999</v>
      </c>
      <c r="F19" s="20"/>
      <c r="G19" s="16"/>
      <c r="H19" s="21"/>
      <c r="I19" s="52">
        <v>5.5520000000000005</v>
      </c>
      <c r="J19" s="23"/>
      <c r="K19" s="21"/>
      <c r="L19" s="21"/>
      <c r="M19" s="22">
        <v>0</v>
      </c>
      <c r="N19" s="20"/>
      <c r="O19" s="21"/>
      <c r="P19" s="21"/>
      <c r="Q19" s="22"/>
      <c r="R19"/>
    </row>
    <row r="20" spans="1:18" s="11" customFormat="1" ht="15" x14ac:dyDescent="0.25">
      <c r="A20" s="14">
        <v>6</v>
      </c>
      <c r="B20" s="82"/>
      <c r="C20" s="16"/>
      <c r="D20" s="16"/>
      <c r="E20" s="98">
        <v>11.024000000000001</v>
      </c>
      <c r="F20" s="20"/>
      <c r="G20" s="16"/>
      <c r="H20" s="21"/>
      <c r="I20" s="52">
        <v>5.6959999999999997</v>
      </c>
      <c r="J20" s="23"/>
      <c r="K20" s="21"/>
      <c r="L20" s="21"/>
      <c r="M20" s="22">
        <v>0</v>
      </c>
      <c r="N20" s="20"/>
      <c r="O20" s="21"/>
      <c r="P20" s="21"/>
      <c r="Q20" s="22"/>
      <c r="R20"/>
    </row>
    <row r="21" spans="1:18" s="11" customFormat="1" ht="15" x14ac:dyDescent="0.25">
      <c r="A21" s="14">
        <v>7</v>
      </c>
      <c r="B21" s="82"/>
      <c r="C21" s="16"/>
      <c r="D21" s="16"/>
      <c r="E21" s="98">
        <v>13.808</v>
      </c>
      <c r="F21" s="20"/>
      <c r="G21" s="16"/>
      <c r="H21" s="21"/>
      <c r="I21" s="52">
        <v>7.2319999999999993</v>
      </c>
      <c r="J21" s="23"/>
      <c r="K21" s="21"/>
      <c r="L21" s="21"/>
      <c r="M21" s="22">
        <v>0</v>
      </c>
      <c r="N21" s="20"/>
      <c r="O21" s="21"/>
      <c r="P21" s="21"/>
      <c r="Q21" s="22"/>
      <c r="R21"/>
    </row>
    <row r="22" spans="1:18" s="11" customFormat="1" ht="15" x14ac:dyDescent="0.25">
      <c r="A22" s="14">
        <v>8</v>
      </c>
      <c r="B22" s="82"/>
      <c r="C22" s="16"/>
      <c r="D22" s="16"/>
      <c r="E22" s="98">
        <v>15.584</v>
      </c>
      <c r="F22" s="20"/>
      <c r="G22" s="16"/>
      <c r="H22" s="21"/>
      <c r="I22" s="52">
        <v>7.5519999999999996</v>
      </c>
      <c r="J22" s="23"/>
      <c r="K22" s="21"/>
      <c r="L22" s="21"/>
      <c r="M22" s="22">
        <v>0</v>
      </c>
      <c r="N22" s="20"/>
      <c r="O22" s="21"/>
      <c r="P22" s="21"/>
      <c r="Q22" s="22"/>
      <c r="R22"/>
    </row>
    <row r="23" spans="1:18" s="11" customFormat="1" ht="15" x14ac:dyDescent="0.25">
      <c r="A23" s="14">
        <v>9</v>
      </c>
      <c r="B23" s="82"/>
      <c r="C23" s="16"/>
      <c r="D23" s="16"/>
      <c r="E23" s="98">
        <v>18.672000000000001</v>
      </c>
      <c r="F23" s="20"/>
      <c r="G23" s="16"/>
      <c r="H23" s="21"/>
      <c r="I23" s="52">
        <v>10.991999999999999</v>
      </c>
      <c r="J23" s="23"/>
      <c r="K23" s="21"/>
      <c r="L23" s="21"/>
      <c r="M23" s="22">
        <v>0</v>
      </c>
      <c r="N23" s="20"/>
      <c r="O23" s="21"/>
      <c r="P23" s="21"/>
      <c r="Q23" s="22"/>
      <c r="R23"/>
    </row>
    <row r="24" spans="1:18" s="11" customFormat="1" ht="15" x14ac:dyDescent="0.25">
      <c r="A24" s="14">
        <v>10</v>
      </c>
      <c r="B24" s="82"/>
      <c r="C24" s="16"/>
      <c r="D24" s="16"/>
      <c r="E24" s="98">
        <v>18.288</v>
      </c>
      <c r="F24" s="20"/>
      <c r="G24" s="16"/>
      <c r="H24" s="21"/>
      <c r="I24" s="52">
        <v>6.8159999999999998</v>
      </c>
      <c r="J24" s="23"/>
      <c r="K24" s="21"/>
      <c r="L24" s="21"/>
      <c r="M24" s="22">
        <v>0</v>
      </c>
      <c r="N24" s="20"/>
      <c r="O24" s="21"/>
      <c r="P24" s="21"/>
      <c r="Q24" s="22"/>
      <c r="R24"/>
    </row>
    <row r="25" spans="1:18" s="11" customFormat="1" ht="15" x14ac:dyDescent="0.25">
      <c r="A25" s="14">
        <v>11</v>
      </c>
      <c r="B25" s="82"/>
      <c r="C25" s="16"/>
      <c r="D25" s="16"/>
      <c r="E25" s="98">
        <v>16.544</v>
      </c>
      <c r="F25" s="20"/>
      <c r="G25" s="16"/>
      <c r="H25" s="21"/>
      <c r="I25" s="52">
        <v>6.6879999999999997</v>
      </c>
      <c r="J25" s="23"/>
      <c r="K25" s="21"/>
      <c r="L25" s="21"/>
      <c r="M25" s="22">
        <v>0</v>
      </c>
      <c r="N25" s="20"/>
      <c r="O25" s="21"/>
      <c r="P25" s="21"/>
      <c r="Q25" s="22"/>
      <c r="R25"/>
    </row>
    <row r="26" spans="1:18" s="11" customFormat="1" ht="15" x14ac:dyDescent="0.25">
      <c r="A26" s="14">
        <v>12</v>
      </c>
      <c r="B26" s="82"/>
      <c r="C26" s="16"/>
      <c r="D26" s="16"/>
      <c r="E26" s="98">
        <v>17.167999999999999</v>
      </c>
      <c r="F26" s="20"/>
      <c r="G26" s="16"/>
      <c r="H26" s="21"/>
      <c r="I26" s="52">
        <v>6.6559999999999997</v>
      </c>
      <c r="J26" s="23"/>
      <c r="K26" s="21"/>
      <c r="L26" s="21"/>
      <c r="M26" s="22">
        <v>0</v>
      </c>
      <c r="N26" s="20"/>
      <c r="O26" s="21"/>
      <c r="P26" s="21"/>
      <c r="Q26" s="22"/>
      <c r="R26"/>
    </row>
    <row r="27" spans="1:18" s="11" customFormat="1" ht="15" x14ac:dyDescent="0.25">
      <c r="A27" s="14">
        <v>13</v>
      </c>
      <c r="B27" s="82"/>
      <c r="C27" s="16"/>
      <c r="D27" s="16"/>
      <c r="E27" s="98">
        <v>18.192</v>
      </c>
      <c r="F27" s="20"/>
      <c r="G27" s="16"/>
      <c r="H27" s="21"/>
      <c r="I27" s="52">
        <v>6.9599999999999991</v>
      </c>
      <c r="J27" s="23"/>
      <c r="K27" s="21"/>
      <c r="L27" s="21"/>
      <c r="M27" s="22">
        <v>0</v>
      </c>
      <c r="N27" s="20"/>
      <c r="O27" s="21"/>
      <c r="P27" s="21"/>
      <c r="Q27" s="22"/>
      <c r="R27"/>
    </row>
    <row r="28" spans="1:18" s="11" customFormat="1" ht="15" x14ac:dyDescent="0.25">
      <c r="A28" s="14">
        <v>14</v>
      </c>
      <c r="B28" s="82"/>
      <c r="C28" s="16"/>
      <c r="D28" s="16"/>
      <c r="E28" s="98">
        <v>14.8</v>
      </c>
      <c r="F28" s="20"/>
      <c r="G28" s="16"/>
      <c r="H28" s="21"/>
      <c r="I28" s="52">
        <v>7.1360000000000001</v>
      </c>
      <c r="J28" s="23"/>
      <c r="K28" s="21"/>
      <c r="L28" s="21"/>
      <c r="M28" s="22">
        <v>0</v>
      </c>
      <c r="N28" s="20"/>
      <c r="O28" s="21"/>
      <c r="P28" s="21"/>
      <c r="Q28" s="22"/>
      <c r="R28"/>
    </row>
    <row r="29" spans="1:18" s="11" customFormat="1" ht="15" x14ac:dyDescent="0.25">
      <c r="A29" s="14">
        <v>15</v>
      </c>
      <c r="B29" s="82"/>
      <c r="C29" s="16"/>
      <c r="D29" s="16"/>
      <c r="E29" s="98">
        <v>18.192</v>
      </c>
      <c r="F29" s="20"/>
      <c r="G29" s="16"/>
      <c r="H29" s="21"/>
      <c r="I29" s="52">
        <v>7.5839999999999996</v>
      </c>
      <c r="J29" s="23"/>
      <c r="K29" s="21"/>
      <c r="L29" s="21"/>
      <c r="M29" s="22">
        <v>0</v>
      </c>
      <c r="N29" s="20"/>
      <c r="O29" s="21"/>
      <c r="P29" s="21"/>
      <c r="Q29" s="22"/>
      <c r="R29"/>
    </row>
    <row r="30" spans="1:18" s="11" customFormat="1" ht="15" x14ac:dyDescent="0.25">
      <c r="A30" s="14">
        <v>16</v>
      </c>
      <c r="B30" s="82"/>
      <c r="C30" s="16"/>
      <c r="D30" s="16"/>
      <c r="E30" s="98">
        <v>15.568</v>
      </c>
      <c r="F30" s="20"/>
      <c r="G30" s="16"/>
      <c r="H30" s="21"/>
      <c r="I30" s="52">
        <v>10.608000000000001</v>
      </c>
      <c r="J30" s="23"/>
      <c r="K30" s="21"/>
      <c r="L30" s="21"/>
      <c r="M30" s="22">
        <v>0</v>
      </c>
      <c r="N30" s="20"/>
      <c r="O30" s="21"/>
      <c r="P30" s="21"/>
      <c r="Q30" s="22"/>
      <c r="R30"/>
    </row>
    <row r="31" spans="1:18" s="25" customFormat="1" ht="15" x14ac:dyDescent="0.25">
      <c r="A31" s="14">
        <v>17</v>
      </c>
      <c r="B31" s="82"/>
      <c r="C31" s="16"/>
      <c r="D31" s="16"/>
      <c r="E31" s="98">
        <v>12.048000000000002</v>
      </c>
      <c r="F31" s="20"/>
      <c r="G31" s="16"/>
      <c r="H31" s="21"/>
      <c r="I31" s="52">
        <v>6.4320000000000004</v>
      </c>
      <c r="J31" s="23"/>
      <c r="K31" s="21"/>
      <c r="L31" s="21"/>
      <c r="M31" s="22">
        <v>0</v>
      </c>
      <c r="N31" s="20"/>
      <c r="O31" s="21"/>
      <c r="P31" s="21"/>
      <c r="Q31" s="22"/>
      <c r="R31"/>
    </row>
    <row r="32" spans="1:18" s="25" customFormat="1" ht="15" x14ac:dyDescent="0.25">
      <c r="A32" s="14">
        <v>18</v>
      </c>
      <c r="B32" s="82"/>
      <c r="C32" s="16"/>
      <c r="D32" s="16"/>
      <c r="E32" s="98">
        <v>13.456</v>
      </c>
      <c r="F32" s="20"/>
      <c r="G32" s="16"/>
      <c r="H32" s="21"/>
      <c r="I32" s="52">
        <v>8.7360000000000007</v>
      </c>
      <c r="J32" s="23"/>
      <c r="K32" s="21"/>
      <c r="L32" s="21"/>
      <c r="M32" s="22">
        <v>0</v>
      </c>
      <c r="N32" s="20"/>
      <c r="O32" s="21"/>
      <c r="P32" s="21"/>
      <c r="Q32" s="22"/>
      <c r="R32"/>
    </row>
    <row r="33" spans="1:33" s="25" customFormat="1" ht="15" x14ac:dyDescent="0.25">
      <c r="A33" s="14">
        <v>19</v>
      </c>
      <c r="B33" s="82"/>
      <c r="C33" s="16"/>
      <c r="D33" s="16"/>
      <c r="E33" s="98">
        <v>12.24</v>
      </c>
      <c r="F33" s="20"/>
      <c r="G33" s="16"/>
      <c r="H33" s="21"/>
      <c r="I33" s="52">
        <v>8.48</v>
      </c>
      <c r="J33" s="23"/>
      <c r="K33" s="21"/>
      <c r="L33" s="21"/>
      <c r="M33" s="22">
        <v>0</v>
      </c>
      <c r="N33" s="20"/>
      <c r="O33" s="21"/>
      <c r="P33" s="21"/>
      <c r="Q33" s="22"/>
      <c r="R33"/>
    </row>
    <row r="34" spans="1:33" s="25" customFormat="1" ht="15" x14ac:dyDescent="0.25">
      <c r="A34" s="14">
        <v>20</v>
      </c>
      <c r="B34" s="82"/>
      <c r="C34" s="16"/>
      <c r="D34" s="16"/>
      <c r="E34" s="98">
        <v>15.760000000000002</v>
      </c>
      <c r="F34" s="20"/>
      <c r="G34" s="16"/>
      <c r="H34" s="21"/>
      <c r="I34" s="52">
        <v>7.056</v>
      </c>
      <c r="J34" s="23"/>
      <c r="K34" s="21"/>
      <c r="L34" s="21"/>
      <c r="M34" s="22">
        <v>0</v>
      </c>
      <c r="N34" s="20"/>
      <c r="O34" s="21"/>
      <c r="P34" s="21"/>
      <c r="Q34" s="22"/>
      <c r="R34"/>
    </row>
    <row r="35" spans="1:33" s="25" customFormat="1" ht="15" x14ac:dyDescent="0.25">
      <c r="A35" s="14">
        <v>21</v>
      </c>
      <c r="B35" s="82"/>
      <c r="C35" s="16"/>
      <c r="D35" s="16"/>
      <c r="E35" s="98">
        <v>21.167999999999999</v>
      </c>
      <c r="F35" s="20"/>
      <c r="G35" s="16"/>
      <c r="H35" s="21"/>
      <c r="I35" s="52">
        <v>7.056</v>
      </c>
      <c r="J35" s="23"/>
      <c r="K35" s="21"/>
      <c r="L35" s="21"/>
      <c r="M35" s="22">
        <v>0</v>
      </c>
      <c r="N35" s="20"/>
      <c r="O35" s="21"/>
      <c r="P35" s="21"/>
      <c r="Q35" s="22"/>
      <c r="R35"/>
    </row>
    <row r="36" spans="1:33" s="25" customFormat="1" ht="15" x14ac:dyDescent="0.25">
      <c r="A36" s="14">
        <v>22</v>
      </c>
      <c r="B36" s="82"/>
      <c r="C36" s="16"/>
      <c r="D36" s="16"/>
      <c r="E36" s="98">
        <v>23.727999999999998</v>
      </c>
      <c r="F36" s="20"/>
      <c r="G36" s="16"/>
      <c r="H36" s="21"/>
      <c r="I36" s="52">
        <v>7.2799999999999994</v>
      </c>
      <c r="J36" s="23"/>
      <c r="K36" s="21"/>
      <c r="L36" s="21"/>
      <c r="M36" s="22">
        <v>0</v>
      </c>
      <c r="N36" s="20"/>
      <c r="O36" s="21"/>
      <c r="P36" s="21"/>
      <c r="Q36" s="22"/>
      <c r="R36"/>
    </row>
    <row r="37" spans="1:33" s="25" customFormat="1" ht="15" x14ac:dyDescent="0.25">
      <c r="A37" s="14">
        <v>23</v>
      </c>
      <c r="B37" s="82"/>
      <c r="C37" s="16"/>
      <c r="D37" s="16"/>
      <c r="E37" s="98">
        <v>16.704000000000001</v>
      </c>
      <c r="F37" s="20"/>
      <c r="G37" s="21"/>
      <c r="H37" s="21"/>
      <c r="I37" s="52">
        <v>6.7039999999999997</v>
      </c>
      <c r="J37" s="23"/>
      <c r="K37" s="21"/>
      <c r="L37" s="21"/>
      <c r="M37" s="22">
        <v>0</v>
      </c>
      <c r="N37" s="20"/>
      <c r="O37" s="21"/>
      <c r="P37" s="21"/>
      <c r="Q37" s="22"/>
      <c r="R37"/>
    </row>
    <row r="38" spans="1:33" s="25" customFormat="1" ht="15" x14ac:dyDescent="0.25">
      <c r="A38" s="14">
        <v>24</v>
      </c>
      <c r="B38" s="82"/>
      <c r="C38" s="16"/>
      <c r="D38" s="16"/>
      <c r="E38" s="98">
        <v>14.032</v>
      </c>
      <c r="F38" s="20"/>
      <c r="G38" s="21"/>
      <c r="H38" s="21"/>
      <c r="I38" s="52">
        <v>6.3520000000000003</v>
      </c>
      <c r="J38" s="23"/>
      <c r="K38" s="21"/>
      <c r="L38" s="21"/>
      <c r="M38" s="22">
        <v>0</v>
      </c>
      <c r="N38" s="20"/>
      <c r="O38" s="21"/>
      <c r="P38" s="21"/>
      <c r="Q38" s="22"/>
      <c r="R38"/>
    </row>
    <row r="39" spans="1:33" s="25" customFormat="1" ht="15" x14ac:dyDescent="0.25">
      <c r="A39" s="14" t="s">
        <v>14</v>
      </c>
      <c r="B39" s="81"/>
      <c r="C39" s="27"/>
      <c r="D39" s="27"/>
      <c r="E39" s="28">
        <f>SUM(E15:E38)</f>
        <v>364.94400000000007</v>
      </c>
      <c r="F39" s="29"/>
      <c r="G39" s="29"/>
      <c r="H39" s="29"/>
      <c r="I39" s="28">
        <f>SUM(I15:I38)</f>
        <v>169.48800000000003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  <c r="R39"/>
    </row>
    <row r="40" spans="1:33" s="1" customFormat="1" ht="12.75" customHeight="1" x14ac:dyDescent="0.2">
      <c r="A40" s="1" t="s">
        <v>435</v>
      </c>
      <c r="B40" s="80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80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19">
    <mergeCell ref="B5:C5"/>
    <mergeCell ref="B1:F1"/>
    <mergeCell ref="N1:Q1"/>
    <mergeCell ref="B2:F2"/>
    <mergeCell ref="N2:Q2"/>
    <mergeCell ref="B4:C4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1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4.85546875" style="30" customWidth="1"/>
    <col min="6" max="6" width="11.28515625" style="4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538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39"/>
      <c r="N3" s="410" t="s">
        <v>183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56"/>
      <c r="G4" s="3"/>
      <c r="H4" s="3"/>
      <c r="I4" s="5" t="s">
        <v>6</v>
      </c>
      <c r="J4" s="63"/>
      <c r="K4" s="63"/>
      <c r="L4" s="63"/>
      <c r="N4" s="410" t="s">
        <v>178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88">
        <v>1628</v>
      </c>
      <c r="F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 xml:space="preserve">ТП-18 </v>
      </c>
      <c r="C10" s="426"/>
      <c r="D10" s="426"/>
      <c r="E10" s="426"/>
      <c r="F10" s="413" t="str">
        <f>N4</f>
        <v>ТП-17</v>
      </c>
      <c r="G10" s="416"/>
      <c r="H10" s="416"/>
      <c r="I10" s="417"/>
      <c r="J10" s="426" t="str">
        <f>N3</f>
        <v xml:space="preserve">ТП-18 </v>
      </c>
      <c r="K10" s="426"/>
      <c r="L10" s="426"/>
      <c r="M10" s="426"/>
      <c r="N10" s="413" t="str">
        <f>N4</f>
        <v>ТП-17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20</v>
      </c>
      <c r="F11" s="390" t="s">
        <v>433</v>
      </c>
      <c r="G11" s="391"/>
      <c r="H11" s="61"/>
      <c r="I11" s="62">
        <v>60</v>
      </c>
      <c r="J11" s="390" t="s">
        <v>433</v>
      </c>
      <c r="K11" s="391"/>
      <c r="L11" s="61"/>
      <c r="M11" s="62">
        <f>E11</f>
        <v>20</v>
      </c>
      <c r="N11" s="390" t="s">
        <v>433</v>
      </c>
      <c r="O11" s="391"/>
      <c r="P11" s="61"/>
      <c r="Q11" s="62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42" t="s">
        <v>12</v>
      </c>
      <c r="C12" s="10" t="s">
        <v>13</v>
      </c>
      <c r="D12" s="10"/>
      <c r="E12" s="10" t="s">
        <v>434</v>
      </c>
      <c r="F12" s="42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43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5" x14ac:dyDescent="0.25">
      <c r="A14" s="14">
        <v>0</v>
      </c>
      <c r="B14" s="22"/>
      <c r="C14" s="22"/>
      <c r="D14" s="22"/>
      <c r="E14" s="22"/>
      <c r="F14" s="22"/>
      <c r="G14" s="22"/>
      <c r="H14" s="22"/>
      <c r="I14" s="22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98">
        <v>14.48</v>
      </c>
      <c r="F15" s="98"/>
      <c r="G15" s="98"/>
      <c r="H15" s="98"/>
      <c r="I15" s="98">
        <v>34.08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22"/>
      <c r="D16" s="22"/>
      <c r="E16" s="98">
        <v>14.956</v>
      </c>
      <c r="F16" s="98"/>
      <c r="G16" s="98"/>
      <c r="H16" s="98"/>
      <c r="I16" s="98">
        <v>28.295999999999999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22"/>
      <c r="D17" s="22"/>
      <c r="E17" s="98">
        <v>15.751999999999999</v>
      </c>
      <c r="F17" s="98"/>
      <c r="G17" s="98"/>
      <c r="H17" s="98"/>
      <c r="I17" s="98">
        <v>28.728000000000002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22"/>
      <c r="D18" s="22"/>
      <c r="E18" s="98">
        <v>14.943999999999999</v>
      </c>
      <c r="F18" s="98"/>
      <c r="G18" s="98"/>
      <c r="H18" s="98"/>
      <c r="I18" s="98">
        <v>29.112000000000002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22"/>
      <c r="D19" s="22"/>
      <c r="E19" s="98">
        <v>12.9</v>
      </c>
      <c r="F19" s="98"/>
      <c r="G19" s="98"/>
      <c r="H19" s="98"/>
      <c r="I19" s="98">
        <v>32.543999999999997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22"/>
      <c r="D20" s="22"/>
      <c r="E20" s="98">
        <v>16.584</v>
      </c>
      <c r="F20" s="98"/>
      <c r="G20" s="98"/>
      <c r="H20" s="98"/>
      <c r="I20" s="98">
        <v>33.864000000000004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22"/>
      <c r="D21" s="22"/>
      <c r="E21" s="98">
        <v>20.240000000000002</v>
      </c>
      <c r="F21" s="98"/>
      <c r="G21" s="98"/>
      <c r="H21" s="98"/>
      <c r="I21" s="98">
        <v>39.528000000000006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22"/>
      <c r="D22" s="22"/>
      <c r="E22" s="98">
        <v>23.108000000000001</v>
      </c>
      <c r="F22" s="98"/>
      <c r="G22" s="98"/>
      <c r="H22" s="98"/>
      <c r="I22" s="98">
        <v>48.864000000000004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22"/>
      <c r="D23" s="22"/>
      <c r="E23" s="98">
        <v>23.2</v>
      </c>
      <c r="F23" s="98"/>
      <c r="G23" s="98"/>
      <c r="H23" s="98"/>
      <c r="I23" s="98">
        <v>55.667999999999999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22"/>
      <c r="D24" s="22"/>
      <c r="E24" s="98">
        <v>28.268000000000001</v>
      </c>
      <c r="F24" s="98"/>
      <c r="G24" s="98"/>
      <c r="H24" s="98"/>
      <c r="I24" s="98">
        <v>51.468000000000004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22"/>
      <c r="D25" s="22"/>
      <c r="E25" s="98">
        <v>25.583999999999996</v>
      </c>
      <c r="F25" s="98"/>
      <c r="G25" s="98"/>
      <c r="H25" s="98"/>
      <c r="I25" s="98">
        <v>43.164000000000001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22"/>
      <c r="D26" s="22"/>
      <c r="E26" s="98">
        <v>19.84</v>
      </c>
      <c r="F26" s="98"/>
      <c r="G26" s="98"/>
      <c r="H26" s="98"/>
      <c r="I26" s="98">
        <v>46.392000000000003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22"/>
      <c r="D27" s="22"/>
      <c r="E27" s="98">
        <v>21.152000000000001</v>
      </c>
      <c r="F27" s="98"/>
      <c r="G27" s="98"/>
      <c r="H27" s="98"/>
      <c r="I27" s="98">
        <v>47.231999999999999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22"/>
      <c r="D28" s="22"/>
      <c r="E28" s="98">
        <v>19.652000000000001</v>
      </c>
      <c r="F28" s="98"/>
      <c r="G28" s="98"/>
      <c r="H28" s="98"/>
      <c r="I28" s="98">
        <v>49.308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22"/>
      <c r="D29" s="22"/>
      <c r="E29" s="98">
        <v>26.356000000000002</v>
      </c>
      <c r="F29" s="98"/>
      <c r="G29" s="98"/>
      <c r="H29" s="98"/>
      <c r="I29" s="98">
        <v>44.363999999999997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22"/>
      <c r="D30" s="22"/>
      <c r="E30" s="98">
        <v>16.347999999999999</v>
      </c>
      <c r="F30" s="98"/>
      <c r="G30" s="98"/>
      <c r="H30" s="98"/>
      <c r="I30" s="98">
        <v>43.56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22"/>
      <c r="D31" s="22"/>
      <c r="E31" s="98">
        <v>15.972</v>
      </c>
      <c r="F31" s="98"/>
      <c r="G31" s="98"/>
      <c r="H31" s="98"/>
      <c r="I31" s="98">
        <v>44.244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22"/>
      <c r="D32" s="22"/>
      <c r="E32" s="98">
        <v>15.600000000000001</v>
      </c>
      <c r="F32" s="98"/>
      <c r="G32" s="98"/>
      <c r="H32" s="98"/>
      <c r="I32" s="98">
        <v>47.687999999999995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22"/>
      <c r="D33" s="22"/>
      <c r="E33" s="98">
        <v>27.111999999999998</v>
      </c>
      <c r="F33" s="98"/>
      <c r="G33" s="98"/>
      <c r="H33" s="98"/>
      <c r="I33" s="98">
        <v>62.400000000000006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22"/>
      <c r="D34" s="22"/>
      <c r="E34" s="98">
        <v>24.268000000000001</v>
      </c>
      <c r="F34" s="98"/>
      <c r="G34" s="98"/>
      <c r="H34" s="98"/>
      <c r="I34" s="98">
        <v>67.055999999999997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22"/>
      <c r="D35" s="22"/>
      <c r="E35" s="98">
        <v>20.475999999999999</v>
      </c>
      <c r="F35" s="98"/>
      <c r="G35" s="98"/>
      <c r="H35" s="98"/>
      <c r="I35" s="98">
        <v>59.196000000000005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22"/>
      <c r="D36" s="22"/>
      <c r="E36" s="98">
        <v>24.4</v>
      </c>
      <c r="F36" s="98"/>
      <c r="G36" s="98"/>
      <c r="H36" s="98"/>
      <c r="I36" s="98">
        <v>62.064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22"/>
      <c r="D37" s="22"/>
      <c r="E37" s="98">
        <v>22.731999999999999</v>
      </c>
      <c r="F37" s="98"/>
      <c r="G37" s="98"/>
      <c r="H37" s="98"/>
      <c r="I37" s="98">
        <v>52.716000000000001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22"/>
      <c r="D38" s="22"/>
      <c r="E38" s="98">
        <v>18.968</v>
      </c>
      <c r="F38" s="98"/>
      <c r="G38" s="98"/>
      <c r="H38" s="98"/>
      <c r="I38" s="98">
        <v>36.72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87"/>
      <c r="C39" s="27"/>
      <c r="D39" s="27"/>
      <c r="E39" s="28">
        <f>SUM(E15:E38)</f>
        <v>482.892</v>
      </c>
      <c r="F39" s="59"/>
      <c r="G39" s="29"/>
      <c r="H39" s="29"/>
      <c r="I39" s="28">
        <f>SUM(I15:I38)</f>
        <v>1088.2560000000001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5" zoomScaleNormal="100" workbookViewId="0">
      <selection activeCell="B15" sqref="B15:B3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4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539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39"/>
      <c r="N3" s="410" t="s">
        <v>185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56"/>
      <c r="G4" s="3"/>
      <c r="H4" s="3"/>
      <c r="I4" s="5" t="s">
        <v>6</v>
      </c>
      <c r="J4" s="63"/>
      <c r="K4" s="63"/>
      <c r="L4" s="63"/>
      <c r="N4" s="410" t="s">
        <v>184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88">
        <v>1628</v>
      </c>
      <c r="F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ТП-57</v>
      </c>
      <c r="C10" s="426"/>
      <c r="D10" s="426"/>
      <c r="E10" s="426"/>
      <c r="F10" s="413" t="str">
        <f>N4</f>
        <v xml:space="preserve">ТП-59 </v>
      </c>
      <c r="G10" s="416"/>
      <c r="H10" s="416"/>
      <c r="I10" s="417"/>
      <c r="J10" s="426" t="str">
        <f>N3</f>
        <v>ТП-57</v>
      </c>
      <c r="K10" s="426"/>
      <c r="L10" s="426"/>
      <c r="M10" s="426"/>
      <c r="N10" s="413" t="str">
        <f>N4</f>
        <v xml:space="preserve">ТП-59 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>
        <v>20</v>
      </c>
      <c r="J11" s="390" t="s">
        <v>433</v>
      </c>
      <c r="K11" s="391"/>
      <c r="L11" s="61"/>
      <c r="M11" s="62">
        <v>80</v>
      </c>
      <c r="N11" s="390" t="s">
        <v>433</v>
      </c>
      <c r="O11" s="391"/>
      <c r="P11" s="61"/>
      <c r="Q11" s="62"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42" t="s">
        <v>12</v>
      </c>
      <c r="C12" s="10" t="s">
        <v>13</v>
      </c>
      <c r="D12" s="10"/>
      <c r="E12" s="10" t="s">
        <v>434</v>
      </c>
      <c r="F12" s="42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43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89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6"/>
      <c r="C15" s="16"/>
      <c r="D15" s="16"/>
      <c r="E15" s="52">
        <v>5.6639999999999997</v>
      </c>
      <c r="F15" s="52"/>
      <c r="G15" s="52"/>
      <c r="H15" s="52"/>
      <c r="I15" s="52">
        <v>1.3959999999999999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6"/>
      <c r="C16" s="16"/>
      <c r="D16" s="16"/>
      <c r="E16" s="52">
        <v>4.4000000000000004</v>
      </c>
      <c r="F16" s="52"/>
      <c r="G16" s="52"/>
      <c r="H16" s="52"/>
      <c r="I16" s="52">
        <v>1.3159999999999998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6"/>
      <c r="C17" s="16"/>
      <c r="D17" s="16"/>
      <c r="E17" s="52">
        <v>4.7039999999999997</v>
      </c>
      <c r="F17" s="52"/>
      <c r="G17" s="52"/>
      <c r="H17" s="52"/>
      <c r="I17" s="52">
        <v>1.288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6"/>
      <c r="C18" s="16"/>
      <c r="D18" s="16"/>
      <c r="E18" s="52">
        <v>4.5919999999999996</v>
      </c>
      <c r="F18" s="52"/>
      <c r="G18" s="52"/>
      <c r="H18" s="52"/>
      <c r="I18" s="52">
        <v>1.36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6"/>
      <c r="C19" s="16"/>
      <c r="D19" s="16"/>
      <c r="E19" s="52">
        <v>4.3680000000000003</v>
      </c>
      <c r="F19" s="52"/>
      <c r="G19" s="52"/>
      <c r="H19" s="52"/>
      <c r="I19" s="52">
        <v>1.292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6"/>
      <c r="C20" s="16"/>
      <c r="D20" s="16"/>
      <c r="E20" s="52">
        <v>4.5760000000000005</v>
      </c>
      <c r="F20" s="52"/>
      <c r="G20" s="52"/>
      <c r="H20" s="52"/>
      <c r="I20" s="52">
        <v>1.268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6"/>
      <c r="C21" s="16"/>
      <c r="D21" s="16"/>
      <c r="E21" s="52">
        <v>8.1760000000000002</v>
      </c>
      <c r="F21" s="52"/>
      <c r="G21" s="52"/>
      <c r="H21" s="52"/>
      <c r="I21" s="52">
        <v>1.3320000000000001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6"/>
      <c r="C22" s="16"/>
      <c r="D22" s="16"/>
      <c r="E22" s="52">
        <v>12.224</v>
      </c>
      <c r="F22" s="52"/>
      <c r="G22" s="52"/>
      <c r="H22" s="52"/>
      <c r="I22" s="52">
        <v>1.2759999999999998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6"/>
      <c r="C23" s="16"/>
      <c r="D23" s="16"/>
      <c r="E23" s="52">
        <v>11.408000000000001</v>
      </c>
      <c r="F23" s="52"/>
      <c r="G23" s="52"/>
      <c r="H23" s="52"/>
      <c r="I23" s="52">
        <v>1.292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6"/>
      <c r="C24" s="16"/>
      <c r="D24" s="16"/>
      <c r="E24" s="52">
        <v>12.864000000000001</v>
      </c>
      <c r="F24" s="52"/>
      <c r="G24" s="52"/>
      <c r="H24" s="52"/>
      <c r="I24" s="52">
        <v>1.552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6"/>
      <c r="C25" s="16"/>
      <c r="D25" s="16"/>
      <c r="E25" s="52">
        <v>13.024000000000001</v>
      </c>
      <c r="F25" s="52"/>
      <c r="G25" s="52"/>
      <c r="H25" s="52"/>
      <c r="I25" s="52">
        <v>1.3519999999999999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6"/>
      <c r="C26" s="16"/>
      <c r="D26" s="16"/>
      <c r="E26" s="52">
        <v>11.744000000000002</v>
      </c>
      <c r="F26" s="52"/>
      <c r="G26" s="52"/>
      <c r="H26" s="52"/>
      <c r="I26" s="52">
        <v>1.5359999999999998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6"/>
      <c r="C27" s="16"/>
      <c r="D27" s="16"/>
      <c r="E27" s="52">
        <v>13.056000000000001</v>
      </c>
      <c r="F27" s="52"/>
      <c r="G27" s="52"/>
      <c r="H27" s="52"/>
      <c r="I27" s="52">
        <v>1.2759999999999998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6"/>
      <c r="C28" s="16"/>
      <c r="D28" s="16"/>
      <c r="E28" s="52">
        <v>15.007999999999999</v>
      </c>
      <c r="F28" s="52"/>
      <c r="G28" s="52"/>
      <c r="H28" s="52"/>
      <c r="I28" s="52">
        <v>1.224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6"/>
      <c r="C29" s="16"/>
      <c r="D29" s="16"/>
      <c r="E29" s="52">
        <v>11.568000000000001</v>
      </c>
      <c r="F29" s="52"/>
      <c r="G29" s="52"/>
      <c r="H29" s="52"/>
      <c r="I29" s="52">
        <v>1.1479999999999999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6"/>
      <c r="C30" s="16"/>
      <c r="D30" s="16"/>
      <c r="E30" s="52">
        <v>10.815999999999999</v>
      </c>
      <c r="F30" s="52"/>
      <c r="G30" s="52"/>
      <c r="H30" s="52"/>
      <c r="I30" s="52">
        <v>1.232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6"/>
      <c r="C31" s="16"/>
      <c r="D31" s="16"/>
      <c r="E31" s="52">
        <v>10.991999999999999</v>
      </c>
      <c r="F31" s="52"/>
      <c r="G31" s="52"/>
      <c r="H31" s="52"/>
      <c r="I31" s="52">
        <v>1.1040000000000001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6"/>
      <c r="C32" s="16"/>
      <c r="D32" s="16"/>
      <c r="E32" s="52">
        <v>9.4239999999999995</v>
      </c>
      <c r="F32" s="52"/>
      <c r="G32" s="52"/>
      <c r="H32" s="52"/>
      <c r="I32" s="52">
        <v>1.204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6"/>
      <c r="C33" s="16"/>
      <c r="D33" s="16"/>
      <c r="E33" s="52">
        <v>10.224</v>
      </c>
      <c r="F33" s="52"/>
      <c r="G33" s="52"/>
      <c r="H33" s="52"/>
      <c r="I33" s="52">
        <v>1.6520000000000001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6"/>
      <c r="C34" s="16"/>
      <c r="D34" s="16"/>
      <c r="E34" s="52">
        <v>13.391999999999999</v>
      </c>
      <c r="F34" s="52"/>
      <c r="G34" s="52"/>
      <c r="H34" s="52"/>
      <c r="I34" s="52">
        <v>1.8879999999999999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6"/>
      <c r="C35" s="16"/>
      <c r="D35" s="16"/>
      <c r="E35" s="52">
        <v>15.664</v>
      </c>
      <c r="F35" s="52"/>
      <c r="G35" s="52"/>
      <c r="H35" s="52"/>
      <c r="I35" s="52">
        <v>1.62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6"/>
      <c r="C36" s="16"/>
      <c r="D36" s="16"/>
      <c r="E36" s="52">
        <v>14.272</v>
      </c>
      <c r="F36" s="52"/>
      <c r="G36" s="52"/>
      <c r="H36" s="52"/>
      <c r="I36" s="52">
        <v>1.552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6"/>
      <c r="C37" s="16"/>
      <c r="D37" s="16"/>
      <c r="E37" s="52">
        <v>10.751999999999999</v>
      </c>
      <c r="F37" s="52"/>
      <c r="G37" s="52"/>
      <c r="H37" s="52"/>
      <c r="I37" s="52">
        <v>1.3959999999999999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6"/>
      <c r="C38" s="16"/>
      <c r="D38" s="16"/>
      <c r="E38" s="52">
        <v>10.24</v>
      </c>
      <c r="F38" s="52"/>
      <c r="G38" s="52"/>
      <c r="H38" s="52"/>
      <c r="I38" s="52">
        <v>1.496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87"/>
      <c r="C39" s="27"/>
      <c r="D39" s="27"/>
      <c r="E39" s="28">
        <f>SUM(E15:E38)</f>
        <v>243.15199999999999</v>
      </c>
      <c r="F39" s="59"/>
      <c r="G39" s="29"/>
      <c r="H39" s="29"/>
      <c r="I39" s="28">
        <f>SUM(I15:I38)</f>
        <v>33.052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85" zoomScaleNormal="85" workbookViewId="0">
      <selection activeCell="T7" sqref="T7:AQ7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540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N3" s="410" t="s">
        <v>186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3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88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ТП-Грищи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ТП-Грищи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20</v>
      </c>
      <c r="F11" s="390" t="s">
        <v>433</v>
      </c>
      <c r="G11" s="391"/>
      <c r="H11" s="61"/>
      <c r="I11" s="62">
        <v>0</v>
      </c>
      <c r="J11" s="390" t="s">
        <v>433</v>
      </c>
      <c r="K11" s="391"/>
      <c r="L11" s="61"/>
      <c r="M11" s="62">
        <f>E11</f>
        <v>20</v>
      </c>
      <c r="N11" s="390" t="s">
        <v>433</v>
      </c>
      <c r="O11" s="391"/>
      <c r="P11" s="61"/>
      <c r="Q11" s="62">
        <f>I11</f>
        <v>0</v>
      </c>
      <c r="R11" s="3"/>
      <c r="S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42" t="s">
        <v>12</v>
      </c>
      <c r="C12" s="10" t="s">
        <v>13</v>
      </c>
      <c r="D12" s="10"/>
      <c r="E12" s="10" t="s">
        <v>434</v>
      </c>
      <c r="F12" s="10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89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9"/>
      <c r="C15" s="16"/>
      <c r="D15" s="16"/>
      <c r="E15" s="22">
        <v>7.59</v>
      </c>
      <c r="F15" s="22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9"/>
      <c r="C16" s="16"/>
      <c r="D16" s="16"/>
      <c r="E16" s="22">
        <v>7.43</v>
      </c>
      <c r="F16" s="22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9"/>
      <c r="C17" s="16"/>
      <c r="D17" s="16"/>
      <c r="E17" s="22">
        <v>7.5600000000000005</v>
      </c>
      <c r="F17" s="22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9"/>
      <c r="C18" s="16"/>
      <c r="D18" s="16"/>
      <c r="E18" s="22">
        <v>7.95</v>
      </c>
      <c r="F18" s="22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9"/>
      <c r="C19" s="16"/>
      <c r="D19" s="16"/>
      <c r="E19" s="22">
        <v>5.48</v>
      </c>
      <c r="F19" s="22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9"/>
      <c r="C20" s="16"/>
      <c r="D20" s="16"/>
      <c r="E20" s="22">
        <v>6.01</v>
      </c>
      <c r="F20" s="22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9"/>
      <c r="C21" s="16"/>
      <c r="D21" s="16"/>
      <c r="E21" s="22">
        <v>6.9</v>
      </c>
      <c r="F21" s="22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9"/>
      <c r="C22" s="16"/>
      <c r="D22" s="16"/>
      <c r="E22" s="22">
        <v>8.6499999999999986</v>
      </c>
      <c r="F22" s="22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9"/>
      <c r="C23" s="16"/>
      <c r="D23" s="16"/>
      <c r="E23" s="22">
        <v>13.7</v>
      </c>
      <c r="F23" s="22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9"/>
      <c r="C24" s="16"/>
      <c r="D24" s="16"/>
      <c r="E24" s="22">
        <v>12.309999999999999</v>
      </c>
      <c r="F24" s="22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9"/>
      <c r="C25" s="16"/>
      <c r="D25" s="16"/>
      <c r="E25" s="22">
        <v>12.82</v>
      </c>
      <c r="F25" s="22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9"/>
      <c r="C26" s="16"/>
      <c r="D26" s="16"/>
      <c r="E26" s="22">
        <v>10.02</v>
      </c>
      <c r="F26" s="22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9"/>
      <c r="C27" s="16"/>
      <c r="D27" s="16"/>
      <c r="E27" s="22">
        <v>9.1499999999999986</v>
      </c>
      <c r="F27" s="22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9"/>
      <c r="C28" s="16"/>
      <c r="D28" s="16"/>
      <c r="E28" s="22">
        <v>9.24</v>
      </c>
      <c r="F28" s="22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9"/>
      <c r="C29" s="16"/>
      <c r="D29" s="16"/>
      <c r="E29" s="22">
        <v>11.940000000000001</v>
      </c>
      <c r="F29" s="22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9"/>
      <c r="C30" s="16"/>
      <c r="D30" s="16"/>
      <c r="E30" s="22">
        <v>11.309999999999999</v>
      </c>
      <c r="F30" s="22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9"/>
      <c r="C31" s="16"/>
      <c r="D31" s="16"/>
      <c r="E31" s="22">
        <v>12.99</v>
      </c>
      <c r="F31" s="22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9"/>
      <c r="C32" s="16"/>
      <c r="D32" s="16"/>
      <c r="E32" s="22">
        <v>12.68</v>
      </c>
      <c r="F32" s="22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9"/>
      <c r="C33" s="16"/>
      <c r="D33" s="16"/>
      <c r="E33" s="22">
        <v>13.629999999999999</v>
      </c>
      <c r="F33" s="22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9"/>
      <c r="C34" s="16"/>
      <c r="D34" s="16"/>
      <c r="E34" s="22">
        <v>13.29</v>
      </c>
      <c r="F34" s="22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9"/>
      <c r="C35" s="16"/>
      <c r="D35" s="16"/>
      <c r="E35" s="22">
        <v>10.41</v>
      </c>
      <c r="F35" s="22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9"/>
      <c r="C36" s="16"/>
      <c r="D36" s="16"/>
      <c r="E36" s="22">
        <v>13.32</v>
      </c>
      <c r="F36" s="22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9"/>
      <c r="C37" s="16"/>
      <c r="D37" s="16"/>
      <c r="E37" s="22">
        <v>10.75</v>
      </c>
      <c r="F37" s="22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9"/>
      <c r="C38" s="16"/>
      <c r="D38" s="16"/>
      <c r="E38" s="22">
        <v>7.05</v>
      </c>
      <c r="F38" s="22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87"/>
      <c r="C39" s="27"/>
      <c r="D39" s="27"/>
      <c r="E39" s="28">
        <f>SUM(E15:E38)</f>
        <v>242.18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46" customWidth="1"/>
    <col min="7" max="7" width="11.28515625" style="30" customWidth="1"/>
    <col min="8" max="8" width="11.28515625" style="30" hidden="1" customWidth="1"/>
    <col min="9" max="9" width="11.28515625" style="79" customWidth="1"/>
    <col min="10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I1" s="80"/>
      <c r="J1" s="2" t="s">
        <v>1</v>
      </c>
      <c r="N1" s="408" t="s">
        <v>541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80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39"/>
      <c r="I3" s="80"/>
      <c r="N3" s="410" t="s">
        <v>187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56"/>
      <c r="G4" s="3"/>
      <c r="H4" s="3"/>
      <c r="I4" s="93" t="s">
        <v>6</v>
      </c>
      <c r="J4" s="63"/>
      <c r="K4" s="63"/>
      <c r="L4" s="63"/>
      <c r="N4" s="410" t="s">
        <v>36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39"/>
      <c r="I5" s="80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88">
        <v>1628</v>
      </c>
      <c r="F8" s="39"/>
      <c r="I8" s="80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КТП-Плоское</v>
      </c>
      <c r="C10" s="426"/>
      <c r="D10" s="426"/>
      <c r="E10" s="426"/>
      <c r="F10" s="413" t="str">
        <f>N4</f>
        <v>ТП-33</v>
      </c>
      <c r="G10" s="416"/>
      <c r="H10" s="416"/>
      <c r="I10" s="417"/>
      <c r="J10" s="426" t="str">
        <f>N3</f>
        <v>КТП-Плоское</v>
      </c>
      <c r="K10" s="426"/>
      <c r="L10" s="426"/>
      <c r="M10" s="426"/>
      <c r="N10" s="413" t="str">
        <f>N4</f>
        <v>ТП-33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15</v>
      </c>
      <c r="F11" s="390" t="s">
        <v>433</v>
      </c>
      <c r="G11" s="391"/>
      <c r="H11" s="61"/>
      <c r="I11" s="92">
        <v>30</v>
      </c>
      <c r="J11" s="390" t="s">
        <v>433</v>
      </c>
      <c r="K11" s="391"/>
      <c r="L11" s="61"/>
      <c r="M11" s="62">
        <f>E11</f>
        <v>15</v>
      </c>
      <c r="N11" s="390" t="s">
        <v>433</v>
      </c>
      <c r="O11" s="391"/>
      <c r="P11" s="61"/>
      <c r="Q11" s="62">
        <f>I11</f>
        <v>30</v>
      </c>
      <c r="R11" s="3"/>
      <c r="S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42" t="s">
        <v>12</v>
      </c>
      <c r="C12" s="10" t="s">
        <v>13</v>
      </c>
      <c r="D12" s="10"/>
      <c r="E12" s="10" t="s">
        <v>434</v>
      </c>
      <c r="F12" s="42" t="s">
        <v>12</v>
      </c>
      <c r="G12" s="10" t="s">
        <v>13</v>
      </c>
      <c r="H12" s="10"/>
      <c r="I12" s="84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43">
        <v>5</v>
      </c>
      <c r="G13" s="12">
        <v>6</v>
      </c>
      <c r="H13" s="12"/>
      <c r="I13" s="91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89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6"/>
      <c r="C15" s="16"/>
      <c r="D15" s="16"/>
      <c r="E15" s="52">
        <v>5.8739999999999997</v>
      </c>
      <c r="F15" s="52"/>
      <c r="G15" s="52"/>
      <c r="H15" s="52"/>
      <c r="I15" s="52">
        <v>4.6050000000000004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6"/>
      <c r="C16" s="16"/>
      <c r="D16" s="16"/>
      <c r="E16" s="52">
        <v>5.5020000000000007</v>
      </c>
      <c r="F16" s="52"/>
      <c r="G16" s="52"/>
      <c r="H16" s="52"/>
      <c r="I16" s="52">
        <v>3.54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6"/>
      <c r="C17" s="16"/>
      <c r="D17" s="16"/>
      <c r="E17" s="52">
        <v>4.7070000000000007</v>
      </c>
      <c r="F17" s="52"/>
      <c r="G17" s="52"/>
      <c r="H17" s="52"/>
      <c r="I17" s="52">
        <v>3.51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6"/>
      <c r="C18" s="16"/>
      <c r="D18" s="16"/>
      <c r="E18" s="52">
        <v>4.4730000000000008</v>
      </c>
      <c r="F18" s="52"/>
      <c r="G18" s="52"/>
      <c r="H18" s="52"/>
      <c r="I18" s="52">
        <v>3.0449999999999999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6"/>
      <c r="C19" s="16"/>
      <c r="D19" s="16"/>
      <c r="E19" s="52">
        <v>4.1159999999999997</v>
      </c>
      <c r="F19" s="52"/>
      <c r="G19" s="52"/>
      <c r="H19" s="52"/>
      <c r="I19" s="52">
        <v>2.73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6"/>
      <c r="C20" s="16"/>
      <c r="D20" s="16"/>
      <c r="E20" s="52">
        <v>5.6160000000000005</v>
      </c>
      <c r="F20" s="52"/>
      <c r="G20" s="52"/>
      <c r="H20" s="52"/>
      <c r="I20" s="52">
        <v>2.9249999999999998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6"/>
      <c r="C21" s="16"/>
      <c r="D21" s="16"/>
      <c r="E21" s="52">
        <v>4.8</v>
      </c>
      <c r="F21" s="52"/>
      <c r="G21" s="52"/>
      <c r="H21" s="52"/>
      <c r="I21" s="52">
        <v>3.3149999999999999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6"/>
      <c r="C22" s="16"/>
      <c r="D22" s="16"/>
      <c r="E22" s="52">
        <v>7.218</v>
      </c>
      <c r="F22" s="52"/>
      <c r="G22" s="52"/>
      <c r="H22" s="52"/>
      <c r="I22" s="52">
        <v>3.5700000000000003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6"/>
      <c r="C23" s="16"/>
      <c r="D23" s="16"/>
      <c r="E23" s="52">
        <v>7.8359999999999994</v>
      </c>
      <c r="F23" s="52"/>
      <c r="G23" s="52"/>
      <c r="H23" s="52"/>
      <c r="I23" s="52">
        <v>6.1199999999999992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6"/>
      <c r="C24" s="16"/>
      <c r="D24" s="16"/>
      <c r="E24" s="52">
        <v>7.7339999999999991</v>
      </c>
      <c r="F24" s="52"/>
      <c r="G24" s="52"/>
      <c r="H24" s="52"/>
      <c r="I24" s="52">
        <v>6.4950000000000001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6"/>
      <c r="C25" s="16"/>
      <c r="D25" s="16"/>
      <c r="E25" s="52">
        <v>6.6059999999999999</v>
      </c>
      <c r="F25" s="52"/>
      <c r="G25" s="52"/>
      <c r="H25" s="52"/>
      <c r="I25" s="52">
        <v>7.35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6"/>
      <c r="C26" s="16"/>
      <c r="D26" s="16"/>
      <c r="E26" s="52">
        <v>6.7290000000000001</v>
      </c>
      <c r="F26" s="52"/>
      <c r="G26" s="52"/>
      <c r="H26" s="52"/>
      <c r="I26" s="52">
        <v>8.01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6"/>
      <c r="C27" s="16"/>
      <c r="D27" s="16"/>
      <c r="E27" s="52">
        <v>8.4899999999999984</v>
      </c>
      <c r="F27" s="52"/>
      <c r="G27" s="52"/>
      <c r="H27" s="52"/>
      <c r="I27" s="52">
        <v>6.7799999999999994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6"/>
      <c r="C28" s="16"/>
      <c r="D28" s="16"/>
      <c r="E28" s="52">
        <v>6.2939999999999996</v>
      </c>
      <c r="F28" s="52"/>
      <c r="G28" s="52"/>
      <c r="H28" s="52"/>
      <c r="I28" s="52">
        <v>5.3849999999999998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6"/>
      <c r="C29" s="16"/>
      <c r="D29" s="16"/>
      <c r="E29" s="52">
        <v>8.9579999999999984</v>
      </c>
      <c r="F29" s="52"/>
      <c r="G29" s="52"/>
      <c r="H29" s="52"/>
      <c r="I29" s="52">
        <v>8.2949999999999999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6"/>
      <c r="C30" s="16"/>
      <c r="D30" s="16"/>
      <c r="E30" s="52">
        <v>9.5879999999999992</v>
      </c>
      <c r="F30" s="52"/>
      <c r="G30" s="52"/>
      <c r="H30" s="52"/>
      <c r="I30" s="52">
        <v>4.8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6"/>
      <c r="C31" s="16"/>
      <c r="D31" s="16"/>
      <c r="E31" s="52">
        <v>7.8839999999999995</v>
      </c>
      <c r="F31" s="52"/>
      <c r="G31" s="52"/>
      <c r="H31" s="52"/>
      <c r="I31" s="52">
        <v>4.4550000000000001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6"/>
      <c r="C32" s="16"/>
      <c r="D32" s="16"/>
      <c r="E32" s="52">
        <v>6</v>
      </c>
      <c r="F32" s="52"/>
      <c r="G32" s="52"/>
      <c r="H32" s="52"/>
      <c r="I32" s="52">
        <v>4.32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6"/>
      <c r="C33" s="16"/>
      <c r="D33" s="16"/>
      <c r="E33" s="52">
        <v>6.9540000000000006</v>
      </c>
      <c r="F33" s="52"/>
      <c r="G33" s="52"/>
      <c r="H33" s="52"/>
      <c r="I33" s="52">
        <v>6.4049999999999994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6"/>
      <c r="C34" s="16"/>
      <c r="D34" s="16"/>
      <c r="E34" s="52">
        <v>7.9980000000000002</v>
      </c>
      <c r="F34" s="52"/>
      <c r="G34" s="52"/>
      <c r="H34" s="52"/>
      <c r="I34" s="52">
        <v>6.165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6"/>
      <c r="C35" s="16"/>
      <c r="D35" s="16"/>
      <c r="E35" s="52">
        <v>8.07</v>
      </c>
      <c r="F35" s="52"/>
      <c r="G35" s="52"/>
      <c r="H35" s="52"/>
      <c r="I35" s="52">
        <v>5.7149999999999999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6"/>
      <c r="C36" s="16"/>
      <c r="D36" s="16"/>
      <c r="E36" s="52">
        <v>6.3719999999999999</v>
      </c>
      <c r="F36" s="52"/>
      <c r="G36" s="52"/>
      <c r="H36" s="52"/>
      <c r="I36" s="52">
        <v>5.2650000000000006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52"/>
      <c r="C37" s="16"/>
      <c r="D37" s="16"/>
      <c r="E37" s="52">
        <v>6.1530000000000005</v>
      </c>
      <c r="F37" s="52"/>
      <c r="G37" s="52"/>
      <c r="H37" s="52"/>
      <c r="I37" s="52">
        <v>5.3550000000000004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52"/>
      <c r="C38" s="16"/>
      <c r="D38" s="16"/>
      <c r="E38" s="52">
        <v>4.5839999999999996</v>
      </c>
      <c r="F38" s="52"/>
      <c r="G38" s="52"/>
      <c r="H38" s="52"/>
      <c r="I38" s="52">
        <v>6.6449999999999996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87"/>
      <c r="C39" s="27"/>
      <c r="D39" s="27"/>
      <c r="E39" s="28">
        <f>SUM(E15:E38)</f>
        <v>158.55599999999995</v>
      </c>
      <c r="F39" s="59"/>
      <c r="G39" s="29"/>
      <c r="H39" s="29"/>
      <c r="I39" s="90">
        <f>SUM(I15:I38)</f>
        <v>124.80000000000001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39"/>
      <c r="I40" s="80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39"/>
      <c r="I41" s="80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1" zoomScale="85" zoomScaleNormal="85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4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542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39"/>
      <c r="N3" s="410" t="s">
        <v>23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56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88">
        <v>1628</v>
      </c>
      <c r="F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ТП-35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ТП-35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15</v>
      </c>
      <c r="F11" s="390" t="s">
        <v>433</v>
      </c>
      <c r="G11" s="391"/>
      <c r="H11" s="61"/>
      <c r="I11" s="62">
        <v>60</v>
      </c>
      <c r="J11" s="390" t="s">
        <v>433</v>
      </c>
      <c r="K11" s="391"/>
      <c r="L11" s="61"/>
      <c r="M11" s="62">
        <f>E11</f>
        <v>15</v>
      </c>
      <c r="N11" s="390" t="s">
        <v>433</v>
      </c>
      <c r="O11" s="391"/>
      <c r="P11" s="61"/>
      <c r="Q11" s="62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42" t="s">
        <v>12</v>
      </c>
      <c r="C12" s="10" t="s">
        <v>13</v>
      </c>
      <c r="D12" s="10"/>
      <c r="E12" s="10" t="s">
        <v>434</v>
      </c>
      <c r="F12" s="42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43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89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52">
        <v>0.40200000000000002</v>
      </c>
      <c r="F15" s="19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22"/>
      <c r="C16" s="22"/>
      <c r="D16" s="22"/>
      <c r="E16" s="52">
        <v>0.48899999999999993</v>
      </c>
      <c r="F16" s="19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22"/>
      <c r="C17" s="22"/>
      <c r="D17" s="22"/>
      <c r="E17" s="52">
        <v>0.36</v>
      </c>
      <c r="F17" s="19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22"/>
      <c r="C18" s="22"/>
      <c r="D18" s="22"/>
      <c r="E18" s="52">
        <v>0.23399999999999999</v>
      </c>
      <c r="F18" s="19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22"/>
      <c r="C19" s="22"/>
      <c r="D19" s="22"/>
      <c r="E19" s="52">
        <v>0.24</v>
      </c>
      <c r="F19" s="19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22"/>
      <c r="C20" s="22"/>
      <c r="D20" s="22"/>
      <c r="E20" s="52">
        <v>0.249</v>
      </c>
      <c r="F20" s="19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22"/>
      <c r="C21" s="22"/>
      <c r="D21" s="22"/>
      <c r="E21" s="52">
        <v>0.73799999999999999</v>
      </c>
      <c r="F21" s="19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22"/>
      <c r="C22" s="22"/>
      <c r="D22" s="22"/>
      <c r="E22" s="52">
        <v>0.51300000000000001</v>
      </c>
      <c r="F22" s="19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22"/>
      <c r="C23" s="22"/>
      <c r="D23" s="22"/>
      <c r="E23" s="52">
        <v>0.66900000000000004</v>
      </c>
      <c r="F23" s="19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22"/>
      <c r="C24" s="22"/>
      <c r="D24" s="22"/>
      <c r="E24" s="52">
        <v>0.41100000000000003</v>
      </c>
      <c r="F24" s="19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22"/>
      <c r="C25" s="22"/>
      <c r="D25" s="22"/>
      <c r="E25" s="52">
        <v>0.38999999999999996</v>
      </c>
      <c r="F25" s="19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22"/>
      <c r="C26" s="22"/>
      <c r="D26" s="22"/>
      <c r="E26" s="52">
        <v>0.75900000000000001</v>
      </c>
      <c r="F26" s="19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22"/>
      <c r="C27" s="22"/>
      <c r="D27" s="22"/>
      <c r="E27" s="52">
        <v>0.44700000000000001</v>
      </c>
      <c r="F27" s="19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22"/>
      <c r="C28" s="22"/>
      <c r="D28" s="22"/>
      <c r="E28" s="52">
        <v>0.55799999999999994</v>
      </c>
      <c r="F28" s="19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22"/>
      <c r="C29" s="22"/>
      <c r="D29" s="22"/>
      <c r="E29" s="52">
        <v>0.372</v>
      </c>
      <c r="F29" s="19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22"/>
      <c r="C30" s="22"/>
      <c r="D30" s="22"/>
      <c r="E30" s="52">
        <v>0.35399999999999998</v>
      </c>
      <c r="F30" s="19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22"/>
      <c r="C31" s="22"/>
      <c r="D31" s="22"/>
      <c r="E31" s="52">
        <v>0.67200000000000004</v>
      </c>
      <c r="F31" s="19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22"/>
      <c r="C32" s="22"/>
      <c r="D32" s="22"/>
      <c r="E32" s="52">
        <v>0.39600000000000002</v>
      </c>
      <c r="F32" s="19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22"/>
      <c r="C33" s="22"/>
      <c r="D33" s="22"/>
      <c r="E33" s="52">
        <v>0.52200000000000002</v>
      </c>
      <c r="F33" s="19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22"/>
      <c r="C34" s="22"/>
      <c r="D34" s="22"/>
      <c r="E34" s="52">
        <v>0.45899999999999996</v>
      </c>
      <c r="F34" s="19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22"/>
      <c r="C35" s="22"/>
      <c r="D35" s="22"/>
      <c r="E35" s="52">
        <v>0.68100000000000005</v>
      </c>
      <c r="F35" s="19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22"/>
      <c r="C36" s="22"/>
      <c r="D36" s="22"/>
      <c r="E36" s="52">
        <v>0.52500000000000002</v>
      </c>
      <c r="F36" s="19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22"/>
      <c r="C37" s="22"/>
      <c r="D37" s="22"/>
      <c r="E37" s="52">
        <v>0.51300000000000001</v>
      </c>
      <c r="F37" s="19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22"/>
      <c r="C38" s="22"/>
      <c r="D38" s="22"/>
      <c r="E38" s="52">
        <v>0.435</v>
      </c>
      <c r="F38" s="19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87"/>
      <c r="C39" s="27"/>
      <c r="D39" s="27"/>
      <c r="E39" s="28">
        <f>SUM(E15:E38)</f>
        <v>11.388</v>
      </c>
      <c r="F39" s="5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1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543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7"/>
      <c r="N3" s="410" t="s">
        <v>189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188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88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 xml:space="preserve">КТП-1 б/о Заозерье </v>
      </c>
      <c r="C10" s="426"/>
      <c r="D10" s="426"/>
      <c r="E10" s="426"/>
      <c r="F10" s="413" t="str">
        <f>N4</f>
        <v xml:space="preserve">КТП-2 б/о Заозерье </v>
      </c>
      <c r="G10" s="416"/>
      <c r="H10" s="416"/>
      <c r="I10" s="417"/>
      <c r="J10" s="426" t="str">
        <f>N3</f>
        <v xml:space="preserve">КТП-1 б/о Заозерье </v>
      </c>
      <c r="K10" s="426"/>
      <c r="L10" s="426"/>
      <c r="M10" s="426"/>
      <c r="N10" s="413" t="str">
        <f>N4</f>
        <v xml:space="preserve">КТП-2 б/о Заозерье 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>
        <v>80</v>
      </c>
      <c r="J11" s="390" t="s">
        <v>433</v>
      </c>
      <c r="K11" s="391"/>
      <c r="L11" s="61"/>
      <c r="M11" s="62">
        <f>E11</f>
        <v>80</v>
      </c>
      <c r="N11" s="390" t="s">
        <v>433</v>
      </c>
      <c r="O11" s="391"/>
      <c r="P11" s="61"/>
      <c r="Q11" s="62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42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89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9"/>
      <c r="C15" s="19"/>
      <c r="D15" s="19"/>
      <c r="E15" s="339">
        <v>6.9599999999999991</v>
      </c>
      <c r="F15" s="353"/>
      <c r="G15" s="339"/>
      <c r="H15" s="354"/>
      <c r="I15" s="339">
        <v>8.2560000000000002</v>
      </c>
      <c r="J15" s="23"/>
      <c r="K15" s="21"/>
      <c r="L15" s="21"/>
      <c r="M15" s="22"/>
      <c r="N15" s="20"/>
      <c r="O15" s="21"/>
      <c r="P15" s="21"/>
      <c r="Q15" s="22"/>
    </row>
    <row r="16" spans="1:33" s="11" customFormat="1" ht="15" x14ac:dyDescent="0.25">
      <c r="A16" s="14">
        <v>2</v>
      </c>
      <c r="B16" s="19"/>
      <c r="C16" s="19"/>
      <c r="D16" s="19"/>
      <c r="E16" s="339">
        <v>7.4560000000000004</v>
      </c>
      <c r="F16" s="353"/>
      <c r="G16" s="339"/>
      <c r="H16" s="354"/>
      <c r="I16" s="339">
        <v>7.5680000000000005</v>
      </c>
      <c r="J16" s="23"/>
      <c r="K16" s="21"/>
      <c r="L16" s="21"/>
      <c r="M16" s="22"/>
      <c r="N16" s="20"/>
      <c r="O16" s="21"/>
      <c r="P16" s="21"/>
      <c r="Q16" s="22"/>
    </row>
    <row r="17" spans="1:17" s="11" customFormat="1" ht="15" x14ac:dyDescent="0.25">
      <c r="A17" s="14">
        <v>3</v>
      </c>
      <c r="B17" s="19"/>
      <c r="C17" s="19"/>
      <c r="D17" s="19"/>
      <c r="E17" s="339">
        <v>7.8879999999999999</v>
      </c>
      <c r="F17" s="353"/>
      <c r="G17" s="339"/>
      <c r="H17" s="354"/>
      <c r="I17" s="339">
        <v>7.3119999999999994</v>
      </c>
      <c r="J17" s="23"/>
      <c r="K17" s="21"/>
      <c r="L17" s="21"/>
      <c r="M17" s="22"/>
      <c r="N17" s="20"/>
      <c r="O17" s="21"/>
      <c r="P17" s="21"/>
      <c r="Q17" s="22"/>
    </row>
    <row r="18" spans="1:17" s="11" customFormat="1" ht="15" x14ac:dyDescent="0.25">
      <c r="A18" s="14">
        <v>4</v>
      </c>
      <c r="B18" s="19"/>
      <c r="C18" s="19"/>
      <c r="D18" s="19"/>
      <c r="E18" s="339">
        <v>9.8879999999999999</v>
      </c>
      <c r="F18" s="353"/>
      <c r="G18" s="339"/>
      <c r="H18" s="354"/>
      <c r="I18" s="339">
        <v>7.5039999999999996</v>
      </c>
      <c r="J18" s="23"/>
      <c r="K18" s="21"/>
      <c r="L18" s="21"/>
      <c r="M18" s="22"/>
      <c r="N18" s="20"/>
      <c r="O18" s="21"/>
      <c r="P18" s="21"/>
      <c r="Q18" s="22"/>
    </row>
    <row r="19" spans="1:17" s="11" customFormat="1" ht="15" x14ac:dyDescent="0.25">
      <c r="A19" s="14">
        <v>5</v>
      </c>
      <c r="B19" s="19"/>
      <c r="C19" s="19"/>
      <c r="D19" s="19"/>
      <c r="E19" s="339">
        <v>7.0399999999999991</v>
      </c>
      <c r="F19" s="353"/>
      <c r="G19" s="339"/>
      <c r="H19" s="354"/>
      <c r="I19" s="339">
        <v>7.7759999999999998</v>
      </c>
      <c r="J19" s="23"/>
      <c r="K19" s="21"/>
      <c r="L19" s="21"/>
      <c r="M19" s="22"/>
      <c r="N19" s="20"/>
      <c r="O19" s="21"/>
      <c r="P19" s="21"/>
      <c r="Q19" s="22"/>
    </row>
    <row r="20" spans="1:17" s="11" customFormat="1" ht="15" x14ac:dyDescent="0.25">
      <c r="A20" s="14">
        <v>6</v>
      </c>
      <c r="B20" s="19"/>
      <c r="C20" s="19"/>
      <c r="D20" s="19"/>
      <c r="E20" s="339">
        <v>8.16</v>
      </c>
      <c r="F20" s="353"/>
      <c r="G20" s="339"/>
      <c r="H20" s="354"/>
      <c r="I20" s="339">
        <v>6.5439999999999996</v>
      </c>
      <c r="J20" s="23"/>
      <c r="K20" s="21"/>
      <c r="L20" s="21"/>
      <c r="M20" s="22"/>
      <c r="N20" s="20"/>
      <c r="O20" s="21"/>
      <c r="P20" s="21"/>
      <c r="Q20" s="22"/>
    </row>
    <row r="21" spans="1:17" s="11" customFormat="1" ht="15" x14ac:dyDescent="0.25">
      <c r="A21" s="14">
        <v>7</v>
      </c>
      <c r="B21" s="19"/>
      <c r="C21" s="19"/>
      <c r="D21" s="19"/>
      <c r="E21" s="339">
        <v>5.5679999999999996</v>
      </c>
      <c r="F21" s="353"/>
      <c r="G21" s="339"/>
      <c r="H21" s="354"/>
      <c r="I21" s="339">
        <v>9.1359999999999992</v>
      </c>
      <c r="J21" s="23"/>
      <c r="K21" s="21"/>
      <c r="L21" s="21"/>
      <c r="M21" s="22"/>
      <c r="N21" s="20"/>
      <c r="O21" s="21"/>
      <c r="P21" s="21"/>
      <c r="Q21" s="22"/>
    </row>
    <row r="22" spans="1:17" s="11" customFormat="1" ht="15" x14ac:dyDescent="0.25">
      <c r="A22" s="14">
        <v>8</v>
      </c>
      <c r="B22" s="19"/>
      <c r="C22" s="19"/>
      <c r="D22" s="19"/>
      <c r="E22" s="339">
        <v>5.6639999999999997</v>
      </c>
      <c r="F22" s="353"/>
      <c r="G22" s="339"/>
      <c r="H22" s="354"/>
      <c r="I22" s="339">
        <v>8</v>
      </c>
      <c r="J22" s="23"/>
      <c r="K22" s="21"/>
      <c r="L22" s="21"/>
      <c r="M22" s="22"/>
      <c r="N22" s="20"/>
      <c r="O22" s="21"/>
      <c r="P22" s="21"/>
      <c r="Q22" s="22"/>
    </row>
    <row r="23" spans="1:17" s="11" customFormat="1" ht="15" x14ac:dyDescent="0.25">
      <c r="A23" s="14">
        <v>9</v>
      </c>
      <c r="B23" s="19"/>
      <c r="C23" s="19"/>
      <c r="D23" s="19"/>
      <c r="E23" s="339">
        <v>5.8559999999999999</v>
      </c>
      <c r="F23" s="353"/>
      <c r="G23" s="339"/>
      <c r="H23" s="354"/>
      <c r="I23" s="339">
        <v>8.863999999999999</v>
      </c>
      <c r="J23" s="23"/>
      <c r="K23" s="21"/>
      <c r="L23" s="21"/>
      <c r="M23" s="22"/>
      <c r="N23" s="20"/>
      <c r="O23" s="21"/>
      <c r="P23" s="21"/>
      <c r="Q23" s="22"/>
    </row>
    <row r="24" spans="1:17" s="11" customFormat="1" ht="15" x14ac:dyDescent="0.25">
      <c r="A24" s="14">
        <v>10</v>
      </c>
      <c r="B24" s="19"/>
      <c r="C24" s="19"/>
      <c r="D24" s="19"/>
      <c r="E24" s="339">
        <v>5.1359999999999992</v>
      </c>
      <c r="F24" s="353"/>
      <c r="G24" s="339"/>
      <c r="H24" s="354"/>
      <c r="I24" s="339">
        <v>7.5680000000000005</v>
      </c>
      <c r="J24" s="23"/>
      <c r="K24" s="21"/>
      <c r="L24" s="21"/>
      <c r="M24" s="22"/>
      <c r="N24" s="20"/>
      <c r="O24" s="21"/>
      <c r="P24" s="21"/>
      <c r="Q24" s="22"/>
    </row>
    <row r="25" spans="1:17" s="11" customFormat="1" ht="15" x14ac:dyDescent="0.25">
      <c r="A25" s="14">
        <v>11</v>
      </c>
      <c r="B25" s="19"/>
      <c r="C25" s="19"/>
      <c r="D25" s="19"/>
      <c r="E25" s="339">
        <v>7.3760000000000003</v>
      </c>
      <c r="F25" s="353"/>
      <c r="G25" s="339"/>
      <c r="H25" s="354"/>
      <c r="I25" s="339">
        <v>6.3680000000000003</v>
      </c>
      <c r="J25" s="23"/>
      <c r="K25" s="21"/>
      <c r="L25" s="21"/>
      <c r="M25" s="22"/>
      <c r="N25" s="20"/>
      <c r="O25" s="21"/>
      <c r="P25" s="21"/>
      <c r="Q25" s="22"/>
    </row>
    <row r="26" spans="1:17" s="11" customFormat="1" ht="15" x14ac:dyDescent="0.25">
      <c r="A26" s="14">
        <v>12</v>
      </c>
      <c r="B26" s="19"/>
      <c r="C26" s="19"/>
      <c r="D26" s="19"/>
      <c r="E26" s="339">
        <v>7.008</v>
      </c>
      <c r="F26" s="353"/>
      <c r="G26" s="339"/>
      <c r="H26" s="354"/>
      <c r="I26" s="339">
        <v>6.7679999999999998</v>
      </c>
      <c r="J26" s="23"/>
      <c r="K26" s="21"/>
      <c r="L26" s="21"/>
      <c r="M26" s="22"/>
      <c r="N26" s="20"/>
      <c r="O26" s="21"/>
      <c r="P26" s="21"/>
      <c r="Q26" s="22"/>
    </row>
    <row r="27" spans="1:17" s="11" customFormat="1" ht="15" x14ac:dyDescent="0.25">
      <c r="A27" s="14">
        <v>13</v>
      </c>
      <c r="B27" s="19"/>
      <c r="C27" s="19"/>
      <c r="D27" s="19"/>
      <c r="E27" s="339">
        <v>5.7279999999999998</v>
      </c>
      <c r="F27" s="353"/>
      <c r="G27" s="339"/>
      <c r="H27" s="354"/>
      <c r="I27" s="339">
        <v>6.4</v>
      </c>
      <c r="J27" s="23"/>
      <c r="K27" s="21"/>
      <c r="L27" s="21"/>
      <c r="M27" s="22"/>
      <c r="N27" s="20"/>
      <c r="O27" s="21"/>
      <c r="P27" s="21"/>
      <c r="Q27" s="22"/>
    </row>
    <row r="28" spans="1:17" s="11" customFormat="1" ht="15" x14ac:dyDescent="0.25">
      <c r="A28" s="14">
        <v>14</v>
      </c>
      <c r="B28" s="19"/>
      <c r="C28" s="19"/>
      <c r="D28" s="19"/>
      <c r="E28" s="339">
        <v>7.8239999999999998</v>
      </c>
      <c r="F28" s="353"/>
      <c r="G28" s="339"/>
      <c r="H28" s="354"/>
      <c r="I28" s="339">
        <v>7.6480000000000006</v>
      </c>
      <c r="J28" s="23"/>
      <c r="K28" s="21"/>
      <c r="L28" s="21"/>
      <c r="M28" s="22"/>
      <c r="N28" s="20"/>
      <c r="O28" s="21"/>
      <c r="P28" s="21"/>
      <c r="Q28" s="22"/>
    </row>
    <row r="29" spans="1:17" s="11" customFormat="1" ht="15" x14ac:dyDescent="0.25">
      <c r="A29" s="14">
        <v>15</v>
      </c>
      <c r="B29" s="19"/>
      <c r="C29" s="19"/>
      <c r="D29" s="19"/>
      <c r="E29" s="339">
        <v>6.4</v>
      </c>
      <c r="F29" s="353"/>
      <c r="G29" s="339"/>
      <c r="H29" s="354"/>
      <c r="I29" s="339">
        <v>8.0960000000000001</v>
      </c>
      <c r="J29" s="23"/>
      <c r="K29" s="21"/>
      <c r="L29" s="21"/>
      <c r="M29" s="22"/>
      <c r="N29" s="20"/>
      <c r="O29" s="21"/>
      <c r="P29" s="21"/>
      <c r="Q29" s="22"/>
    </row>
    <row r="30" spans="1:17" s="11" customFormat="1" ht="15" x14ac:dyDescent="0.25">
      <c r="A30" s="14">
        <v>16</v>
      </c>
      <c r="B30" s="19"/>
      <c r="C30" s="19"/>
      <c r="D30" s="19"/>
      <c r="E30" s="339">
        <v>5.1520000000000001</v>
      </c>
      <c r="F30" s="353"/>
      <c r="G30" s="339"/>
      <c r="H30" s="354"/>
      <c r="I30" s="339">
        <v>9.5039999999999996</v>
      </c>
      <c r="J30" s="23"/>
      <c r="K30" s="21"/>
      <c r="L30" s="21"/>
      <c r="M30" s="22"/>
      <c r="N30" s="20"/>
      <c r="O30" s="21"/>
      <c r="P30" s="21"/>
      <c r="Q30" s="22"/>
    </row>
    <row r="31" spans="1:17" s="25" customFormat="1" ht="15" x14ac:dyDescent="0.25">
      <c r="A31" s="14">
        <v>17</v>
      </c>
      <c r="B31" s="19"/>
      <c r="C31" s="19"/>
      <c r="D31" s="19"/>
      <c r="E31" s="339">
        <v>8</v>
      </c>
      <c r="F31" s="353"/>
      <c r="G31" s="339"/>
      <c r="H31" s="354"/>
      <c r="I31" s="339">
        <v>7.2160000000000002</v>
      </c>
      <c r="J31" s="23"/>
      <c r="K31" s="21"/>
      <c r="L31" s="21"/>
      <c r="M31" s="22"/>
      <c r="N31" s="20"/>
      <c r="O31" s="21"/>
      <c r="P31" s="21"/>
      <c r="Q31" s="22"/>
    </row>
    <row r="32" spans="1:17" s="25" customFormat="1" ht="15" x14ac:dyDescent="0.25">
      <c r="A32" s="14">
        <v>18</v>
      </c>
      <c r="B32" s="19"/>
      <c r="C32" s="19"/>
      <c r="D32" s="19"/>
      <c r="E32" s="339">
        <v>6.5439999999999996</v>
      </c>
      <c r="F32" s="353"/>
      <c r="G32" s="339"/>
      <c r="H32" s="354"/>
      <c r="I32" s="339">
        <v>8.48</v>
      </c>
      <c r="J32" s="23"/>
      <c r="K32" s="21"/>
      <c r="L32" s="21"/>
      <c r="M32" s="22"/>
      <c r="N32" s="20"/>
      <c r="O32" s="21"/>
      <c r="P32" s="21"/>
      <c r="Q32" s="22"/>
    </row>
    <row r="33" spans="1:33" s="25" customFormat="1" ht="15" x14ac:dyDescent="0.25">
      <c r="A33" s="14">
        <v>19</v>
      </c>
      <c r="B33" s="19"/>
      <c r="C33" s="19"/>
      <c r="D33" s="19"/>
      <c r="E33" s="339">
        <v>7.984</v>
      </c>
      <c r="F33" s="353"/>
      <c r="G33" s="339"/>
      <c r="H33" s="354"/>
      <c r="I33" s="339">
        <v>8.2240000000000002</v>
      </c>
      <c r="J33" s="23"/>
      <c r="K33" s="21"/>
      <c r="L33" s="21"/>
      <c r="M33" s="22"/>
      <c r="N33" s="20"/>
      <c r="O33" s="21"/>
      <c r="P33" s="21"/>
      <c r="Q33" s="22"/>
    </row>
    <row r="34" spans="1:33" s="25" customFormat="1" ht="15" x14ac:dyDescent="0.25">
      <c r="A34" s="14">
        <v>20</v>
      </c>
      <c r="B34" s="19"/>
      <c r="C34" s="19"/>
      <c r="D34" s="19"/>
      <c r="E34" s="339">
        <v>8.2080000000000002</v>
      </c>
      <c r="F34" s="353"/>
      <c r="G34" s="339"/>
      <c r="H34" s="354"/>
      <c r="I34" s="339">
        <v>11.44</v>
      </c>
      <c r="J34" s="23"/>
      <c r="K34" s="21"/>
      <c r="L34" s="21"/>
      <c r="M34" s="22"/>
      <c r="N34" s="20"/>
      <c r="O34" s="21"/>
      <c r="P34" s="21"/>
      <c r="Q34" s="22"/>
    </row>
    <row r="35" spans="1:33" s="25" customFormat="1" ht="15" x14ac:dyDescent="0.25">
      <c r="A35" s="14">
        <v>21</v>
      </c>
      <c r="B35" s="19"/>
      <c r="C35" s="19"/>
      <c r="D35" s="19"/>
      <c r="E35" s="339">
        <v>12.08</v>
      </c>
      <c r="F35" s="353"/>
      <c r="G35" s="339"/>
      <c r="H35" s="354"/>
      <c r="I35" s="339">
        <v>13.472</v>
      </c>
      <c r="J35" s="23"/>
      <c r="K35" s="21"/>
      <c r="L35" s="21"/>
      <c r="M35" s="22"/>
      <c r="N35" s="20"/>
      <c r="O35" s="21"/>
      <c r="P35" s="21"/>
      <c r="Q35" s="22"/>
    </row>
    <row r="36" spans="1:33" s="25" customFormat="1" ht="15" x14ac:dyDescent="0.25">
      <c r="A36" s="14">
        <v>22</v>
      </c>
      <c r="B36" s="19"/>
      <c r="C36" s="19"/>
      <c r="D36" s="19"/>
      <c r="E36" s="339">
        <v>11.344000000000001</v>
      </c>
      <c r="F36" s="353"/>
      <c r="G36" s="339"/>
      <c r="H36" s="354"/>
      <c r="I36" s="339">
        <v>11.055999999999999</v>
      </c>
      <c r="J36" s="23"/>
      <c r="K36" s="21"/>
      <c r="L36" s="21"/>
      <c r="M36" s="22"/>
      <c r="N36" s="20"/>
      <c r="O36" s="21"/>
      <c r="P36" s="21"/>
      <c r="Q36" s="22"/>
    </row>
    <row r="37" spans="1:33" s="25" customFormat="1" ht="15" x14ac:dyDescent="0.25">
      <c r="A37" s="14">
        <v>23</v>
      </c>
      <c r="B37" s="19"/>
      <c r="C37" s="19"/>
      <c r="D37" s="19"/>
      <c r="E37" s="339">
        <v>8.1920000000000002</v>
      </c>
      <c r="F37" s="353"/>
      <c r="G37" s="339"/>
      <c r="H37" s="354"/>
      <c r="I37" s="339">
        <v>8.5919999999999987</v>
      </c>
      <c r="J37" s="23"/>
      <c r="K37" s="21"/>
      <c r="L37" s="21"/>
      <c r="M37" s="22"/>
      <c r="N37" s="20"/>
      <c r="O37" s="21"/>
      <c r="P37" s="21"/>
      <c r="Q37" s="22"/>
    </row>
    <row r="38" spans="1:33" s="25" customFormat="1" ht="15" x14ac:dyDescent="0.25">
      <c r="A38" s="14">
        <v>24</v>
      </c>
      <c r="B38" s="19"/>
      <c r="C38" s="19"/>
      <c r="D38" s="19"/>
      <c r="E38" s="339">
        <v>4.016</v>
      </c>
      <c r="F38" s="353"/>
      <c r="G38" s="339"/>
      <c r="H38" s="354"/>
      <c r="I38" s="339">
        <v>9.968</v>
      </c>
      <c r="J38" s="23"/>
      <c r="K38" s="21"/>
      <c r="L38" s="21"/>
      <c r="M38" s="22"/>
      <c r="N38" s="20"/>
      <c r="O38" s="21"/>
      <c r="P38" s="21"/>
      <c r="Q38" s="22"/>
    </row>
    <row r="39" spans="1:33" s="25" customFormat="1" x14ac:dyDescent="0.25">
      <c r="A39" s="14" t="s">
        <v>14</v>
      </c>
      <c r="B39" s="87"/>
      <c r="C39" s="27"/>
      <c r="D39" s="27"/>
      <c r="E39" s="28">
        <f>SUM(E15:E38)</f>
        <v>175.47199999999998</v>
      </c>
      <c r="F39" s="69"/>
      <c r="G39" s="29"/>
      <c r="H39" s="29"/>
      <c r="I39" s="28">
        <f>SUM(I15:I38)</f>
        <v>201.75999999999996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1" zoomScale="85" zoomScaleNormal="85" workbookViewId="0">
      <selection activeCell="B15" sqref="B15:B3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543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7"/>
      <c r="N3" s="410" t="s">
        <v>190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355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88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ТП-34</v>
      </c>
      <c r="C10" s="426"/>
      <c r="D10" s="426"/>
      <c r="E10" s="426"/>
      <c r="F10" s="413" t="str">
        <f>N4</f>
        <v>ТП-17 (МУП ЭС)</v>
      </c>
      <c r="G10" s="416"/>
      <c r="H10" s="416"/>
      <c r="I10" s="417"/>
      <c r="J10" s="426" t="str">
        <f>N3</f>
        <v>ТП-34</v>
      </c>
      <c r="K10" s="426"/>
      <c r="L10" s="426"/>
      <c r="M10" s="426"/>
      <c r="N10" s="413" t="str">
        <f>N4</f>
        <v>ТП-17 (МУП ЭС)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20</v>
      </c>
      <c r="F11" s="390" t="s">
        <v>433</v>
      </c>
      <c r="G11" s="391"/>
      <c r="H11" s="61"/>
      <c r="I11" s="62">
        <v>60</v>
      </c>
      <c r="J11" s="390" t="s">
        <v>433</v>
      </c>
      <c r="K11" s="391"/>
      <c r="L11" s="61"/>
      <c r="M11" s="62">
        <v>20</v>
      </c>
      <c r="N11" s="390" t="s">
        <v>433</v>
      </c>
      <c r="O11" s="391"/>
      <c r="P11" s="61"/>
      <c r="Q11" s="62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42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89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9"/>
      <c r="C15" s="19"/>
      <c r="D15" s="19"/>
      <c r="E15" s="70">
        <v>16.256</v>
      </c>
      <c r="F15" s="70"/>
      <c r="G15" s="16"/>
      <c r="H15" s="21"/>
      <c r="I15" s="98">
        <v>34.08</v>
      </c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9"/>
      <c r="C16" s="19"/>
      <c r="D16" s="19"/>
      <c r="E16" s="70">
        <v>18.080000000000002</v>
      </c>
      <c r="F16" s="70"/>
      <c r="G16" s="16"/>
      <c r="H16" s="21"/>
      <c r="I16" s="98">
        <v>28.295999999999999</v>
      </c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9"/>
      <c r="C17" s="19"/>
      <c r="D17" s="19"/>
      <c r="E17" s="70">
        <v>18.756</v>
      </c>
      <c r="F17" s="70"/>
      <c r="G17" s="16"/>
      <c r="H17" s="21"/>
      <c r="I17" s="98">
        <v>28.728000000000002</v>
      </c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9"/>
      <c r="C18" s="19"/>
      <c r="D18" s="19"/>
      <c r="E18" s="70">
        <v>15.472</v>
      </c>
      <c r="F18" s="70"/>
      <c r="G18" s="16"/>
      <c r="H18" s="21"/>
      <c r="I18" s="98">
        <v>29.112000000000002</v>
      </c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9"/>
      <c r="C19" s="19"/>
      <c r="D19" s="19"/>
      <c r="E19" s="70">
        <v>17.896000000000001</v>
      </c>
      <c r="F19" s="70"/>
      <c r="G19" s="16"/>
      <c r="H19" s="21"/>
      <c r="I19" s="98">
        <v>32.543999999999997</v>
      </c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9"/>
      <c r="C20" s="19"/>
      <c r="D20" s="19"/>
      <c r="E20" s="70">
        <v>17.916</v>
      </c>
      <c r="F20" s="70"/>
      <c r="G20" s="16"/>
      <c r="H20" s="21"/>
      <c r="I20" s="98">
        <v>33.864000000000004</v>
      </c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9"/>
      <c r="C21" s="19"/>
      <c r="D21" s="19"/>
      <c r="E21" s="70">
        <v>20.552</v>
      </c>
      <c r="F21" s="70"/>
      <c r="G21" s="16"/>
      <c r="H21" s="21"/>
      <c r="I21" s="98">
        <v>39.528000000000006</v>
      </c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9"/>
      <c r="C22" s="19"/>
      <c r="D22" s="19"/>
      <c r="E22" s="70">
        <v>18.484000000000002</v>
      </c>
      <c r="F22" s="70"/>
      <c r="G22" s="16"/>
      <c r="H22" s="21"/>
      <c r="I22" s="98">
        <v>48.864000000000004</v>
      </c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9"/>
      <c r="C23" s="19"/>
      <c r="D23" s="19"/>
      <c r="E23" s="70">
        <v>19.739999999999998</v>
      </c>
      <c r="F23" s="70"/>
      <c r="G23" s="16"/>
      <c r="H23" s="21"/>
      <c r="I23" s="98">
        <v>55.667999999999999</v>
      </c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9"/>
      <c r="C24" s="19"/>
      <c r="D24" s="19"/>
      <c r="E24" s="70">
        <v>20.54</v>
      </c>
      <c r="F24" s="70"/>
      <c r="G24" s="16"/>
      <c r="H24" s="21"/>
      <c r="I24" s="98">
        <v>51.468000000000004</v>
      </c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9"/>
      <c r="C25" s="19"/>
      <c r="D25" s="19"/>
      <c r="E25" s="70">
        <v>16.34</v>
      </c>
      <c r="F25" s="70"/>
      <c r="G25" s="16"/>
      <c r="H25" s="21"/>
      <c r="I25" s="98">
        <v>43.164000000000001</v>
      </c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9"/>
      <c r="C26" s="19"/>
      <c r="D26" s="19"/>
      <c r="E26" s="70">
        <v>17.736000000000001</v>
      </c>
      <c r="F26" s="70"/>
      <c r="G26" s="16"/>
      <c r="H26" s="21"/>
      <c r="I26" s="98">
        <v>46.392000000000003</v>
      </c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9"/>
      <c r="C27" s="19"/>
      <c r="D27" s="19"/>
      <c r="E27" s="70">
        <v>18.46</v>
      </c>
      <c r="F27" s="70"/>
      <c r="G27" s="16"/>
      <c r="H27" s="21"/>
      <c r="I27" s="98">
        <v>47.231999999999999</v>
      </c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9"/>
      <c r="C28" s="19"/>
      <c r="D28" s="19"/>
      <c r="E28" s="70">
        <v>17.696000000000002</v>
      </c>
      <c r="F28" s="70"/>
      <c r="G28" s="16"/>
      <c r="H28" s="21"/>
      <c r="I28" s="98">
        <v>49.308</v>
      </c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9"/>
      <c r="C29" s="19"/>
      <c r="D29" s="19"/>
      <c r="E29" s="70">
        <v>18.02</v>
      </c>
      <c r="F29" s="70"/>
      <c r="G29" s="16"/>
      <c r="H29" s="21"/>
      <c r="I29" s="98">
        <v>44.363999999999997</v>
      </c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9"/>
      <c r="C30" s="19"/>
      <c r="D30" s="19"/>
      <c r="E30" s="70">
        <v>16.579999999999998</v>
      </c>
      <c r="F30" s="70"/>
      <c r="G30" s="16"/>
      <c r="H30" s="21"/>
      <c r="I30" s="98">
        <v>43.56</v>
      </c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9"/>
      <c r="C31" s="19"/>
      <c r="D31" s="19"/>
      <c r="E31" s="70">
        <v>15.972</v>
      </c>
      <c r="F31" s="70"/>
      <c r="G31" s="16"/>
      <c r="H31" s="21"/>
      <c r="I31" s="98">
        <v>44.244</v>
      </c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9"/>
      <c r="C32" s="19"/>
      <c r="D32" s="19"/>
      <c r="E32" s="70">
        <v>17.704000000000001</v>
      </c>
      <c r="F32" s="70"/>
      <c r="G32" s="16"/>
      <c r="H32" s="21"/>
      <c r="I32" s="98">
        <v>47.687999999999995</v>
      </c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9"/>
      <c r="C33" s="19"/>
      <c r="D33" s="19"/>
      <c r="E33" s="70">
        <v>15.256</v>
      </c>
      <c r="F33" s="70"/>
      <c r="G33" s="16"/>
      <c r="H33" s="21"/>
      <c r="I33" s="98">
        <v>62.400000000000006</v>
      </c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9"/>
      <c r="C34" s="19"/>
      <c r="D34" s="19"/>
      <c r="E34" s="70">
        <v>17.143999999999998</v>
      </c>
      <c r="F34" s="70"/>
      <c r="G34" s="16"/>
      <c r="H34" s="21"/>
      <c r="I34" s="98">
        <v>67.055999999999997</v>
      </c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9"/>
      <c r="C35" s="19"/>
      <c r="D35" s="19"/>
      <c r="E35" s="70">
        <v>18.888000000000002</v>
      </c>
      <c r="F35" s="70"/>
      <c r="G35" s="16"/>
      <c r="H35" s="21"/>
      <c r="I35" s="98">
        <v>59.196000000000005</v>
      </c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9"/>
      <c r="C36" s="19"/>
      <c r="D36" s="19"/>
      <c r="E36" s="70">
        <v>21.888000000000002</v>
      </c>
      <c r="F36" s="70"/>
      <c r="G36" s="16"/>
      <c r="H36" s="21"/>
      <c r="I36" s="98">
        <v>62.064</v>
      </c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9"/>
      <c r="C37" s="19"/>
      <c r="D37" s="19"/>
      <c r="E37" s="70">
        <v>18.544</v>
      </c>
      <c r="F37" s="70"/>
      <c r="G37" s="21"/>
      <c r="H37" s="21"/>
      <c r="I37" s="98">
        <v>52.716000000000001</v>
      </c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9"/>
      <c r="C38" s="19"/>
      <c r="D38" s="19"/>
      <c r="E38" s="70">
        <v>20.028000000000002</v>
      </c>
      <c r="F38" s="70"/>
      <c r="G38" s="21"/>
      <c r="H38" s="21"/>
      <c r="I38" s="98">
        <v>36.72</v>
      </c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87"/>
      <c r="C39" s="27"/>
      <c r="D39" s="27"/>
      <c r="E39" s="28">
        <f>SUM(E15:E38)</f>
        <v>433.94799999999998</v>
      </c>
      <c r="F39" s="69"/>
      <c r="G39" s="29"/>
      <c r="H39" s="29"/>
      <c r="I39" s="28">
        <f>SUM(I15:I38)</f>
        <v>1088.2560000000001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544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7"/>
      <c r="N3" s="410" t="s">
        <v>121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191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88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ТП-15</v>
      </c>
      <c r="C10" s="426"/>
      <c r="D10" s="426"/>
      <c r="E10" s="426"/>
      <c r="F10" s="413" t="str">
        <f>N4</f>
        <v xml:space="preserve">ТП-12 </v>
      </c>
      <c r="G10" s="416"/>
      <c r="H10" s="416"/>
      <c r="I10" s="417"/>
      <c r="J10" s="426" t="str">
        <f>N3</f>
        <v>ТП-15</v>
      </c>
      <c r="K10" s="426"/>
      <c r="L10" s="426"/>
      <c r="M10" s="426"/>
      <c r="N10" s="413" t="str">
        <f>N4</f>
        <v xml:space="preserve">ТП-12 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60</v>
      </c>
      <c r="F11" s="390" t="s">
        <v>433</v>
      </c>
      <c r="G11" s="391"/>
      <c r="H11" s="61"/>
      <c r="I11" s="62">
        <v>60</v>
      </c>
      <c r="J11" s="390" t="s">
        <v>433</v>
      </c>
      <c r="K11" s="391"/>
      <c r="L11" s="61"/>
      <c r="M11" s="62">
        <f>E11</f>
        <v>60</v>
      </c>
      <c r="N11" s="390" t="s">
        <v>433</v>
      </c>
      <c r="O11" s="391"/>
      <c r="P11" s="61"/>
      <c r="Q11" s="62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42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89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95"/>
      <c r="C15" s="19"/>
      <c r="D15" s="19"/>
      <c r="E15" s="70">
        <v>48.996000000000002</v>
      </c>
      <c r="F15" s="60"/>
      <c r="G15" s="16"/>
      <c r="H15" s="21"/>
      <c r="I15" s="16">
        <v>39.815999999999995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95"/>
      <c r="C16" s="19"/>
      <c r="D16" s="19"/>
      <c r="E16" s="70">
        <v>45.552</v>
      </c>
      <c r="F16" s="60"/>
      <c r="G16" s="16"/>
      <c r="H16" s="21"/>
      <c r="I16" s="16">
        <v>38.700000000000003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95"/>
      <c r="C17" s="19"/>
      <c r="D17" s="19"/>
      <c r="E17" s="70">
        <v>45.851999999999997</v>
      </c>
      <c r="F17" s="60"/>
      <c r="G17" s="16"/>
      <c r="H17" s="21"/>
      <c r="I17" s="16">
        <v>39.756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95"/>
      <c r="C18" s="19"/>
      <c r="D18" s="19"/>
      <c r="E18" s="70">
        <v>41.532000000000004</v>
      </c>
      <c r="F18" s="60"/>
      <c r="G18" s="16"/>
      <c r="H18" s="21"/>
      <c r="I18" s="16">
        <v>38.520000000000003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95"/>
      <c r="C19" s="19"/>
      <c r="D19" s="19"/>
      <c r="E19" s="70">
        <v>39.120000000000005</v>
      </c>
      <c r="F19" s="60"/>
      <c r="G19" s="16"/>
      <c r="H19" s="21"/>
      <c r="I19" s="16">
        <v>38.76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95"/>
      <c r="C20" s="19"/>
      <c r="D20" s="19"/>
      <c r="E20" s="70">
        <v>49.247999999999998</v>
      </c>
      <c r="F20" s="60"/>
      <c r="G20" s="16"/>
      <c r="H20" s="21"/>
      <c r="I20" s="16">
        <v>45.311999999999998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95"/>
      <c r="C21" s="19"/>
      <c r="D21" s="19"/>
      <c r="E21" s="70">
        <v>55.152000000000001</v>
      </c>
      <c r="F21" s="60"/>
      <c r="G21" s="16"/>
      <c r="H21" s="21"/>
      <c r="I21" s="16">
        <v>51.036000000000001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95"/>
      <c r="C22" s="19"/>
      <c r="D22" s="19"/>
      <c r="E22" s="70">
        <v>56.628</v>
      </c>
      <c r="F22" s="60"/>
      <c r="G22" s="16"/>
      <c r="H22" s="21"/>
      <c r="I22" s="16">
        <v>59.088000000000001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95"/>
      <c r="C23" s="19"/>
      <c r="D23" s="19"/>
      <c r="E23" s="70">
        <v>57.647999999999996</v>
      </c>
      <c r="F23" s="60"/>
      <c r="G23" s="16"/>
      <c r="H23" s="21"/>
      <c r="I23" s="16">
        <v>66.935999999999993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95"/>
      <c r="C24" s="19"/>
      <c r="D24" s="19"/>
      <c r="E24" s="70">
        <v>51.636000000000003</v>
      </c>
      <c r="F24" s="60"/>
      <c r="G24" s="16"/>
      <c r="H24" s="21"/>
      <c r="I24" s="16">
        <v>60.251999999999995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95"/>
      <c r="C25" s="19"/>
      <c r="D25" s="19"/>
      <c r="E25" s="70">
        <v>41.279999999999994</v>
      </c>
      <c r="F25" s="60"/>
      <c r="G25" s="16"/>
      <c r="H25" s="21"/>
      <c r="I25" s="16">
        <v>51.071999999999996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95"/>
      <c r="C26" s="19"/>
      <c r="D26" s="19"/>
      <c r="E26" s="70">
        <v>38.903999999999996</v>
      </c>
      <c r="F26" s="60"/>
      <c r="G26" s="16"/>
      <c r="H26" s="21"/>
      <c r="I26" s="16">
        <v>49.62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95"/>
      <c r="C27" s="19"/>
      <c r="D27" s="19"/>
      <c r="E27" s="70">
        <v>42.084000000000003</v>
      </c>
      <c r="F27" s="60"/>
      <c r="G27" s="16"/>
      <c r="H27" s="21"/>
      <c r="I27" s="16">
        <v>48.816000000000003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95"/>
      <c r="C28" s="19"/>
      <c r="D28" s="19"/>
      <c r="E28" s="70">
        <v>36.9</v>
      </c>
      <c r="F28" s="60"/>
      <c r="G28" s="16"/>
      <c r="H28" s="21"/>
      <c r="I28" s="16">
        <v>47.052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95"/>
      <c r="C29" s="19"/>
      <c r="D29" s="19"/>
      <c r="E29" s="70">
        <v>33.768000000000001</v>
      </c>
      <c r="F29" s="60"/>
      <c r="G29" s="16"/>
      <c r="H29" s="21"/>
      <c r="I29" s="16">
        <v>42.323999999999998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95"/>
      <c r="C30" s="19"/>
      <c r="D30" s="19"/>
      <c r="E30" s="70">
        <v>33.911999999999999</v>
      </c>
      <c r="F30" s="60"/>
      <c r="G30" s="16"/>
      <c r="H30" s="21"/>
      <c r="I30" s="16">
        <v>41.544000000000004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95"/>
      <c r="C31" s="19"/>
      <c r="D31" s="19"/>
      <c r="E31" s="70">
        <v>33.744</v>
      </c>
      <c r="F31" s="60"/>
      <c r="G31" s="16"/>
      <c r="H31" s="21"/>
      <c r="I31" s="16">
        <v>42.527999999999999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95"/>
      <c r="C32" s="19"/>
      <c r="D32" s="19"/>
      <c r="E32" s="70">
        <v>38.508000000000003</v>
      </c>
      <c r="F32" s="60"/>
      <c r="G32" s="16"/>
      <c r="H32" s="21"/>
      <c r="I32" s="16">
        <v>40.247999999999998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95"/>
      <c r="C33" s="19"/>
      <c r="D33" s="19"/>
      <c r="E33" s="70">
        <v>44.543999999999997</v>
      </c>
      <c r="F33" s="60"/>
      <c r="G33" s="16"/>
      <c r="H33" s="21"/>
      <c r="I33" s="16">
        <v>50.064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95"/>
      <c r="C34" s="19"/>
      <c r="D34" s="19"/>
      <c r="E34" s="70">
        <v>51.491999999999997</v>
      </c>
      <c r="F34" s="60"/>
      <c r="G34" s="16"/>
      <c r="H34" s="21"/>
      <c r="I34" s="16">
        <v>51.923999999999999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95"/>
      <c r="C35" s="19"/>
      <c r="D35" s="19"/>
      <c r="E35" s="70">
        <v>57.576000000000001</v>
      </c>
      <c r="F35" s="60"/>
      <c r="G35" s="16"/>
      <c r="H35" s="21"/>
      <c r="I35" s="16">
        <v>55.344000000000001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95"/>
      <c r="C36" s="19"/>
      <c r="D36" s="19"/>
      <c r="E36" s="70">
        <v>57.527999999999999</v>
      </c>
      <c r="F36" s="60"/>
      <c r="G36" s="16"/>
      <c r="H36" s="21"/>
      <c r="I36" s="16">
        <v>56.1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95"/>
      <c r="C37" s="19"/>
      <c r="D37" s="19"/>
      <c r="E37" s="70">
        <v>49.728000000000002</v>
      </c>
      <c r="F37" s="60"/>
      <c r="G37" s="16"/>
      <c r="H37" s="21"/>
      <c r="I37" s="16">
        <v>45.995999999999995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95"/>
      <c r="C38" s="19"/>
      <c r="D38" s="19"/>
      <c r="E38" s="70">
        <v>49.212000000000003</v>
      </c>
      <c r="F38" s="60"/>
      <c r="G38" s="16"/>
      <c r="H38" s="21"/>
      <c r="I38" s="16">
        <v>41.436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87"/>
      <c r="C39" s="27"/>
      <c r="D39" s="27"/>
      <c r="E39" s="90">
        <f>SUM(E15:E38)</f>
        <v>1100.5440000000001</v>
      </c>
      <c r="F39" s="69"/>
      <c r="G39" s="29"/>
      <c r="H39" s="29"/>
      <c r="I39" s="28">
        <f>SUM(I15:I38)</f>
        <v>1142.2439999999999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zoomScaleNormal="100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627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7"/>
      <c r="N3" s="410" t="s">
        <v>193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192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88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 к-с Чуприно В-1</v>
      </c>
      <c r="C10" s="426"/>
      <c r="D10" s="426"/>
      <c r="E10" s="426"/>
      <c r="F10" s="413" t="str">
        <f>N4</f>
        <v>ТП к-с Чуприно  В-2</v>
      </c>
      <c r="G10" s="416"/>
      <c r="H10" s="416"/>
      <c r="I10" s="417"/>
      <c r="J10" s="426" t="str">
        <f>N3</f>
        <v>ТП к-с Чуприно В-1</v>
      </c>
      <c r="K10" s="426"/>
      <c r="L10" s="426"/>
      <c r="M10" s="426"/>
      <c r="N10" s="413" t="str">
        <f>N4</f>
        <v>ТП к-с Чуприно 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120</v>
      </c>
      <c r="F11" s="390" t="s">
        <v>433</v>
      </c>
      <c r="G11" s="391"/>
      <c r="H11" s="61"/>
      <c r="I11" s="62">
        <v>120</v>
      </c>
      <c r="J11" s="390" t="s">
        <v>433</v>
      </c>
      <c r="K11" s="391"/>
      <c r="L11" s="61"/>
      <c r="M11" s="62">
        <f>E11</f>
        <v>120</v>
      </c>
      <c r="N11" s="390" t="s">
        <v>433</v>
      </c>
      <c r="O11" s="391"/>
      <c r="P11" s="61"/>
      <c r="Q11" s="62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42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89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x14ac:dyDescent="0.2">
      <c r="A15" s="19">
        <v>1</v>
      </c>
      <c r="B15" s="94"/>
      <c r="C15" s="19"/>
      <c r="D15" s="19"/>
      <c r="E15" s="340">
        <v>0</v>
      </c>
      <c r="F15" s="340"/>
      <c r="G15" s="340"/>
      <c r="H15" s="340"/>
      <c r="I15" s="340">
        <v>12.719999999999999</v>
      </c>
      <c r="J15" s="23"/>
      <c r="K15" s="21"/>
      <c r="L15" s="21"/>
      <c r="M15" s="94">
        <v>0</v>
      </c>
      <c r="N15" s="20"/>
      <c r="O15" s="21"/>
      <c r="P15" s="21"/>
      <c r="Q15" s="94">
        <v>0</v>
      </c>
    </row>
    <row r="16" spans="1:33" s="11" customFormat="1" x14ac:dyDescent="0.2">
      <c r="A16" s="14">
        <v>2</v>
      </c>
      <c r="B16" s="94"/>
      <c r="C16" s="19"/>
      <c r="D16" s="19"/>
      <c r="E16" s="340">
        <v>0</v>
      </c>
      <c r="F16" s="340"/>
      <c r="G16" s="340"/>
      <c r="H16" s="340"/>
      <c r="I16" s="340">
        <v>13.728</v>
      </c>
      <c r="J16" s="23"/>
      <c r="K16" s="21"/>
      <c r="L16" s="21"/>
      <c r="M16" s="94">
        <v>0</v>
      </c>
      <c r="N16" s="20"/>
      <c r="O16" s="21"/>
      <c r="P16" s="21"/>
      <c r="Q16" s="94">
        <v>0</v>
      </c>
    </row>
    <row r="17" spans="1:17" s="11" customFormat="1" x14ac:dyDescent="0.2">
      <c r="A17" s="14">
        <v>3</v>
      </c>
      <c r="B17" s="94"/>
      <c r="C17" s="19"/>
      <c r="D17" s="19"/>
      <c r="E17" s="340">
        <v>0</v>
      </c>
      <c r="F17" s="340"/>
      <c r="G17" s="340"/>
      <c r="H17" s="340"/>
      <c r="I17" s="340">
        <v>12.048</v>
      </c>
      <c r="J17" s="23"/>
      <c r="K17" s="21"/>
      <c r="L17" s="21"/>
      <c r="M17" s="94">
        <v>0</v>
      </c>
      <c r="N17" s="20"/>
      <c r="O17" s="21"/>
      <c r="P17" s="21"/>
      <c r="Q17" s="94">
        <v>0</v>
      </c>
    </row>
    <row r="18" spans="1:17" s="11" customFormat="1" x14ac:dyDescent="0.2">
      <c r="A18" s="14">
        <v>4</v>
      </c>
      <c r="B18" s="94"/>
      <c r="C18" s="19"/>
      <c r="D18" s="19"/>
      <c r="E18" s="340">
        <v>0</v>
      </c>
      <c r="F18" s="340"/>
      <c r="G18" s="340"/>
      <c r="H18" s="340"/>
      <c r="I18" s="340">
        <v>9.7680000000000007</v>
      </c>
      <c r="J18" s="23"/>
      <c r="K18" s="21"/>
      <c r="L18" s="21"/>
      <c r="M18" s="94">
        <v>0</v>
      </c>
      <c r="N18" s="20"/>
      <c r="O18" s="21"/>
      <c r="P18" s="21"/>
      <c r="Q18" s="94">
        <v>0</v>
      </c>
    </row>
    <row r="19" spans="1:17" s="11" customFormat="1" x14ac:dyDescent="0.2">
      <c r="A19" s="14">
        <v>5</v>
      </c>
      <c r="B19" s="94"/>
      <c r="C19" s="19"/>
      <c r="D19" s="19"/>
      <c r="E19" s="340">
        <v>0</v>
      </c>
      <c r="F19" s="340"/>
      <c r="G19" s="340"/>
      <c r="H19" s="340"/>
      <c r="I19" s="340">
        <v>15.72</v>
      </c>
      <c r="J19" s="23"/>
      <c r="K19" s="21"/>
      <c r="L19" s="21"/>
      <c r="M19" s="94">
        <v>0</v>
      </c>
      <c r="N19" s="20"/>
      <c r="O19" s="21"/>
      <c r="P19" s="21"/>
      <c r="Q19" s="94">
        <v>0</v>
      </c>
    </row>
    <row r="20" spans="1:17" s="11" customFormat="1" x14ac:dyDescent="0.2">
      <c r="A20" s="14">
        <v>6</v>
      </c>
      <c r="B20" s="94"/>
      <c r="C20" s="19"/>
      <c r="D20" s="19"/>
      <c r="E20" s="340">
        <v>0</v>
      </c>
      <c r="F20" s="340"/>
      <c r="G20" s="340"/>
      <c r="H20" s="340"/>
      <c r="I20" s="340">
        <v>26.712</v>
      </c>
      <c r="J20" s="23"/>
      <c r="K20" s="21"/>
      <c r="L20" s="21"/>
      <c r="M20" s="94">
        <v>0</v>
      </c>
      <c r="N20" s="20"/>
      <c r="O20" s="21"/>
      <c r="P20" s="21"/>
      <c r="Q20" s="94">
        <v>0</v>
      </c>
    </row>
    <row r="21" spans="1:17" s="11" customFormat="1" x14ac:dyDescent="0.2">
      <c r="A21" s="14">
        <v>7</v>
      </c>
      <c r="B21" s="94"/>
      <c r="C21" s="19"/>
      <c r="D21" s="19"/>
      <c r="E21" s="340">
        <v>0</v>
      </c>
      <c r="F21" s="340"/>
      <c r="G21" s="340"/>
      <c r="H21" s="340"/>
      <c r="I21" s="340">
        <v>30.456000000000003</v>
      </c>
      <c r="J21" s="23"/>
      <c r="K21" s="21"/>
      <c r="L21" s="21"/>
      <c r="M21" s="94">
        <v>0</v>
      </c>
      <c r="N21" s="20"/>
      <c r="O21" s="21"/>
      <c r="P21" s="21"/>
      <c r="Q21" s="94">
        <v>0</v>
      </c>
    </row>
    <row r="22" spans="1:17" s="11" customFormat="1" x14ac:dyDescent="0.2">
      <c r="A22" s="14">
        <v>8</v>
      </c>
      <c r="B22" s="94"/>
      <c r="C22" s="19"/>
      <c r="D22" s="19"/>
      <c r="E22" s="340">
        <v>0</v>
      </c>
      <c r="F22" s="340"/>
      <c r="G22" s="340"/>
      <c r="H22" s="340"/>
      <c r="I22" s="340">
        <v>26.184000000000001</v>
      </c>
      <c r="J22" s="23"/>
      <c r="K22" s="21"/>
      <c r="L22" s="21"/>
      <c r="M22" s="94">
        <v>0</v>
      </c>
      <c r="N22" s="20"/>
      <c r="O22" s="21"/>
      <c r="P22" s="21"/>
      <c r="Q22" s="94">
        <v>0</v>
      </c>
    </row>
    <row r="23" spans="1:17" s="11" customFormat="1" x14ac:dyDescent="0.2">
      <c r="A23" s="14">
        <v>9</v>
      </c>
      <c r="B23" s="94"/>
      <c r="C23" s="19"/>
      <c r="D23" s="19"/>
      <c r="E23" s="340">
        <v>0</v>
      </c>
      <c r="F23" s="340"/>
      <c r="G23" s="340"/>
      <c r="H23" s="340"/>
      <c r="I23" s="340">
        <v>19.224</v>
      </c>
      <c r="J23" s="23"/>
      <c r="K23" s="21"/>
      <c r="L23" s="21"/>
      <c r="M23" s="94">
        <v>0</v>
      </c>
      <c r="N23" s="20"/>
      <c r="O23" s="21"/>
      <c r="P23" s="21"/>
      <c r="Q23" s="94">
        <v>0</v>
      </c>
    </row>
    <row r="24" spans="1:17" s="11" customFormat="1" x14ac:dyDescent="0.2">
      <c r="A24" s="14">
        <v>10</v>
      </c>
      <c r="B24" s="94"/>
      <c r="C24" s="19"/>
      <c r="D24" s="19"/>
      <c r="E24" s="340">
        <v>0</v>
      </c>
      <c r="F24" s="340"/>
      <c r="G24" s="340"/>
      <c r="H24" s="340"/>
      <c r="I24" s="340">
        <v>14.927999999999999</v>
      </c>
      <c r="J24" s="23"/>
      <c r="K24" s="21"/>
      <c r="L24" s="21"/>
      <c r="M24" s="94">
        <v>0</v>
      </c>
      <c r="N24" s="20"/>
      <c r="O24" s="21"/>
      <c r="P24" s="21"/>
      <c r="Q24" s="94">
        <v>0</v>
      </c>
    </row>
    <row r="25" spans="1:17" s="11" customFormat="1" x14ac:dyDescent="0.2">
      <c r="A25" s="14">
        <v>11</v>
      </c>
      <c r="B25" s="94"/>
      <c r="C25" s="19"/>
      <c r="D25" s="19"/>
      <c r="E25" s="340">
        <v>0</v>
      </c>
      <c r="F25" s="340"/>
      <c r="G25" s="340"/>
      <c r="H25" s="340"/>
      <c r="I25" s="340">
        <v>17.207999999999998</v>
      </c>
      <c r="J25" s="23"/>
      <c r="K25" s="21"/>
      <c r="L25" s="21"/>
      <c r="M25" s="94">
        <v>0</v>
      </c>
      <c r="N25" s="20"/>
      <c r="O25" s="21"/>
      <c r="P25" s="21"/>
      <c r="Q25" s="94">
        <v>0</v>
      </c>
    </row>
    <row r="26" spans="1:17" s="11" customFormat="1" x14ac:dyDescent="0.2">
      <c r="A26" s="14">
        <v>12</v>
      </c>
      <c r="B26" s="94"/>
      <c r="C26" s="19"/>
      <c r="D26" s="19"/>
      <c r="E26" s="340">
        <v>0</v>
      </c>
      <c r="F26" s="340"/>
      <c r="G26" s="340"/>
      <c r="H26" s="340"/>
      <c r="I26" s="340">
        <v>18.143999999999998</v>
      </c>
      <c r="J26" s="23"/>
      <c r="K26" s="21"/>
      <c r="L26" s="21"/>
      <c r="M26" s="94">
        <v>0</v>
      </c>
      <c r="N26" s="20"/>
      <c r="O26" s="21"/>
      <c r="P26" s="21"/>
      <c r="Q26" s="94">
        <v>0</v>
      </c>
    </row>
    <row r="27" spans="1:17" s="11" customFormat="1" x14ac:dyDescent="0.2">
      <c r="A27" s="14">
        <v>13</v>
      </c>
      <c r="B27" s="94"/>
      <c r="C27" s="19"/>
      <c r="D27" s="19"/>
      <c r="E27" s="340">
        <v>0</v>
      </c>
      <c r="F27" s="340"/>
      <c r="G27" s="340"/>
      <c r="H27" s="340"/>
      <c r="I27" s="340">
        <v>18.888000000000002</v>
      </c>
      <c r="J27" s="23"/>
      <c r="K27" s="21"/>
      <c r="L27" s="21"/>
      <c r="M27" s="94">
        <v>0</v>
      </c>
      <c r="N27" s="20"/>
      <c r="O27" s="21"/>
      <c r="P27" s="21"/>
      <c r="Q27" s="94">
        <v>0</v>
      </c>
    </row>
    <row r="28" spans="1:17" s="11" customFormat="1" x14ac:dyDescent="0.2">
      <c r="A28" s="14">
        <v>14</v>
      </c>
      <c r="B28" s="94"/>
      <c r="C28" s="19"/>
      <c r="D28" s="19"/>
      <c r="E28" s="340">
        <v>0</v>
      </c>
      <c r="F28" s="340"/>
      <c r="G28" s="340"/>
      <c r="H28" s="340"/>
      <c r="I28" s="340">
        <v>16.271999999999998</v>
      </c>
      <c r="J28" s="23"/>
      <c r="K28" s="21"/>
      <c r="L28" s="21"/>
      <c r="M28" s="94">
        <v>0</v>
      </c>
      <c r="N28" s="20"/>
      <c r="O28" s="21"/>
      <c r="P28" s="21"/>
      <c r="Q28" s="94">
        <v>0</v>
      </c>
    </row>
    <row r="29" spans="1:17" s="11" customFormat="1" x14ac:dyDescent="0.2">
      <c r="A29" s="14">
        <v>15</v>
      </c>
      <c r="B29" s="94"/>
      <c r="C29" s="19"/>
      <c r="D29" s="19"/>
      <c r="E29" s="340">
        <v>0</v>
      </c>
      <c r="F29" s="340"/>
      <c r="G29" s="340"/>
      <c r="H29" s="340"/>
      <c r="I29" s="340">
        <v>13.751999999999999</v>
      </c>
      <c r="J29" s="23"/>
      <c r="K29" s="21"/>
      <c r="L29" s="21"/>
      <c r="M29" s="94">
        <v>0</v>
      </c>
      <c r="N29" s="20"/>
      <c r="O29" s="21"/>
      <c r="P29" s="21"/>
      <c r="Q29" s="94">
        <v>0</v>
      </c>
    </row>
    <row r="30" spans="1:17" s="11" customFormat="1" x14ac:dyDescent="0.2">
      <c r="A30" s="14">
        <v>16</v>
      </c>
      <c r="B30" s="94"/>
      <c r="C30" s="19"/>
      <c r="D30" s="19"/>
      <c r="E30" s="340">
        <v>0</v>
      </c>
      <c r="F30" s="340"/>
      <c r="G30" s="340"/>
      <c r="H30" s="340"/>
      <c r="I30" s="340">
        <v>16.176000000000002</v>
      </c>
      <c r="J30" s="23"/>
      <c r="K30" s="21"/>
      <c r="L30" s="21"/>
      <c r="M30" s="94">
        <v>0</v>
      </c>
      <c r="N30" s="20"/>
      <c r="O30" s="21"/>
      <c r="P30" s="21"/>
      <c r="Q30" s="94">
        <v>0</v>
      </c>
    </row>
    <row r="31" spans="1:17" s="25" customFormat="1" x14ac:dyDescent="0.2">
      <c r="A31" s="14">
        <v>17</v>
      </c>
      <c r="B31" s="94"/>
      <c r="C31" s="19"/>
      <c r="D31" s="19"/>
      <c r="E31" s="340">
        <v>0</v>
      </c>
      <c r="F31" s="340"/>
      <c r="G31" s="340"/>
      <c r="H31" s="340"/>
      <c r="I31" s="340">
        <v>30.12</v>
      </c>
      <c r="J31" s="23"/>
      <c r="K31" s="21"/>
      <c r="L31" s="21"/>
      <c r="M31" s="94">
        <v>0</v>
      </c>
      <c r="N31" s="20"/>
      <c r="O31" s="21"/>
      <c r="P31" s="21"/>
      <c r="Q31" s="94">
        <v>0</v>
      </c>
    </row>
    <row r="32" spans="1:17" s="25" customFormat="1" x14ac:dyDescent="0.2">
      <c r="A32" s="14">
        <v>18</v>
      </c>
      <c r="B32" s="94"/>
      <c r="C32" s="19"/>
      <c r="D32" s="19"/>
      <c r="E32" s="340">
        <v>0</v>
      </c>
      <c r="F32" s="340"/>
      <c r="G32" s="340"/>
      <c r="H32" s="340"/>
      <c r="I32" s="340">
        <v>29.855999999999998</v>
      </c>
      <c r="J32" s="23"/>
      <c r="K32" s="21"/>
      <c r="L32" s="21"/>
      <c r="M32" s="94">
        <v>0</v>
      </c>
      <c r="N32" s="20"/>
      <c r="O32" s="21"/>
      <c r="P32" s="21"/>
      <c r="Q32" s="94">
        <v>0</v>
      </c>
    </row>
    <row r="33" spans="1:33" s="25" customFormat="1" x14ac:dyDescent="0.2">
      <c r="A33" s="14">
        <v>19</v>
      </c>
      <c r="B33" s="94"/>
      <c r="C33" s="19"/>
      <c r="D33" s="19"/>
      <c r="E33" s="340">
        <v>0</v>
      </c>
      <c r="F33" s="340"/>
      <c r="G33" s="340"/>
      <c r="H33" s="340"/>
      <c r="I33" s="340">
        <v>27.407999999999998</v>
      </c>
      <c r="J33" s="23"/>
      <c r="K33" s="21"/>
      <c r="L33" s="21"/>
      <c r="M33" s="94">
        <v>0</v>
      </c>
      <c r="N33" s="20"/>
      <c r="O33" s="21"/>
      <c r="P33" s="21"/>
      <c r="Q33" s="94">
        <v>0</v>
      </c>
    </row>
    <row r="34" spans="1:33" s="25" customFormat="1" x14ac:dyDescent="0.2">
      <c r="A34" s="14">
        <v>20</v>
      </c>
      <c r="B34" s="94"/>
      <c r="C34" s="19"/>
      <c r="D34" s="19"/>
      <c r="E34" s="340">
        <v>0</v>
      </c>
      <c r="F34" s="340"/>
      <c r="G34" s="340"/>
      <c r="H34" s="340"/>
      <c r="I34" s="340">
        <v>15.696</v>
      </c>
      <c r="J34" s="23"/>
      <c r="K34" s="21"/>
      <c r="L34" s="21"/>
      <c r="M34" s="94">
        <v>0</v>
      </c>
      <c r="N34" s="20"/>
      <c r="O34" s="21"/>
      <c r="P34" s="21"/>
      <c r="Q34" s="94">
        <v>0</v>
      </c>
    </row>
    <row r="35" spans="1:33" s="25" customFormat="1" x14ac:dyDescent="0.2">
      <c r="A35" s="14">
        <v>21</v>
      </c>
      <c r="B35" s="94"/>
      <c r="C35" s="19"/>
      <c r="D35" s="19"/>
      <c r="E35" s="340">
        <v>0</v>
      </c>
      <c r="F35" s="340"/>
      <c r="G35" s="340"/>
      <c r="H35" s="340"/>
      <c r="I35" s="340">
        <v>12.168000000000001</v>
      </c>
      <c r="J35" s="23"/>
      <c r="K35" s="21"/>
      <c r="L35" s="21"/>
      <c r="M35" s="94">
        <v>0</v>
      </c>
      <c r="N35" s="20"/>
      <c r="O35" s="21"/>
      <c r="P35" s="21"/>
      <c r="Q35" s="94">
        <v>0</v>
      </c>
    </row>
    <row r="36" spans="1:33" s="25" customFormat="1" x14ac:dyDescent="0.2">
      <c r="A36" s="14">
        <v>22</v>
      </c>
      <c r="B36" s="94"/>
      <c r="C36" s="19"/>
      <c r="D36" s="19"/>
      <c r="E36" s="340">
        <v>0</v>
      </c>
      <c r="F36" s="340"/>
      <c r="G36" s="340"/>
      <c r="H36" s="340"/>
      <c r="I36" s="340">
        <v>11.64</v>
      </c>
      <c r="J36" s="23"/>
      <c r="K36" s="21"/>
      <c r="L36" s="21"/>
      <c r="M36" s="94">
        <v>0</v>
      </c>
      <c r="N36" s="20"/>
      <c r="O36" s="21"/>
      <c r="P36" s="21"/>
      <c r="Q36" s="94">
        <v>0</v>
      </c>
    </row>
    <row r="37" spans="1:33" s="25" customFormat="1" x14ac:dyDescent="0.2">
      <c r="A37" s="14">
        <v>23</v>
      </c>
      <c r="B37" s="94"/>
      <c r="C37" s="19"/>
      <c r="D37" s="19"/>
      <c r="E37" s="340">
        <v>0</v>
      </c>
      <c r="F37" s="340"/>
      <c r="G37" s="340"/>
      <c r="H37" s="340"/>
      <c r="I37" s="340">
        <v>10.608000000000001</v>
      </c>
      <c r="J37" s="23"/>
      <c r="K37" s="21"/>
      <c r="L37" s="21"/>
      <c r="M37" s="94">
        <v>0</v>
      </c>
      <c r="N37" s="20"/>
      <c r="O37" s="21"/>
      <c r="P37" s="21"/>
      <c r="Q37" s="94">
        <v>0</v>
      </c>
    </row>
    <row r="38" spans="1:33" s="25" customFormat="1" x14ac:dyDescent="0.2">
      <c r="A38" s="14">
        <v>24</v>
      </c>
      <c r="B38" s="94"/>
      <c r="C38" s="19"/>
      <c r="D38" s="19"/>
      <c r="E38" s="340">
        <v>0</v>
      </c>
      <c r="F38" s="340"/>
      <c r="G38" s="340"/>
      <c r="H38" s="340"/>
      <c r="I38" s="340">
        <v>11.16</v>
      </c>
      <c r="J38" s="23"/>
      <c r="K38" s="21"/>
      <c r="L38" s="21"/>
      <c r="M38" s="94">
        <v>0</v>
      </c>
      <c r="N38" s="20"/>
      <c r="O38" s="21"/>
      <c r="P38" s="21"/>
      <c r="Q38" s="94">
        <v>0</v>
      </c>
    </row>
    <row r="39" spans="1:33" s="25" customFormat="1" x14ac:dyDescent="0.25">
      <c r="A39" s="14" t="s">
        <v>14</v>
      </c>
      <c r="B39" s="87"/>
      <c r="C39" s="27"/>
      <c r="D39" s="27"/>
      <c r="E39" s="28">
        <f>SUM(E15:E38)</f>
        <v>0</v>
      </c>
      <c r="F39" s="69"/>
      <c r="G39" s="29"/>
      <c r="H39" s="29"/>
      <c r="I39" s="28">
        <f>SUM(I15:I38)</f>
        <v>430.58400000000006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F38" sqref="F38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627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7"/>
      <c r="N3" s="410" t="s">
        <v>194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628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88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 xml:space="preserve">КТП Курс </v>
      </c>
      <c r="C10" s="426"/>
      <c r="D10" s="426"/>
      <c r="E10" s="426"/>
      <c r="F10" s="413" t="str">
        <f>N4</f>
        <v xml:space="preserve">КТП- Газ, котельная </v>
      </c>
      <c r="G10" s="416"/>
      <c r="H10" s="416"/>
      <c r="I10" s="417"/>
      <c r="J10" s="426" t="str">
        <f>N3</f>
        <v xml:space="preserve">КТП Курс </v>
      </c>
      <c r="K10" s="426"/>
      <c r="L10" s="426"/>
      <c r="M10" s="426"/>
      <c r="N10" s="413" t="str">
        <f>N4</f>
        <v xml:space="preserve">КТП- Газ, котельная 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40</v>
      </c>
      <c r="F11" s="390" t="s">
        <v>433</v>
      </c>
      <c r="G11" s="391"/>
      <c r="H11" s="61"/>
      <c r="I11" s="62">
        <v>80</v>
      </c>
      <c r="J11" s="390" t="s">
        <v>433</v>
      </c>
      <c r="K11" s="391"/>
      <c r="L11" s="61"/>
      <c r="M11" s="62">
        <f>E11</f>
        <v>40</v>
      </c>
      <c r="N11" s="390" t="s">
        <v>433</v>
      </c>
      <c r="O11" s="391"/>
      <c r="P11" s="61"/>
      <c r="Q11" s="62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42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89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95"/>
      <c r="C15" s="19"/>
      <c r="D15" s="19"/>
      <c r="E15" s="70">
        <v>0.60799999999999998</v>
      </c>
      <c r="F15" s="94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95"/>
      <c r="C16" s="19"/>
      <c r="D16" s="19"/>
      <c r="E16" s="70">
        <v>0.64</v>
      </c>
      <c r="F16" s="94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95"/>
      <c r="C17" s="19"/>
      <c r="D17" s="19"/>
      <c r="E17" s="70">
        <v>0.65600000000000003</v>
      </c>
      <c r="F17" s="94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95"/>
      <c r="C18" s="19"/>
      <c r="D18" s="19"/>
      <c r="E18" s="70">
        <v>0.67199999999999993</v>
      </c>
      <c r="F18" s="94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95"/>
      <c r="C19" s="19"/>
      <c r="D19" s="19"/>
      <c r="E19" s="70">
        <v>0.69599999999999995</v>
      </c>
      <c r="F19" s="94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95"/>
      <c r="C20" s="19"/>
      <c r="D20" s="19"/>
      <c r="E20" s="70">
        <v>0.69599999999999995</v>
      </c>
      <c r="F20" s="94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95"/>
      <c r="C21" s="19"/>
      <c r="D21" s="19"/>
      <c r="E21" s="70">
        <v>0.88800000000000001</v>
      </c>
      <c r="F21" s="94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95"/>
      <c r="C22" s="19"/>
      <c r="D22" s="19"/>
      <c r="E22" s="70">
        <v>3.6880000000000002</v>
      </c>
      <c r="F22" s="94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95"/>
      <c r="C23" s="19"/>
      <c r="D23" s="19"/>
      <c r="E23" s="70">
        <v>8.6479999999999997</v>
      </c>
      <c r="F23" s="94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95"/>
      <c r="C24" s="19"/>
      <c r="D24" s="19"/>
      <c r="E24" s="70">
        <v>11.576000000000001</v>
      </c>
      <c r="F24" s="94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95"/>
      <c r="C25" s="19"/>
      <c r="D25" s="19"/>
      <c r="E25" s="70">
        <v>14.032</v>
      </c>
      <c r="F25" s="94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95"/>
      <c r="C26" s="19"/>
      <c r="D26" s="19"/>
      <c r="E26" s="70">
        <v>24.256</v>
      </c>
      <c r="F26" s="94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95"/>
      <c r="C27" s="19"/>
      <c r="D27" s="19"/>
      <c r="E27" s="70">
        <v>5.16</v>
      </c>
      <c r="F27" s="94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95"/>
      <c r="C28" s="19"/>
      <c r="D28" s="19"/>
      <c r="E28" s="70">
        <v>16.055999999999997</v>
      </c>
      <c r="F28" s="94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95"/>
      <c r="C29" s="19"/>
      <c r="D29" s="19"/>
      <c r="E29" s="70">
        <v>21.520000000000003</v>
      </c>
      <c r="F29" s="94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95"/>
      <c r="C30" s="19"/>
      <c r="D30" s="19"/>
      <c r="E30" s="70">
        <v>11.504000000000001</v>
      </c>
      <c r="F30" s="94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95"/>
      <c r="C31" s="19"/>
      <c r="D31" s="19"/>
      <c r="E31" s="70">
        <v>31.240000000000002</v>
      </c>
      <c r="F31" s="94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95"/>
      <c r="C32" s="19"/>
      <c r="D32" s="19"/>
      <c r="E32" s="70">
        <v>2.6719999999999997</v>
      </c>
      <c r="F32" s="94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95"/>
      <c r="C33" s="19"/>
      <c r="D33" s="19"/>
      <c r="E33" s="70">
        <v>0.29600000000000004</v>
      </c>
      <c r="F33" s="94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95"/>
      <c r="C34" s="19"/>
      <c r="D34" s="19"/>
      <c r="E34" s="70">
        <v>0.30399999999999999</v>
      </c>
      <c r="F34" s="94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95"/>
      <c r="C35" s="19"/>
      <c r="D35" s="19"/>
      <c r="E35" s="70">
        <v>0.30399999999999999</v>
      </c>
      <c r="F35" s="94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95"/>
      <c r="C36" s="19"/>
      <c r="D36" s="19"/>
      <c r="E36" s="70">
        <v>0.29600000000000004</v>
      </c>
      <c r="F36" s="94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95"/>
      <c r="C37" s="19"/>
      <c r="D37" s="19"/>
      <c r="E37" s="70">
        <v>0.312</v>
      </c>
      <c r="F37" s="94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95"/>
      <c r="C38" s="19"/>
      <c r="D38" s="19"/>
      <c r="E38" s="70">
        <v>0.312</v>
      </c>
      <c r="F38" s="94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87"/>
      <c r="C39" s="27"/>
      <c r="D39" s="27"/>
      <c r="E39" s="28">
        <f>SUM(E15:E38)</f>
        <v>157.03200000000001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Q44"/>
  <sheetViews>
    <sheetView topLeftCell="A7" zoomScale="85" zoomScaleNormal="85" workbookViewId="0">
      <selection activeCell="E38" sqref="E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4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495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4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43" s="1" customFormat="1" ht="13.5" customHeight="1" x14ac:dyDescent="0.2">
      <c r="B3" s="68"/>
      <c r="F3" s="67"/>
      <c r="N3" s="410" t="s">
        <v>201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4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4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4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4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4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4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>
        <v>26.07</v>
      </c>
      <c r="U9" s="3">
        <v>23.07</v>
      </c>
      <c r="V9" s="3">
        <v>19.259999999999998</v>
      </c>
      <c r="W9" s="3">
        <v>18.57</v>
      </c>
      <c r="X9" s="3">
        <v>18.899999999999999</v>
      </c>
      <c r="Y9" s="3">
        <v>20.7</v>
      </c>
      <c r="Z9" s="3">
        <v>22.77</v>
      </c>
      <c r="AA9" s="3">
        <v>23.4</v>
      </c>
      <c r="AB9" s="3">
        <v>24</v>
      </c>
      <c r="AC9" s="3">
        <v>33.21</v>
      </c>
      <c r="AD9" s="3">
        <v>32.58</v>
      </c>
      <c r="AE9" s="3">
        <v>23.79</v>
      </c>
      <c r="AF9" s="3">
        <v>28.38</v>
      </c>
      <c r="AG9" s="3">
        <v>25.380000000000003</v>
      </c>
      <c r="AH9" s="1">
        <v>23.759999999999998</v>
      </c>
      <c r="AI9" s="1">
        <v>24.03</v>
      </c>
      <c r="AJ9" s="1">
        <v>24.42</v>
      </c>
      <c r="AK9" s="1">
        <v>25.02</v>
      </c>
      <c r="AL9" s="1">
        <v>26.759999999999998</v>
      </c>
      <c r="AM9" s="1">
        <v>23.939999999999998</v>
      </c>
      <c r="AN9" s="1">
        <v>27.84</v>
      </c>
      <c r="AO9" s="1">
        <v>25.560000000000002</v>
      </c>
      <c r="AP9" s="1">
        <v>29.85</v>
      </c>
      <c r="AQ9" s="1">
        <v>26.28</v>
      </c>
    </row>
    <row r="10" spans="1:43" s="1" customFormat="1" ht="15" x14ac:dyDescent="0.2">
      <c r="A10" s="396"/>
      <c r="B10" s="426" t="str">
        <f>N3</f>
        <v>ТП-65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ТП-65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4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>
        <v>60</v>
      </c>
      <c r="J11" s="390" t="s">
        <v>433</v>
      </c>
      <c r="K11" s="391"/>
      <c r="L11" s="61"/>
      <c r="M11" s="62">
        <v>80</v>
      </c>
      <c r="N11" s="390" t="s">
        <v>433</v>
      </c>
      <c r="O11" s="391"/>
      <c r="P11" s="61"/>
      <c r="Q11" s="62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4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4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4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43" s="24" customFormat="1" ht="15" x14ac:dyDescent="0.25">
      <c r="A15" s="19">
        <v>1</v>
      </c>
      <c r="B15" s="70"/>
      <c r="C15" s="70"/>
      <c r="D15" s="70"/>
      <c r="E15" s="22">
        <v>26.07</v>
      </c>
      <c r="F15" s="70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43" s="11" customFormat="1" ht="15" x14ac:dyDescent="0.25">
      <c r="A16" s="14">
        <v>2</v>
      </c>
      <c r="B16" s="70"/>
      <c r="C16" s="70"/>
      <c r="D16" s="70"/>
      <c r="E16" s="22">
        <v>23.07</v>
      </c>
      <c r="F16" s="70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0"/>
      <c r="C17" s="70"/>
      <c r="D17" s="70"/>
      <c r="E17" s="22">
        <v>19.259999999999998</v>
      </c>
      <c r="F17" s="70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0"/>
      <c r="C18" s="70"/>
      <c r="D18" s="70"/>
      <c r="E18" s="22">
        <v>18.57</v>
      </c>
      <c r="F18" s="70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0"/>
      <c r="C19" s="70"/>
      <c r="D19" s="70"/>
      <c r="E19" s="22">
        <v>18.899999999999999</v>
      </c>
      <c r="F19" s="70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0"/>
      <c r="C20" s="70"/>
      <c r="D20" s="70"/>
      <c r="E20" s="22">
        <v>20.7</v>
      </c>
      <c r="F20" s="70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0"/>
      <c r="C21" s="70"/>
      <c r="D21" s="70"/>
      <c r="E21" s="22">
        <v>22.77</v>
      </c>
      <c r="F21" s="70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0"/>
      <c r="C22" s="70"/>
      <c r="D22" s="70"/>
      <c r="E22" s="22">
        <v>23.4</v>
      </c>
      <c r="F22" s="70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0"/>
      <c r="C23" s="70"/>
      <c r="D23" s="70"/>
      <c r="E23" s="22">
        <v>24</v>
      </c>
      <c r="F23" s="70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0"/>
      <c r="C24" s="70"/>
      <c r="D24" s="70"/>
      <c r="E24" s="22">
        <v>33.21</v>
      </c>
      <c r="F24" s="70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0"/>
      <c r="C25" s="70"/>
      <c r="D25" s="70"/>
      <c r="E25" s="22">
        <v>32.58</v>
      </c>
      <c r="F25" s="70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0"/>
      <c r="C26" s="70"/>
      <c r="D26" s="70"/>
      <c r="E26" s="22">
        <v>23.79</v>
      </c>
      <c r="F26" s="70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0"/>
      <c r="C27" s="70"/>
      <c r="D27" s="70"/>
      <c r="E27" s="22">
        <v>28.38</v>
      </c>
      <c r="F27" s="70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0"/>
      <c r="C28" s="70"/>
      <c r="D28" s="70"/>
      <c r="E28" s="22">
        <v>25.380000000000003</v>
      </c>
      <c r="F28" s="70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0"/>
      <c r="C29" s="70"/>
      <c r="D29" s="70"/>
      <c r="E29" s="22">
        <v>23.759999999999998</v>
      </c>
      <c r="F29" s="70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0"/>
      <c r="C30" s="70"/>
      <c r="D30" s="70"/>
      <c r="E30" s="22">
        <v>24.03</v>
      </c>
      <c r="F30" s="70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0"/>
      <c r="C31" s="70"/>
      <c r="D31" s="70"/>
      <c r="E31" s="22">
        <v>24.42</v>
      </c>
      <c r="F31" s="70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0"/>
      <c r="C32" s="70"/>
      <c r="D32" s="70"/>
      <c r="E32" s="22">
        <v>25.02</v>
      </c>
      <c r="F32" s="70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0"/>
      <c r="C33" s="70"/>
      <c r="D33" s="70"/>
      <c r="E33" s="22">
        <v>26.759999999999998</v>
      </c>
      <c r="F33" s="70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0"/>
      <c r="C34" s="70"/>
      <c r="D34" s="70"/>
      <c r="E34" s="22">
        <v>23.939999999999998</v>
      </c>
      <c r="F34" s="70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0"/>
      <c r="C35" s="70"/>
      <c r="D35" s="70"/>
      <c r="E35" s="22">
        <v>27.84</v>
      </c>
      <c r="F35" s="70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0"/>
      <c r="C36" s="70"/>
      <c r="D36" s="70"/>
      <c r="E36" s="22">
        <v>25.560000000000002</v>
      </c>
      <c r="F36" s="70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0"/>
      <c r="C37" s="70"/>
      <c r="D37" s="70"/>
      <c r="E37" s="22">
        <v>29.85</v>
      </c>
      <c r="F37" s="70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0"/>
      <c r="C38" s="70"/>
      <c r="D38" s="70"/>
      <c r="E38" s="22">
        <v>26.28</v>
      </c>
      <c r="F38" s="70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597.54000000000008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Normal="100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2" width="11.28515625" style="65" customWidth="1"/>
    <col min="3" max="3" width="11.28515625" style="30" customWidth="1"/>
    <col min="4" max="4" width="11.28515625" style="30" hidden="1" customWidth="1"/>
    <col min="5" max="5" width="11.28515625" style="338" customWidth="1"/>
    <col min="6" max="6" width="11.28515625" style="6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544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7"/>
      <c r="E3" s="335"/>
      <c r="F3" s="68"/>
      <c r="N3" s="410" t="s">
        <v>196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35"/>
      <c r="F4" s="100"/>
      <c r="G4" s="3"/>
      <c r="H4" s="3"/>
      <c r="I4" s="5" t="s">
        <v>6</v>
      </c>
      <c r="J4" s="63"/>
      <c r="K4" s="63"/>
      <c r="L4" s="63"/>
      <c r="N4" s="410" t="s">
        <v>195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335"/>
      <c r="F5" s="6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9">
        <v>1628</v>
      </c>
      <c r="E8" s="335"/>
      <c r="F8" s="68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ТП-11</v>
      </c>
      <c r="C10" s="426"/>
      <c r="D10" s="426"/>
      <c r="E10" s="426"/>
      <c r="F10" s="413" t="str">
        <f>N4</f>
        <v>ТП-3</v>
      </c>
      <c r="G10" s="416"/>
      <c r="H10" s="416"/>
      <c r="I10" s="417"/>
      <c r="J10" s="426" t="str">
        <f>N3</f>
        <v>ТП-11</v>
      </c>
      <c r="K10" s="426"/>
      <c r="L10" s="426"/>
      <c r="M10" s="426"/>
      <c r="N10" s="413" t="str">
        <f>N4</f>
        <v>ТП-3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336">
        <v>25</v>
      </c>
      <c r="F11" s="390" t="s">
        <v>433</v>
      </c>
      <c r="G11" s="391"/>
      <c r="H11" s="61"/>
      <c r="I11" s="62">
        <v>60</v>
      </c>
      <c r="J11" s="390" t="s">
        <v>433</v>
      </c>
      <c r="K11" s="391"/>
      <c r="L11" s="61"/>
      <c r="M11" s="62">
        <f>E11</f>
        <v>25</v>
      </c>
      <c r="N11" s="390" t="s">
        <v>433</v>
      </c>
      <c r="O11" s="391"/>
      <c r="P11" s="61"/>
      <c r="Q11" s="62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5" t="s">
        <v>12</v>
      </c>
      <c r="C12" s="10" t="s">
        <v>13</v>
      </c>
      <c r="D12" s="10"/>
      <c r="E12" s="10" t="s">
        <v>434</v>
      </c>
      <c r="F12" s="76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337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89"/>
      <c r="C14" s="16"/>
      <c r="D14" s="16"/>
      <c r="E14" s="16"/>
      <c r="F14" s="55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97"/>
      <c r="C15" s="19"/>
      <c r="D15" s="19"/>
      <c r="E15" s="339">
        <v>19.009999999999998</v>
      </c>
      <c r="F15" s="97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97"/>
      <c r="C16" s="19"/>
      <c r="D16" s="19"/>
      <c r="E16" s="339">
        <v>18.465</v>
      </c>
      <c r="F16" s="97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97"/>
      <c r="C17" s="19"/>
      <c r="D17" s="19"/>
      <c r="E17" s="339">
        <v>18.895</v>
      </c>
      <c r="F17" s="97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97"/>
      <c r="C18" s="19"/>
      <c r="D18" s="19"/>
      <c r="E18" s="339">
        <v>20.53</v>
      </c>
      <c r="F18" s="97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97"/>
      <c r="C19" s="19"/>
      <c r="D19" s="19"/>
      <c r="E19" s="339">
        <v>22.919999999999998</v>
      </c>
      <c r="F19" s="97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97"/>
      <c r="C20" s="19"/>
      <c r="D20" s="19"/>
      <c r="E20" s="339">
        <v>21.17</v>
      </c>
      <c r="F20" s="97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97"/>
      <c r="C21" s="19"/>
      <c r="D21" s="19"/>
      <c r="E21" s="339">
        <v>20.8</v>
      </c>
      <c r="F21" s="97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97"/>
      <c r="C22" s="19"/>
      <c r="D22" s="19"/>
      <c r="E22" s="339">
        <v>22.55</v>
      </c>
      <c r="F22" s="97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97"/>
      <c r="C23" s="19"/>
      <c r="D23" s="19"/>
      <c r="E23" s="339">
        <v>23.69</v>
      </c>
      <c r="F23" s="97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97"/>
      <c r="C24" s="19"/>
      <c r="D24" s="19"/>
      <c r="E24" s="339">
        <v>17.385000000000002</v>
      </c>
      <c r="F24" s="97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97"/>
      <c r="C25" s="19"/>
      <c r="D25" s="19"/>
      <c r="E25" s="339">
        <v>13.975000000000001</v>
      </c>
      <c r="F25" s="97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97"/>
      <c r="C26" s="19"/>
      <c r="D26" s="19"/>
      <c r="E26" s="339">
        <v>10.674999999999999</v>
      </c>
      <c r="F26" s="97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97"/>
      <c r="C27" s="19"/>
      <c r="D27" s="19"/>
      <c r="E27" s="339">
        <v>11.924999999999999</v>
      </c>
      <c r="F27" s="97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97"/>
      <c r="C28" s="19"/>
      <c r="D28" s="19"/>
      <c r="E28" s="339">
        <v>13.844999999999999</v>
      </c>
      <c r="F28" s="97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97"/>
      <c r="C29" s="19"/>
      <c r="D29" s="19"/>
      <c r="E29" s="339">
        <v>12.264999999999999</v>
      </c>
      <c r="F29" s="97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97"/>
      <c r="C30" s="19"/>
      <c r="D30" s="19"/>
      <c r="E30" s="339">
        <v>12</v>
      </c>
      <c r="F30" s="97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97"/>
      <c r="C31" s="19"/>
      <c r="D31" s="19"/>
      <c r="E31" s="339">
        <v>11.53</v>
      </c>
      <c r="F31" s="97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97"/>
      <c r="C32" s="19"/>
      <c r="D32" s="19"/>
      <c r="E32" s="339">
        <v>12.925000000000001</v>
      </c>
      <c r="F32" s="97"/>
      <c r="G32" s="16"/>
      <c r="H32" s="21"/>
      <c r="I32" s="98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97"/>
      <c r="C33" s="19"/>
      <c r="D33" s="19"/>
      <c r="E33" s="339">
        <v>20.71</v>
      </c>
      <c r="F33" s="97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97"/>
      <c r="C34" s="19"/>
      <c r="D34" s="19"/>
      <c r="E34" s="339">
        <v>17.865000000000002</v>
      </c>
      <c r="F34" s="97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97"/>
      <c r="C35" s="19"/>
      <c r="D35" s="19"/>
      <c r="E35" s="339">
        <v>18.545000000000002</v>
      </c>
      <c r="F35" s="97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97"/>
      <c r="C36" s="19"/>
      <c r="D36" s="19"/>
      <c r="E36" s="339">
        <v>20.549999999999997</v>
      </c>
      <c r="F36" s="97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97"/>
      <c r="C37" s="19"/>
      <c r="D37" s="19"/>
      <c r="E37" s="339">
        <v>23.145</v>
      </c>
      <c r="F37" s="97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97"/>
      <c r="C38" s="19"/>
      <c r="D38" s="19"/>
      <c r="E38" s="339">
        <v>20.755000000000003</v>
      </c>
      <c r="F38" s="97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16"/>
      <c r="C39" s="27"/>
      <c r="D39" s="27"/>
      <c r="E39" s="28">
        <f>SUM(E15:E38)</f>
        <v>426.125</v>
      </c>
      <c r="F39" s="96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7"/>
      <c r="E40" s="335"/>
      <c r="F40" s="68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7"/>
      <c r="E41" s="335"/>
      <c r="F41" s="68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85" zoomScaleNormal="85" workbookViewId="0">
      <selection activeCell="N1" sqref="N1:Q1"/>
    </sheetView>
  </sheetViews>
  <sheetFormatPr defaultColWidth="9.140625"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545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7"/>
      <c r="N3" s="410" t="s">
        <v>198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197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88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 xml:space="preserve">КТП-1 Молокозавод </v>
      </c>
      <c r="C10" s="426"/>
      <c r="D10" s="426"/>
      <c r="E10" s="426"/>
      <c r="F10" s="413" t="str">
        <f>N4</f>
        <v xml:space="preserve">КТП-2 Молокозавод </v>
      </c>
      <c r="G10" s="416"/>
      <c r="H10" s="416"/>
      <c r="I10" s="417"/>
      <c r="J10" s="426" t="str">
        <f>N3</f>
        <v xml:space="preserve">КТП-1 Молокозавод </v>
      </c>
      <c r="K10" s="426"/>
      <c r="L10" s="426"/>
      <c r="M10" s="426"/>
      <c r="N10" s="413" t="str">
        <f>N4</f>
        <v xml:space="preserve">КТП-2 Молокозавод 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60</v>
      </c>
      <c r="F11" s="390" t="s">
        <v>433</v>
      </c>
      <c r="G11" s="391"/>
      <c r="H11" s="61"/>
      <c r="I11" s="62">
        <v>60</v>
      </c>
      <c r="J11" s="390" t="s">
        <v>433</v>
      </c>
      <c r="K11" s="391"/>
      <c r="L11" s="61"/>
      <c r="M11" s="62">
        <f>E11</f>
        <v>60</v>
      </c>
      <c r="N11" s="390" t="s">
        <v>433</v>
      </c>
      <c r="O11" s="391"/>
      <c r="P11" s="61"/>
      <c r="Q11" s="62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42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89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x14ac:dyDescent="0.2">
      <c r="A15" s="19">
        <v>1</v>
      </c>
      <c r="B15" s="70"/>
      <c r="C15" s="19"/>
      <c r="D15" s="19"/>
      <c r="E15" s="70">
        <v>6.5279999999999996</v>
      </c>
      <c r="F15" s="94"/>
      <c r="G15" s="16"/>
      <c r="H15" s="21"/>
      <c r="I15" s="94">
        <v>0</v>
      </c>
      <c r="J15" s="23"/>
      <c r="K15" s="21"/>
      <c r="L15" s="21"/>
      <c r="M15" s="94">
        <v>0</v>
      </c>
      <c r="N15" s="20"/>
      <c r="O15" s="21"/>
      <c r="P15" s="21"/>
      <c r="Q15" s="94">
        <v>0</v>
      </c>
    </row>
    <row r="16" spans="1:33" s="11" customFormat="1" x14ac:dyDescent="0.2">
      <c r="A16" s="14">
        <v>2</v>
      </c>
      <c r="B16" s="70"/>
      <c r="C16" s="19"/>
      <c r="D16" s="19"/>
      <c r="E16" s="70">
        <v>6.72</v>
      </c>
      <c r="F16" s="94"/>
      <c r="G16" s="16"/>
      <c r="H16" s="21"/>
      <c r="I16" s="94">
        <v>0</v>
      </c>
      <c r="J16" s="23"/>
      <c r="K16" s="21"/>
      <c r="L16" s="21"/>
      <c r="M16" s="94">
        <v>0</v>
      </c>
      <c r="N16" s="20"/>
      <c r="O16" s="21"/>
      <c r="P16" s="21"/>
      <c r="Q16" s="94">
        <v>0</v>
      </c>
    </row>
    <row r="17" spans="1:17" s="11" customFormat="1" x14ac:dyDescent="0.2">
      <c r="A17" s="14">
        <v>3</v>
      </c>
      <c r="B17" s="70"/>
      <c r="C17" s="19"/>
      <c r="D17" s="19"/>
      <c r="E17" s="70">
        <v>6.5520000000000005</v>
      </c>
      <c r="F17" s="94"/>
      <c r="G17" s="16"/>
      <c r="H17" s="21"/>
      <c r="I17" s="94">
        <v>0</v>
      </c>
      <c r="J17" s="23"/>
      <c r="K17" s="21"/>
      <c r="L17" s="21"/>
      <c r="M17" s="94">
        <v>0</v>
      </c>
      <c r="N17" s="20"/>
      <c r="O17" s="21"/>
      <c r="P17" s="21"/>
      <c r="Q17" s="94">
        <v>0</v>
      </c>
    </row>
    <row r="18" spans="1:17" s="11" customFormat="1" x14ac:dyDescent="0.2">
      <c r="A18" s="14">
        <v>4</v>
      </c>
      <c r="B18" s="70"/>
      <c r="C18" s="19"/>
      <c r="D18" s="19"/>
      <c r="E18" s="70">
        <v>6.5640000000000001</v>
      </c>
      <c r="F18" s="94"/>
      <c r="G18" s="16"/>
      <c r="H18" s="21"/>
      <c r="I18" s="94">
        <v>0</v>
      </c>
      <c r="J18" s="23"/>
      <c r="K18" s="21"/>
      <c r="L18" s="21"/>
      <c r="M18" s="94">
        <v>0</v>
      </c>
      <c r="N18" s="20"/>
      <c r="O18" s="21"/>
      <c r="P18" s="21"/>
      <c r="Q18" s="94">
        <v>0</v>
      </c>
    </row>
    <row r="19" spans="1:17" s="11" customFormat="1" x14ac:dyDescent="0.2">
      <c r="A19" s="14">
        <v>5</v>
      </c>
      <c r="B19" s="70"/>
      <c r="C19" s="19"/>
      <c r="D19" s="19"/>
      <c r="E19" s="70">
        <v>6.8519999999999994</v>
      </c>
      <c r="F19" s="94"/>
      <c r="G19" s="16"/>
      <c r="H19" s="21"/>
      <c r="I19" s="94">
        <v>0</v>
      </c>
      <c r="J19" s="23"/>
      <c r="K19" s="21"/>
      <c r="L19" s="21"/>
      <c r="M19" s="94">
        <v>0</v>
      </c>
      <c r="N19" s="20"/>
      <c r="O19" s="21"/>
      <c r="P19" s="21"/>
      <c r="Q19" s="94">
        <v>0</v>
      </c>
    </row>
    <row r="20" spans="1:17" s="11" customFormat="1" x14ac:dyDescent="0.2">
      <c r="A20" s="14">
        <v>6</v>
      </c>
      <c r="B20" s="70"/>
      <c r="C20" s="19"/>
      <c r="D20" s="19"/>
      <c r="E20" s="70">
        <v>6.9480000000000004</v>
      </c>
      <c r="F20" s="94"/>
      <c r="G20" s="16"/>
      <c r="H20" s="21"/>
      <c r="I20" s="94">
        <v>0</v>
      </c>
      <c r="J20" s="23"/>
      <c r="K20" s="21"/>
      <c r="L20" s="21"/>
      <c r="M20" s="94">
        <v>0</v>
      </c>
      <c r="N20" s="20"/>
      <c r="O20" s="21"/>
      <c r="P20" s="21"/>
      <c r="Q20" s="94">
        <v>0</v>
      </c>
    </row>
    <row r="21" spans="1:17" s="11" customFormat="1" x14ac:dyDescent="0.2">
      <c r="A21" s="14">
        <v>7</v>
      </c>
      <c r="B21" s="70"/>
      <c r="C21" s="19"/>
      <c r="D21" s="19"/>
      <c r="E21" s="70">
        <v>7.5</v>
      </c>
      <c r="F21" s="94"/>
      <c r="G21" s="16"/>
      <c r="H21" s="21"/>
      <c r="I21" s="94">
        <v>0</v>
      </c>
      <c r="J21" s="23"/>
      <c r="K21" s="21"/>
      <c r="L21" s="21"/>
      <c r="M21" s="94">
        <v>0</v>
      </c>
      <c r="N21" s="20"/>
      <c r="O21" s="21"/>
      <c r="P21" s="21"/>
      <c r="Q21" s="94">
        <v>0</v>
      </c>
    </row>
    <row r="22" spans="1:17" s="11" customFormat="1" x14ac:dyDescent="0.2">
      <c r="A22" s="14">
        <v>8</v>
      </c>
      <c r="B22" s="70"/>
      <c r="C22" s="19"/>
      <c r="D22" s="19"/>
      <c r="E22" s="70">
        <v>8.1959999999999997</v>
      </c>
      <c r="F22" s="94"/>
      <c r="G22" s="16"/>
      <c r="H22" s="21"/>
      <c r="I22" s="94">
        <v>0</v>
      </c>
      <c r="J22" s="23"/>
      <c r="K22" s="21"/>
      <c r="L22" s="21"/>
      <c r="M22" s="94">
        <v>0</v>
      </c>
      <c r="N22" s="20"/>
      <c r="O22" s="21"/>
      <c r="P22" s="21"/>
      <c r="Q22" s="94">
        <v>0</v>
      </c>
    </row>
    <row r="23" spans="1:17" s="11" customFormat="1" x14ac:dyDescent="0.2">
      <c r="A23" s="14">
        <v>9</v>
      </c>
      <c r="B23" s="70"/>
      <c r="C23" s="19"/>
      <c r="D23" s="19"/>
      <c r="E23" s="70">
        <v>7.3559999999999999</v>
      </c>
      <c r="F23" s="94"/>
      <c r="G23" s="16"/>
      <c r="H23" s="21"/>
      <c r="I23" s="94">
        <v>0</v>
      </c>
      <c r="J23" s="23"/>
      <c r="K23" s="21"/>
      <c r="L23" s="21"/>
      <c r="M23" s="94">
        <v>0</v>
      </c>
      <c r="N23" s="20"/>
      <c r="O23" s="21"/>
      <c r="P23" s="21"/>
      <c r="Q23" s="94">
        <v>0</v>
      </c>
    </row>
    <row r="24" spans="1:17" s="11" customFormat="1" x14ac:dyDescent="0.2">
      <c r="A24" s="14">
        <v>10</v>
      </c>
      <c r="B24" s="70"/>
      <c r="C24" s="19"/>
      <c r="D24" s="19"/>
      <c r="E24" s="70">
        <v>7.68</v>
      </c>
      <c r="F24" s="94"/>
      <c r="G24" s="16"/>
      <c r="H24" s="21"/>
      <c r="I24" s="94">
        <v>0</v>
      </c>
      <c r="J24" s="23"/>
      <c r="K24" s="21"/>
      <c r="L24" s="21"/>
      <c r="M24" s="94">
        <v>0</v>
      </c>
      <c r="N24" s="20"/>
      <c r="O24" s="21"/>
      <c r="P24" s="21"/>
      <c r="Q24" s="94">
        <v>0</v>
      </c>
    </row>
    <row r="25" spans="1:17" s="11" customFormat="1" x14ac:dyDescent="0.2">
      <c r="A25" s="14">
        <v>11</v>
      </c>
      <c r="B25" s="70"/>
      <c r="C25" s="19"/>
      <c r="D25" s="19"/>
      <c r="E25" s="70">
        <v>7.0919999999999996</v>
      </c>
      <c r="F25" s="94"/>
      <c r="G25" s="16"/>
      <c r="H25" s="21"/>
      <c r="I25" s="94">
        <v>0</v>
      </c>
      <c r="J25" s="23"/>
      <c r="K25" s="21"/>
      <c r="L25" s="21"/>
      <c r="M25" s="94">
        <v>0</v>
      </c>
      <c r="N25" s="20"/>
      <c r="O25" s="21"/>
      <c r="P25" s="21"/>
      <c r="Q25" s="94">
        <v>0</v>
      </c>
    </row>
    <row r="26" spans="1:17" s="11" customFormat="1" x14ac:dyDescent="0.2">
      <c r="A26" s="14">
        <v>12</v>
      </c>
      <c r="B26" s="70"/>
      <c r="C26" s="19"/>
      <c r="D26" s="19"/>
      <c r="E26" s="70">
        <v>7.2720000000000002</v>
      </c>
      <c r="F26" s="94"/>
      <c r="G26" s="16"/>
      <c r="H26" s="21"/>
      <c r="I26" s="94">
        <v>0</v>
      </c>
      <c r="J26" s="23"/>
      <c r="K26" s="21"/>
      <c r="L26" s="21"/>
      <c r="M26" s="94">
        <v>0</v>
      </c>
      <c r="N26" s="20"/>
      <c r="O26" s="21"/>
      <c r="P26" s="21"/>
      <c r="Q26" s="94">
        <v>0</v>
      </c>
    </row>
    <row r="27" spans="1:17" s="11" customFormat="1" x14ac:dyDescent="0.2">
      <c r="A27" s="14">
        <v>13</v>
      </c>
      <c r="B27" s="70"/>
      <c r="C27" s="19"/>
      <c r="D27" s="19"/>
      <c r="E27" s="70">
        <v>7.823999999999999</v>
      </c>
      <c r="F27" s="94"/>
      <c r="G27" s="16"/>
      <c r="H27" s="21"/>
      <c r="I27" s="94">
        <v>0</v>
      </c>
      <c r="J27" s="23"/>
      <c r="K27" s="21"/>
      <c r="L27" s="21"/>
      <c r="M27" s="94">
        <v>0</v>
      </c>
      <c r="N27" s="20"/>
      <c r="O27" s="21"/>
      <c r="P27" s="21"/>
      <c r="Q27" s="94">
        <v>0</v>
      </c>
    </row>
    <row r="28" spans="1:17" s="11" customFormat="1" x14ac:dyDescent="0.2">
      <c r="A28" s="14">
        <v>14</v>
      </c>
      <c r="B28" s="70"/>
      <c r="C28" s="19"/>
      <c r="D28" s="19"/>
      <c r="E28" s="70">
        <v>6.96</v>
      </c>
      <c r="F28" s="94"/>
      <c r="G28" s="16"/>
      <c r="H28" s="21"/>
      <c r="I28" s="94">
        <v>0</v>
      </c>
      <c r="J28" s="23"/>
      <c r="K28" s="21"/>
      <c r="L28" s="21"/>
      <c r="M28" s="94">
        <v>0</v>
      </c>
      <c r="N28" s="20"/>
      <c r="O28" s="21"/>
      <c r="P28" s="21"/>
      <c r="Q28" s="94">
        <v>0</v>
      </c>
    </row>
    <row r="29" spans="1:17" s="11" customFormat="1" x14ac:dyDescent="0.2">
      <c r="A29" s="14">
        <v>15</v>
      </c>
      <c r="B29" s="70"/>
      <c r="C29" s="19"/>
      <c r="D29" s="19"/>
      <c r="E29" s="70">
        <v>7.1999999999999993</v>
      </c>
      <c r="F29" s="94"/>
      <c r="G29" s="16"/>
      <c r="H29" s="21"/>
      <c r="I29" s="94">
        <v>0</v>
      </c>
      <c r="J29" s="23"/>
      <c r="K29" s="21"/>
      <c r="L29" s="21"/>
      <c r="M29" s="94">
        <v>0</v>
      </c>
      <c r="N29" s="20"/>
      <c r="O29" s="21"/>
      <c r="P29" s="21"/>
      <c r="Q29" s="94">
        <v>0</v>
      </c>
    </row>
    <row r="30" spans="1:17" s="11" customFormat="1" x14ac:dyDescent="0.2">
      <c r="A30" s="14">
        <v>16</v>
      </c>
      <c r="B30" s="70"/>
      <c r="C30" s="19"/>
      <c r="D30" s="19"/>
      <c r="E30" s="70">
        <v>7.7880000000000003</v>
      </c>
      <c r="F30" s="94"/>
      <c r="G30" s="16"/>
      <c r="H30" s="21"/>
      <c r="I30" s="94">
        <v>0</v>
      </c>
      <c r="J30" s="23"/>
      <c r="K30" s="21"/>
      <c r="L30" s="21"/>
      <c r="M30" s="94">
        <v>0</v>
      </c>
      <c r="N30" s="20"/>
      <c r="O30" s="21"/>
      <c r="P30" s="21"/>
      <c r="Q30" s="94">
        <v>0</v>
      </c>
    </row>
    <row r="31" spans="1:17" s="25" customFormat="1" x14ac:dyDescent="0.2">
      <c r="A31" s="14">
        <v>17</v>
      </c>
      <c r="B31" s="70"/>
      <c r="C31" s="19"/>
      <c r="D31" s="19"/>
      <c r="E31" s="70">
        <v>8.0760000000000005</v>
      </c>
      <c r="F31" s="94"/>
      <c r="G31" s="16"/>
      <c r="H31" s="21"/>
      <c r="I31" s="94">
        <v>0</v>
      </c>
      <c r="J31" s="23"/>
      <c r="K31" s="21"/>
      <c r="L31" s="21"/>
      <c r="M31" s="94">
        <v>0</v>
      </c>
      <c r="N31" s="20"/>
      <c r="O31" s="21"/>
      <c r="P31" s="21"/>
      <c r="Q31" s="94">
        <v>0</v>
      </c>
    </row>
    <row r="32" spans="1:17" s="25" customFormat="1" x14ac:dyDescent="0.2">
      <c r="A32" s="14">
        <v>18</v>
      </c>
      <c r="B32" s="70"/>
      <c r="C32" s="19"/>
      <c r="D32" s="19"/>
      <c r="E32" s="70">
        <v>7.2359999999999998</v>
      </c>
      <c r="F32" s="94"/>
      <c r="G32" s="16"/>
      <c r="H32" s="21"/>
      <c r="I32" s="94">
        <v>0</v>
      </c>
      <c r="J32" s="23"/>
      <c r="K32" s="21"/>
      <c r="L32" s="21"/>
      <c r="M32" s="94">
        <v>0</v>
      </c>
      <c r="N32" s="20"/>
      <c r="O32" s="21"/>
      <c r="P32" s="21"/>
      <c r="Q32" s="94">
        <v>0</v>
      </c>
    </row>
    <row r="33" spans="1:33" s="25" customFormat="1" x14ac:dyDescent="0.2">
      <c r="A33" s="14">
        <v>19</v>
      </c>
      <c r="B33" s="70"/>
      <c r="C33" s="19"/>
      <c r="D33" s="19"/>
      <c r="E33" s="70">
        <v>6.9119999999999999</v>
      </c>
      <c r="F33" s="94"/>
      <c r="G33" s="16"/>
      <c r="H33" s="21"/>
      <c r="I33" s="94">
        <v>0</v>
      </c>
      <c r="J33" s="23"/>
      <c r="K33" s="21"/>
      <c r="L33" s="21"/>
      <c r="M33" s="94">
        <v>0</v>
      </c>
      <c r="N33" s="20"/>
      <c r="O33" s="21"/>
      <c r="P33" s="21"/>
      <c r="Q33" s="94">
        <v>0</v>
      </c>
    </row>
    <row r="34" spans="1:33" s="25" customFormat="1" x14ac:dyDescent="0.2">
      <c r="A34" s="14">
        <v>20</v>
      </c>
      <c r="B34" s="70"/>
      <c r="C34" s="19"/>
      <c r="D34" s="19"/>
      <c r="E34" s="70">
        <v>7.2239999999999993</v>
      </c>
      <c r="F34" s="94"/>
      <c r="G34" s="16"/>
      <c r="H34" s="21"/>
      <c r="I34" s="94">
        <v>0</v>
      </c>
      <c r="J34" s="23"/>
      <c r="K34" s="21"/>
      <c r="L34" s="21"/>
      <c r="M34" s="94">
        <v>0</v>
      </c>
      <c r="N34" s="20"/>
      <c r="O34" s="21"/>
      <c r="P34" s="21"/>
      <c r="Q34" s="94">
        <v>0</v>
      </c>
    </row>
    <row r="35" spans="1:33" s="25" customFormat="1" x14ac:dyDescent="0.2">
      <c r="A35" s="14">
        <v>21</v>
      </c>
      <c r="B35" s="70"/>
      <c r="C35" s="19"/>
      <c r="D35" s="19"/>
      <c r="E35" s="70">
        <v>8.4480000000000004</v>
      </c>
      <c r="F35" s="94"/>
      <c r="G35" s="16"/>
      <c r="H35" s="21"/>
      <c r="I35" s="94">
        <v>0</v>
      </c>
      <c r="J35" s="23"/>
      <c r="K35" s="21"/>
      <c r="L35" s="21"/>
      <c r="M35" s="94">
        <v>0</v>
      </c>
      <c r="N35" s="20"/>
      <c r="O35" s="21"/>
      <c r="P35" s="21"/>
      <c r="Q35" s="94">
        <v>0</v>
      </c>
    </row>
    <row r="36" spans="1:33" s="25" customFormat="1" x14ac:dyDescent="0.2">
      <c r="A36" s="14">
        <v>22</v>
      </c>
      <c r="B36" s="70"/>
      <c r="C36" s="19"/>
      <c r="D36" s="19"/>
      <c r="E36" s="70">
        <v>7.2480000000000002</v>
      </c>
      <c r="F36" s="94"/>
      <c r="G36" s="16"/>
      <c r="H36" s="21"/>
      <c r="I36" s="94">
        <v>0</v>
      </c>
      <c r="J36" s="23"/>
      <c r="K36" s="21"/>
      <c r="L36" s="21"/>
      <c r="M36" s="94">
        <v>0</v>
      </c>
      <c r="N36" s="20"/>
      <c r="O36" s="21"/>
      <c r="P36" s="21"/>
      <c r="Q36" s="94">
        <v>0</v>
      </c>
    </row>
    <row r="37" spans="1:33" s="25" customFormat="1" x14ac:dyDescent="0.2">
      <c r="A37" s="14">
        <v>23</v>
      </c>
      <c r="B37" s="70"/>
      <c r="C37" s="19"/>
      <c r="D37" s="19"/>
      <c r="E37" s="70">
        <v>6.5640000000000001</v>
      </c>
      <c r="F37" s="94"/>
      <c r="G37" s="21"/>
      <c r="H37" s="21"/>
      <c r="I37" s="94">
        <v>0</v>
      </c>
      <c r="J37" s="23"/>
      <c r="K37" s="21"/>
      <c r="L37" s="21"/>
      <c r="M37" s="94">
        <v>0</v>
      </c>
      <c r="N37" s="20"/>
      <c r="O37" s="21"/>
      <c r="P37" s="21"/>
      <c r="Q37" s="94">
        <v>0</v>
      </c>
    </row>
    <row r="38" spans="1:33" s="25" customFormat="1" x14ac:dyDescent="0.2">
      <c r="A38" s="14">
        <v>24</v>
      </c>
      <c r="B38" s="70"/>
      <c r="C38" s="19"/>
      <c r="D38" s="19"/>
      <c r="E38" s="70">
        <v>6.5880000000000001</v>
      </c>
      <c r="F38" s="94"/>
      <c r="G38" s="21"/>
      <c r="H38" s="21"/>
      <c r="I38" s="94">
        <v>0</v>
      </c>
      <c r="J38" s="23"/>
      <c r="K38" s="21"/>
      <c r="L38" s="21"/>
      <c r="M38" s="94">
        <v>0</v>
      </c>
      <c r="N38" s="20"/>
      <c r="O38" s="21"/>
      <c r="P38" s="21"/>
      <c r="Q38" s="94">
        <v>0</v>
      </c>
    </row>
    <row r="39" spans="1:33" s="25" customFormat="1" x14ac:dyDescent="0.25">
      <c r="A39" s="14" t="s">
        <v>14</v>
      </c>
      <c r="B39" s="87"/>
      <c r="C39" s="27"/>
      <c r="D39" s="27"/>
      <c r="E39" s="28">
        <f>SUM(E15:E38)</f>
        <v>173.32799999999997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39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39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9" zoomScale="90" zoomScaleNormal="90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546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200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199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 к-с Никольское В-1</v>
      </c>
      <c r="C10" s="426"/>
      <c r="D10" s="426"/>
      <c r="E10" s="426"/>
      <c r="F10" s="413" t="str">
        <f>N4</f>
        <v>ТП к-с Никольское В-2</v>
      </c>
      <c r="G10" s="416"/>
      <c r="H10" s="416"/>
      <c r="I10" s="417"/>
      <c r="J10" s="426" t="str">
        <f>N3</f>
        <v>ТП к-с Никольское В-1</v>
      </c>
      <c r="K10" s="426"/>
      <c r="L10" s="426"/>
      <c r="M10" s="426"/>
      <c r="N10" s="413" t="str">
        <f>N4</f>
        <v>ТП к-с Никольское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120</v>
      </c>
      <c r="F11" s="390" t="s">
        <v>433</v>
      </c>
      <c r="G11" s="391"/>
      <c r="H11" s="61"/>
      <c r="I11" s="62">
        <v>120</v>
      </c>
      <c r="J11" s="390" t="s">
        <v>433</v>
      </c>
      <c r="K11" s="391"/>
      <c r="L11" s="61"/>
      <c r="M11" s="62">
        <f>E11</f>
        <v>120</v>
      </c>
      <c r="N11" s="390" t="s">
        <v>433</v>
      </c>
      <c r="O11" s="391"/>
      <c r="P11" s="61"/>
      <c r="Q11" s="62">
        <f>I11</f>
        <v>120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2">
        <v>55</v>
      </c>
      <c r="F15" s="70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2">
        <v>63.900000000000006</v>
      </c>
      <c r="F16" s="70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2">
        <v>63.199999999999996</v>
      </c>
      <c r="F17" s="70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2">
        <v>57.3</v>
      </c>
      <c r="F18" s="70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2">
        <v>58.7</v>
      </c>
      <c r="F19" s="70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2">
        <v>105.5</v>
      </c>
      <c r="F20" s="70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2">
        <v>139.4</v>
      </c>
      <c r="F21" s="70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2">
        <v>143.5</v>
      </c>
      <c r="F22" s="70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2">
        <v>155.69999999999999</v>
      </c>
      <c r="F23" s="70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2">
        <v>129.1</v>
      </c>
      <c r="F24" s="70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2">
        <v>85.3</v>
      </c>
      <c r="F25" s="70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2">
        <v>107</v>
      </c>
      <c r="F26" s="70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2">
        <v>109.69999999999999</v>
      </c>
      <c r="F27" s="70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2">
        <v>102.8</v>
      </c>
      <c r="F28" s="70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2">
        <v>111.5</v>
      </c>
      <c r="F29" s="70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2">
        <v>92.5</v>
      </c>
      <c r="F30" s="70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2">
        <v>85.4</v>
      </c>
      <c r="F31" s="70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2">
        <v>83.8</v>
      </c>
      <c r="F32" s="70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2">
        <v>137.5</v>
      </c>
      <c r="F33" s="70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2">
        <v>143.5</v>
      </c>
      <c r="F34" s="70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2">
        <v>147.80000000000001</v>
      </c>
      <c r="F35" s="70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2">
        <v>101.69999999999999</v>
      </c>
      <c r="F36" s="70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2">
        <v>99.7</v>
      </c>
      <c r="F37" s="70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22">
        <v>72.800000000000011</v>
      </c>
      <c r="F38" s="70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2452.3000000000002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2" workbookViewId="0">
      <selection activeCell="I15" sqref="G15:I37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547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203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202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КТП-Свиноферма Коротово</v>
      </c>
      <c r="C10" s="426"/>
      <c r="D10" s="426"/>
      <c r="E10" s="426"/>
      <c r="F10" s="413" t="str">
        <f>N4</f>
        <v>КТП-Ферма Соловьева</v>
      </c>
      <c r="G10" s="416"/>
      <c r="H10" s="416"/>
      <c r="I10" s="417"/>
      <c r="J10" s="426" t="str">
        <f>N3</f>
        <v>КТП-Свиноферма Коротово</v>
      </c>
      <c r="K10" s="426"/>
      <c r="L10" s="426"/>
      <c r="M10" s="426"/>
      <c r="N10" s="413" t="str">
        <f>N4</f>
        <v>КТП-Ферма Соловьева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>
        <v>20</v>
      </c>
      <c r="J11" s="390" t="s">
        <v>433</v>
      </c>
      <c r="K11" s="391"/>
      <c r="L11" s="61"/>
      <c r="M11" s="62">
        <f>E11</f>
        <v>80</v>
      </c>
      <c r="N11" s="390" t="s">
        <v>433</v>
      </c>
      <c r="O11" s="391"/>
      <c r="P11" s="61"/>
      <c r="Q11" s="62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72">
        <v>0.24</v>
      </c>
      <c r="F15" s="70"/>
      <c r="G15" s="23"/>
      <c r="H15" s="23"/>
      <c r="I15" s="23">
        <v>0.3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72">
        <v>0.24</v>
      </c>
      <c r="F16" s="70"/>
      <c r="G16" s="23"/>
      <c r="H16" s="23"/>
      <c r="I16" s="23">
        <v>0.18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72">
        <v>0.28000000000000003</v>
      </c>
      <c r="F17" s="70"/>
      <c r="G17" s="23"/>
      <c r="H17" s="23"/>
      <c r="I17" s="23">
        <v>0.1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72">
        <v>0.24</v>
      </c>
      <c r="F18" s="70"/>
      <c r="G18" s="23"/>
      <c r="H18" s="23"/>
      <c r="I18" s="23">
        <v>0.02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72">
        <v>0.2</v>
      </c>
      <c r="F19" s="70"/>
      <c r="G19" s="23"/>
      <c r="H19" s="23"/>
      <c r="I19" s="23">
        <v>0.03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72">
        <v>0.16</v>
      </c>
      <c r="F20" s="70"/>
      <c r="G20" s="23"/>
      <c r="H20" s="23"/>
      <c r="I20" s="23">
        <v>0.05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72">
        <v>0.12</v>
      </c>
      <c r="F21" s="70"/>
      <c r="G21" s="23"/>
      <c r="H21" s="23"/>
      <c r="I21" s="23">
        <v>0.05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72">
        <v>0.08</v>
      </c>
      <c r="F22" s="70"/>
      <c r="G22" s="23"/>
      <c r="H22" s="23"/>
      <c r="I22" s="23">
        <v>0.01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72">
        <v>0.12</v>
      </c>
      <c r="F23" s="70"/>
      <c r="G23" s="23"/>
      <c r="H23" s="23"/>
      <c r="I23" s="23">
        <v>0.22000000000000003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72">
        <v>0.08</v>
      </c>
      <c r="F24" s="70"/>
      <c r="G24" s="23"/>
      <c r="H24" s="23"/>
      <c r="I24" s="23">
        <v>0.1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72">
        <v>0.12</v>
      </c>
      <c r="F25" s="70"/>
      <c r="G25" s="23"/>
      <c r="H25" s="23"/>
      <c r="I25" s="23">
        <v>0.31999999999999995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72">
        <v>0.08</v>
      </c>
      <c r="F26" s="70"/>
      <c r="G26" s="23"/>
      <c r="H26" s="23"/>
      <c r="I26" s="23">
        <v>6.9999999999999993E-2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72">
        <v>0.16</v>
      </c>
      <c r="F27" s="70"/>
      <c r="G27" s="23"/>
      <c r="H27" s="23"/>
      <c r="I27" s="23">
        <v>0.33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72">
        <v>0.16</v>
      </c>
      <c r="F28" s="70"/>
      <c r="G28" s="23"/>
      <c r="H28" s="23"/>
      <c r="I28" s="23">
        <v>0.53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72">
        <v>0.16</v>
      </c>
      <c r="F29" s="70"/>
      <c r="G29" s="23"/>
      <c r="H29" s="23"/>
      <c r="I29" s="23">
        <v>7.0000000000000007E-2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72">
        <v>0.12</v>
      </c>
      <c r="F30" s="70"/>
      <c r="G30" s="23"/>
      <c r="H30" s="23"/>
      <c r="I30" s="23">
        <v>0.31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72">
        <v>0.12</v>
      </c>
      <c r="F31" s="70"/>
      <c r="G31" s="23"/>
      <c r="H31" s="23"/>
      <c r="I31" s="23">
        <v>0.79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72">
        <v>0.12</v>
      </c>
      <c r="F32" s="70"/>
      <c r="G32" s="23"/>
      <c r="H32" s="23"/>
      <c r="I32" s="23">
        <v>0.61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72">
        <v>0.12</v>
      </c>
      <c r="F33" s="70"/>
      <c r="G33" s="23"/>
      <c r="H33" s="23"/>
      <c r="I33" s="23">
        <v>0.6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72">
        <v>0.16</v>
      </c>
      <c r="F34" s="70"/>
      <c r="G34" s="23"/>
      <c r="H34" s="23"/>
      <c r="I34" s="23">
        <v>0.61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72">
        <v>0.2</v>
      </c>
      <c r="F35" s="70"/>
      <c r="G35" s="23"/>
      <c r="H35" s="23"/>
      <c r="I35" s="23">
        <v>0.45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72">
        <v>0.12</v>
      </c>
      <c r="F36" s="70"/>
      <c r="G36" s="23"/>
      <c r="H36" s="23"/>
      <c r="I36" s="23">
        <v>0.37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72">
        <v>0.2</v>
      </c>
      <c r="F37" s="70"/>
      <c r="G37" s="23"/>
      <c r="H37" s="23"/>
      <c r="I37" s="23">
        <v>0.62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72">
        <v>0.2</v>
      </c>
      <c r="F38" s="70"/>
      <c r="G38" s="21"/>
      <c r="H38" s="21"/>
      <c r="I38" s="22">
        <v>0.76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3.800000000000002</v>
      </c>
      <c r="F39" s="69"/>
      <c r="G39" s="29"/>
      <c r="H39" s="29"/>
      <c r="I39" s="28">
        <f>SUM(I15:I38)</f>
        <v>7.5000000000000009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2" workbookViewId="0">
      <selection activeCell="I15" sqref="I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547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205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204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ЦРП-Сосновка В-1</v>
      </c>
      <c r="C10" s="426"/>
      <c r="D10" s="426"/>
      <c r="E10" s="426"/>
      <c r="F10" s="413" t="str">
        <f>N4</f>
        <v>ЦРП-Сосновка В-2</v>
      </c>
      <c r="G10" s="416"/>
      <c r="H10" s="416"/>
      <c r="I10" s="417"/>
      <c r="J10" s="426" t="str">
        <f>N3</f>
        <v>ЦРП-Сосновка В-1</v>
      </c>
      <c r="K10" s="426"/>
      <c r="L10" s="426"/>
      <c r="M10" s="426"/>
      <c r="N10" s="413" t="str">
        <f>N4</f>
        <v>ЦРП-Сосновка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120</v>
      </c>
      <c r="F11" s="390" t="s">
        <v>433</v>
      </c>
      <c r="G11" s="391"/>
      <c r="H11" s="61"/>
      <c r="I11" s="62">
        <v>120</v>
      </c>
      <c r="J11" s="390" t="s">
        <v>433</v>
      </c>
      <c r="K11" s="391"/>
      <c r="L11" s="61"/>
      <c r="M11" s="62">
        <f>E11</f>
        <v>120</v>
      </c>
      <c r="N11" s="390" t="s">
        <v>433</v>
      </c>
      <c r="O11" s="391"/>
      <c r="P11" s="61"/>
      <c r="Q11" s="62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72">
        <v>0</v>
      </c>
      <c r="F15" s="70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72">
        <v>0</v>
      </c>
      <c r="F16" s="70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72">
        <v>0</v>
      </c>
      <c r="F17" s="70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72">
        <v>0</v>
      </c>
      <c r="F18" s="70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72">
        <v>0</v>
      </c>
      <c r="F19" s="70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72">
        <v>0</v>
      </c>
      <c r="F20" s="70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72">
        <v>0</v>
      </c>
      <c r="F21" s="70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72">
        <v>0</v>
      </c>
      <c r="F22" s="70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72">
        <v>0</v>
      </c>
      <c r="F23" s="70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72">
        <v>0</v>
      </c>
      <c r="F24" s="70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72">
        <v>0</v>
      </c>
      <c r="F25" s="70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72">
        <v>0</v>
      </c>
      <c r="F26" s="70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72">
        <v>0</v>
      </c>
      <c r="F27" s="70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72">
        <v>0</v>
      </c>
      <c r="F28" s="70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72">
        <v>0</v>
      </c>
      <c r="F29" s="70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72">
        <v>0</v>
      </c>
      <c r="F30" s="70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72">
        <v>0</v>
      </c>
      <c r="F31" s="70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72">
        <v>0</v>
      </c>
      <c r="F32" s="70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72">
        <v>0</v>
      </c>
      <c r="F33" s="70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72">
        <v>0</v>
      </c>
      <c r="F34" s="70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72">
        <v>0</v>
      </c>
      <c r="F35" s="70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72">
        <v>0</v>
      </c>
      <c r="F36" s="70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72">
        <v>0</v>
      </c>
      <c r="F37" s="70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72">
        <v>0</v>
      </c>
      <c r="F38" s="70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R44"/>
  <sheetViews>
    <sheetView topLeftCell="A13" workbookViewId="0">
      <selection activeCell="I15" sqref="I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44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547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44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44" s="1" customFormat="1" ht="13.5" customHeight="1" x14ac:dyDescent="0.2">
      <c r="B3" s="68"/>
      <c r="F3" s="67"/>
      <c r="N3" s="410" t="s">
        <v>207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44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206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44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44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44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44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44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>
        <v>5.52</v>
      </c>
      <c r="U9" s="3">
        <v>4.3599999999999994</v>
      </c>
      <c r="V9" s="3">
        <v>3.8</v>
      </c>
      <c r="W9" s="3">
        <v>3.84</v>
      </c>
      <c r="X9" s="3">
        <v>4.12</v>
      </c>
      <c r="Y9" s="3">
        <v>5.3599999999999994</v>
      </c>
      <c r="Z9" s="3">
        <v>4.12</v>
      </c>
      <c r="AA9" s="3">
        <v>4.96</v>
      </c>
      <c r="AB9" s="3">
        <v>7.16</v>
      </c>
      <c r="AC9" s="3">
        <v>10.48</v>
      </c>
      <c r="AD9" s="3">
        <v>9.8000000000000007</v>
      </c>
      <c r="AE9" s="3">
        <v>5.64</v>
      </c>
      <c r="AF9" s="3">
        <v>4.8000000000000007</v>
      </c>
      <c r="AG9" s="3">
        <v>4.92</v>
      </c>
      <c r="AH9" s="1">
        <v>6.32</v>
      </c>
      <c r="AI9" s="1">
        <v>5.12</v>
      </c>
      <c r="AJ9" s="1">
        <v>5.32</v>
      </c>
      <c r="AK9" s="1">
        <v>6.48</v>
      </c>
      <c r="AL9" s="1">
        <v>4.96</v>
      </c>
      <c r="AM9" s="1">
        <v>6.6</v>
      </c>
      <c r="AN9" s="1">
        <v>5.8</v>
      </c>
      <c r="AO9" s="1">
        <v>7.08</v>
      </c>
      <c r="AP9" s="1">
        <v>10.76</v>
      </c>
      <c r="AQ9" s="1">
        <v>6.24</v>
      </c>
      <c r="AR9" s="1">
        <v>2.2799999999999998</v>
      </c>
    </row>
    <row r="10" spans="1:44" s="1" customFormat="1" ht="15" x14ac:dyDescent="0.2">
      <c r="A10" s="396"/>
      <c r="B10" s="426" t="str">
        <f>N3</f>
        <v>КТП-Маслозавод</v>
      </c>
      <c r="C10" s="426"/>
      <c r="D10" s="426"/>
      <c r="E10" s="426"/>
      <c r="F10" s="413" t="str">
        <f>N4</f>
        <v>КТП-Лесничество-2</v>
      </c>
      <c r="G10" s="416"/>
      <c r="H10" s="416"/>
      <c r="I10" s="417"/>
      <c r="J10" s="426" t="str">
        <f>N3</f>
        <v>КТП-Маслозавод</v>
      </c>
      <c r="K10" s="426"/>
      <c r="L10" s="426"/>
      <c r="M10" s="426"/>
      <c r="N10" s="413" t="str">
        <f>N4</f>
        <v>КТП-Лесничество-2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44" s="1" customFormat="1" x14ac:dyDescent="0.2">
      <c r="A11" s="396"/>
      <c r="B11" s="390" t="s">
        <v>433</v>
      </c>
      <c r="C11" s="391"/>
      <c r="E11" s="62">
        <v>40</v>
      </c>
      <c r="F11" s="390" t="s">
        <v>433</v>
      </c>
      <c r="G11" s="391"/>
      <c r="H11" s="61"/>
      <c r="I11" s="62">
        <v>80</v>
      </c>
      <c r="J11" s="390" t="s">
        <v>433</v>
      </c>
      <c r="K11" s="391"/>
      <c r="L11" s="61"/>
      <c r="M11" s="62">
        <f>E11</f>
        <v>40</v>
      </c>
      <c r="N11" s="390" t="s">
        <v>433</v>
      </c>
      <c r="O11" s="391"/>
      <c r="P11" s="61"/>
      <c r="Q11" s="62">
        <f>I11</f>
        <v>80</v>
      </c>
      <c r="R11" s="3"/>
      <c r="S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44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44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44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44" s="24" customFormat="1" ht="15" x14ac:dyDescent="0.25">
      <c r="A15" s="19">
        <v>1</v>
      </c>
      <c r="B15" s="72"/>
      <c r="C15" s="70"/>
      <c r="D15" s="70"/>
      <c r="E15" s="71">
        <v>1.98</v>
      </c>
      <c r="F15" s="70"/>
      <c r="G15" s="16"/>
      <c r="H15" s="21"/>
      <c r="I15" s="22">
        <v>5.52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44" s="11" customFormat="1" ht="15" x14ac:dyDescent="0.25">
      <c r="A16" s="14">
        <v>2</v>
      </c>
      <c r="B16" s="72"/>
      <c r="C16" s="70"/>
      <c r="D16" s="70"/>
      <c r="E16" s="71">
        <v>1.76</v>
      </c>
      <c r="F16" s="70"/>
      <c r="G16" s="16"/>
      <c r="H16" s="21"/>
      <c r="I16" s="22">
        <v>4.3599999999999994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71">
        <v>1.84</v>
      </c>
      <c r="F17" s="70"/>
      <c r="G17" s="16"/>
      <c r="H17" s="21"/>
      <c r="I17" s="22">
        <v>3.8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71">
        <v>1.86</v>
      </c>
      <c r="F18" s="70"/>
      <c r="G18" s="16"/>
      <c r="H18" s="21"/>
      <c r="I18" s="22">
        <v>3.84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71">
        <v>5.1840000000000002</v>
      </c>
      <c r="F19" s="70"/>
      <c r="G19" s="16"/>
      <c r="H19" s="21"/>
      <c r="I19" s="22">
        <v>4.12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71">
        <v>4.056</v>
      </c>
      <c r="F20" s="70"/>
      <c r="G20" s="16"/>
      <c r="H20" s="21"/>
      <c r="I20" s="22">
        <v>5.3599999999999994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71">
        <v>4.8360000000000003</v>
      </c>
      <c r="F21" s="70"/>
      <c r="G21" s="16"/>
      <c r="H21" s="21"/>
      <c r="I21" s="22">
        <v>4.12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71">
        <v>6.2519999999999998</v>
      </c>
      <c r="F22" s="70"/>
      <c r="G22" s="16"/>
      <c r="H22" s="21"/>
      <c r="I22" s="22">
        <v>4.96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71">
        <v>5.3159999999999998</v>
      </c>
      <c r="F23" s="70"/>
      <c r="G23" s="16"/>
      <c r="H23" s="21"/>
      <c r="I23" s="22">
        <v>7.16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71">
        <v>8.1240000000000006</v>
      </c>
      <c r="F24" s="70"/>
      <c r="G24" s="16"/>
      <c r="H24" s="21"/>
      <c r="I24" s="22">
        <v>10.48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71">
        <v>8.4359999999999999</v>
      </c>
      <c r="F25" s="70"/>
      <c r="G25" s="16"/>
      <c r="H25" s="21"/>
      <c r="I25" s="22">
        <v>9.8000000000000007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71">
        <v>8.8320000000000007</v>
      </c>
      <c r="F26" s="70"/>
      <c r="G26" s="16"/>
      <c r="H26" s="21"/>
      <c r="I26" s="22">
        <v>5.64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71">
        <v>7.62</v>
      </c>
      <c r="F27" s="70"/>
      <c r="G27" s="16"/>
      <c r="H27" s="21"/>
      <c r="I27" s="22">
        <v>4.8000000000000007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71">
        <v>7.056</v>
      </c>
      <c r="F28" s="70"/>
      <c r="G28" s="16"/>
      <c r="H28" s="21"/>
      <c r="I28" s="22">
        <v>4.92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71">
        <v>9.9480000000000004</v>
      </c>
      <c r="F29" s="70"/>
      <c r="G29" s="16"/>
      <c r="H29" s="21"/>
      <c r="I29" s="22">
        <v>6.32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71">
        <v>7.8479999999999999</v>
      </c>
      <c r="F30" s="70"/>
      <c r="G30" s="16"/>
      <c r="H30" s="21"/>
      <c r="I30" s="22">
        <v>5.12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71">
        <v>7.1159999999999997</v>
      </c>
      <c r="F31" s="70"/>
      <c r="G31" s="16"/>
      <c r="H31" s="21"/>
      <c r="I31" s="22">
        <v>5.32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71">
        <v>9.3960000000000008</v>
      </c>
      <c r="F32" s="70"/>
      <c r="G32" s="16"/>
      <c r="H32" s="21"/>
      <c r="I32" s="22">
        <v>6.48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71">
        <v>10.98</v>
      </c>
      <c r="F33" s="70"/>
      <c r="G33" s="16"/>
      <c r="H33" s="21"/>
      <c r="I33" s="22">
        <v>4.96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71">
        <v>10.391999999999999</v>
      </c>
      <c r="F34" s="70"/>
      <c r="G34" s="16"/>
      <c r="H34" s="21"/>
      <c r="I34" s="22">
        <v>6.6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71">
        <v>7.7880000000000003</v>
      </c>
      <c r="F35" s="70"/>
      <c r="G35" s="16"/>
      <c r="H35" s="21"/>
      <c r="I35" s="22">
        <v>5.8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71">
        <v>9.3360000000000003</v>
      </c>
      <c r="F36" s="70"/>
      <c r="G36" s="16"/>
      <c r="H36" s="21"/>
      <c r="I36" s="22">
        <v>7.08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71">
        <v>6.38</v>
      </c>
      <c r="F37" s="70"/>
      <c r="G37" s="21"/>
      <c r="H37" s="21"/>
      <c r="I37" s="22">
        <v>10.76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71">
        <v>2.98</v>
      </c>
      <c r="F38" s="70"/>
      <c r="G38" s="21"/>
      <c r="H38" s="21"/>
      <c r="I38" s="22">
        <v>6.24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">
      <c r="A39" s="14" t="s">
        <v>14</v>
      </c>
      <c r="B39" s="54"/>
      <c r="C39" s="27"/>
      <c r="D39" s="27"/>
      <c r="E39" s="28">
        <f>SUM(E15:E38)</f>
        <v>155.316</v>
      </c>
      <c r="F39" s="69"/>
      <c r="G39" s="29"/>
      <c r="H39" s="29"/>
      <c r="I39" s="1">
        <f>SUM(I15:I38)</f>
        <v>143.55999999999997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workbookViewId="0">
      <selection activeCell="N3" sqref="N3:Q3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547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208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ТП-404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ТП-404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120</v>
      </c>
      <c r="F11" s="390" t="s">
        <v>433</v>
      </c>
      <c r="G11" s="391"/>
      <c r="H11" s="61"/>
      <c r="I11" s="62">
        <v>120</v>
      </c>
      <c r="J11" s="390" t="s">
        <v>433</v>
      </c>
      <c r="K11" s="391"/>
      <c r="L11" s="61"/>
      <c r="M11" s="62">
        <f>E11</f>
        <v>120</v>
      </c>
      <c r="N11" s="390" t="s">
        <v>433</v>
      </c>
      <c r="O11" s="391"/>
      <c r="P11" s="61"/>
      <c r="Q11" s="62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72">
        <v>0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2"/>
      <c r="C16" s="70"/>
      <c r="D16" s="70"/>
      <c r="E16" s="72">
        <v>0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2"/>
      <c r="C17" s="70"/>
      <c r="D17" s="70"/>
      <c r="E17" s="72">
        <v>0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2"/>
      <c r="C18" s="70"/>
      <c r="D18" s="70"/>
      <c r="E18" s="72">
        <v>0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2"/>
      <c r="C19" s="70"/>
      <c r="D19" s="70"/>
      <c r="E19" s="72">
        <v>0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2"/>
      <c r="C20" s="70"/>
      <c r="D20" s="70"/>
      <c r="E20" s="72">
        <v>0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2"/>
      <c r="C21" s="70"/>
      <c r="D21" s="70"/>
      <c r="E21" s="72">
        <v>0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2"/>
      <c r="C22" s="70"/>
      <c r="D22" s="70"/>
      <c r="E22" s="72">
        <v>0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2"/>
      <c r="C23" s="70"/>
      <c r="D23" s="70"/>
      <c r="E23" s="72">
        <v>0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2"/>
      <c r="C24" s="70"/>
      <c r="D24" s="70"/>
      <c r="E24" s="72">
        <v>0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2"/>
      <c r="C25" s="70"/>
      <c r="D25" s="70"/>
      <c r="E25" s="72">
        <v>0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2"/>
      <c r="C26" s="70"/>
      <c r="D26" s="70"/>
      <c r="E26" s="72">
        <v>0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2"/>
      <c r="C27" s="70"/>
      <c r="D27" s="70"/>
      <c r="E27" s="72">
        <v>0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2"/>
      <c r="C28" s="70"/>
      <c r="D28" s="70"/>
      <c r="E28" s="72">
        <v>0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2"/>
      <c r="C29" s="70"/>
      <c r="D29" s="70"/>
      <c r="E29" s="72">
        <v>0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2"/>
      <c r="C30" s="70"/>
      <c r="D30" s="70"/>
      <c r="E30" s="72">
        <v>0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2"/>
      <c r="C31" s="70"/>
      <c r="D31" s="70"/>
      <c r="E31" s="72">
        <v>0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2"/>
      <c r="C32" s="70"/>
      <c r="D32" s="70"/>
      <c r="E32" s="72">
        <v>0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2"/>
      <c r="C33" s="70"/>
      <c r="D33" s="70"/>
      <c r="E33" s="72">
        <v>0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2"/>
      <c r="C34" s="70"/>
      <c r="D34" s="70"/>
      <c r="E34" s="72">
        <v>0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2"/>
      <c r="C35" s="70"/>
      <c r="D35" s="70"/>
      <c r="E35" s="72">
        <v>0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2"/>
      <c r="C36" s="70"/>
      <c r="D36" s="70"/>
      <c r="E36" s="72">
        <v>0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2"/>
      <c r="C37" s="70"/>
      <c r="D37" s="70"/>
      <c r="E37" s="72">
        <v>0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2"/>
      <c r="C38" s="70"/>
      <c r="D38" s="70"/>
      <c r="E38" s="72">
        <v>0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workbookViewId="0">
      <selection activeCell="N1" sqref="N1:Q1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548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210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209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КТП-Лесничество-1</v>
      </c>
      <c r="C10" s="426"/>
      <c r="D10" s="426"/>
      <c r="E10" s="426"/>
      <c r="F10" s="413" t="str">
        <f>N4</f>
        <v>Котельная Коротово резервный ввод</v>
      </c>
      <c r="G10" s="416"/>
      <c r="H10" s="416"/>
      <c r="I10" s="417"/>
      <c r="J10" s="426" t="str">
        <f>N3</f>
        <v>КТП-Лесничество-1</v>
      </c>
      <c r="K10" s="426"/>
      <c r="L10" s="426"/>
      <c r="M10" s="426"/>
      <c r="N10" s="413" t="str">
        <f>N4</f>
        <v>Котельная Коротово резервный ввод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120</v>
      </c>
      <c r="F11" s="390" t="s">
        <v>433</v>
      </c>
      <c r="G11" s="391"/>
      <c r="H11" s="61"/>
      <c r="I11" s="62">
        <v>120</v>
      </c>
      <c r="J11" s="390" t="s">
        <v>433</v>
      </c>
      <c r="K11" s="391"/>
      <c r="L11" s="61"/>
      <c r="M11" s="62">
        <f>E11</f>
        <v>120</v>
      </c>
      <c r="N11" s="390" t="s">
        <v>433</v>
      </c>
      <c r="O11" s="391"/>
      <c r="P11" s="61"/>
      <c r="Q11" s="62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70">
        <v>0</v>
      </c>
      <c r="F15" s="70"/>
      <c r="G15" s="16"/>
      <c r="H15" s="21"/>
      <c r="I15" s="70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70">
        <v>0</v>
      </c>
      <c r="F16" s="70"/>
      <c r="G16" s="16"/>
      <c r="H16" s="21"/>
      <c r="I16" s="70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70">
        <v>0</v>
      </c>
      <c r="F17" s="70"/>
      <c r="G17" s="16"/>
      <c r="H17" s="21"/>
      <c r="I17" s="70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70">
        <v>0</v>
      </c>
      <c r="F18" s="70"/>
      <c r="G18" s="16"/>
      <c r="H18" s="21"/>
      <c r="I18" s="70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70">
        <v>0</v>
      </c>
      <c r="F19" s="70"/>
      <c r="G19" s="16"/>
      <c r="H19" s="21"/>
      <c r="I19" s="70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70">
        <v>0</v>
      </c>
      <c r="F20" s="70"/>
      <c r="G20" s="16"/>
      <c r="H20" s="21"/>
      <c r="I20" s="70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70">
        <v>0</v>
      </c>
      <c r="F21" s="70"/>
      <c r="G21" s="16"/>
      <c r="H21" s="21"/>
      <c r="I21" s="70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70">
        <v>0</v>
      </c>
      <c r="F22" s="70"/>
      <c r="G22" s="16"/>
      <c r="H22" s="21"/>
      <c r="I22" s="70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70">
        <v>0</v>
      </c>
      <c r="F23" s="70"/>
      <c r="G23" s="16"/>
      <c r="H23" s="21"/>
      <c r="I23" s="70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70">
        <v>0</v>
      </c>
      <c r="F24" s="70"/>
      <c r="G24" s="16"/>
      <c r="H24" s="21"/>
      <c r="I24" s="70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70">
        <v>0</v>
      </c>
      <c r="F25" s="70"/>
      <c r="G25" s="16"/>
      <c r="H25" s="21"/>
      <c r="I25" s="70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70">
        <v>0</v>
      </c>
      <c r="F26" s="70"/>
      <c r="G26" s="16"/>
      <c r="H26" s="21"/>
      <c r="I26" s="70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70">
        <v>0</v>
      </c>
      <c r="F27" s="70"/>
      <c r="G27" s="16"/>
      <c r="H27" s="21"/>
      <c r="I27" s="70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70">
        <v>0</v>
      </c>
      <c r="F28" s="70"/>
      <c r="G28" s="16"/>
      <c r="H28" s="21"/>
      <c r="I28" s="70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70">
        <v>0</v>
      </c>
      <c r="F29" s="70"/>
      <c r="G29" s="16"/>
      <c r="H29" s="21"/>
      <c r="I29" s="70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70">
        <v>0</v>
      </c>
      <c r="F30" s="70"/>
      <c r="G30" s="16"/>
      <c r="H30" s="21"/>
      <c r="I30" s="70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70">
        <v>0</v>
      </c>
      <c r="F31" s="70"/>
      <c r="G31" s="16"/>
      <c r="H31" s="21"/>
      <c r="I31" s="70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70">
        <v>0</v>
      </c>
      <c r="F32" s="70"/>
      <c r="G32" s="16"/>
      <c r="H32" s="21"/>
      <c r="I32" s="70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70">
        <v>0</v>
      </c>
      <c r="F33" s="70"/>
      <c r="G33" s="16"/>
      <c r="H33" s="21"/>
      <c r="I33" s="70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70">
        <v>0</v>
      </c>
      <c r="F34" s="70"/>
      <c r="G34" s="16"/>
      <c r="H34" s="21"/>
      <c r="I34" s="70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70">
        <v>0</v>
      </c>
      <c r="F35" s="70"/>
      <c r="G35" s="16"/>
      <c r="H35" s="21"/>
      <c r="I35" s="70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70">
        <v>0</v>
      </c>
      <c r="F36" s="70"/>
      <c r="G36" s="16"/>
      <c r="H36" s="21"/>
      <c r="I36" s="70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70">
        <v>0</v>
      </c>
      <c r="F37" s="70"/>
      <c r="G37" s="21"/>
      <c r="H37" s="21"/>
      <c r="I37" s="70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70">
        <v>0</v>
      </c>
      <c r="F38" s="70"/>
      <c r="G38" s="21"/>
      <c r="H38" s="21"/>
      <c r="I38" s="70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9" workbookViewId="0">
      <selection activeCell="B15" sqref="B15:B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548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212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211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РП-Жилая Зона В-1</v>
      </c>
      <c r="C10" s="426"/>
      <c r="D10" s="426"/>
      <c r="E10" s="426"/>
      <c r="F10" s="413" t="str">
        <f>N4</f>
        <v>РП-Жилая Зона В-2</v>
      </c>
      <c r="G10" s="416"/>
      <c r="H10" s="416"/>
      <c r="I10" s="417"/>
      <c r="J10" s="426" t="str">
        <f>N3</f>
        <v>РП-Жилая Зона В-1</v>
      </c>
      <c r="K10" s="426"/>
      <c r="L10" s="426"/>
      <c r="M10" s="426"/>
      <c r="N10" s="413" t="str">
        <f>N4</f>
        <v>РП-Жилая Зона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200</v>
      </c>
      <c r="F11" s="390" t="s">
        <v>433</v>
      </c>
      <c r="G11" s="391"/>
      <c r="H11" s="61"/>
      <c r="I11" s="62">
        <v>200</v>
      </c>
      <c r="J11" s="390" t="s">
        <v>433</v>
      </c>
      <c r="K11" s="391"/>
      <c r="L11" s="61"/>
      <c r="M11" s="62">
        <f>E11</f>
        <v>200</v>
      </c>
      <c r="N11" s="390" t="s">
        <v>433</v>
      </c>
      <c r="O11" s="391"/>
      <c r="P11" s="61"/>
      <c r="Q11" s="62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0"/>
      <c r="C15" s="70"/>
      <c r="D15" s="70"/>
      <c r="E15" s="70">
        <v>33.56</v>
      </c>
      <c r="F15" s="70"/>
      <c r="G15" s="70"/>
      <c r="H15" s="70"/>
      <c r="I15" s="70">
        <v>33.119999999999997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0"/>
      <c r="C16" s="70"/>
      <c r="D16" s="70"/>
      <c r="E16" s="70">
        <v>31.080000000000002</v>
      </c>
      <c r="F16" s="70"/>
      <c r="G16" s="70"/>
      <c r="H16" s="70"/>
      <c r="I16" s="70">
        <v>28.96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0"/>
      <c r="C17" s="70"/>
      <c r="D17" s="70"/>
      <c r="E17" s="70">
        <v>30.84</v>
      </c>
      <c r="F17" s="70"/>
      <c r="G17" s="70"/>
      <c r="H17" s="70"/>
      <c r="I17" s="70">
        <v>28.000000000000004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0"/>
      <c r="C18" s="70"/>
      <c r="D18" s="70"/>
      <c r="E18" s="70">
        <v>29.84</v>
      </c>
      <c r="F18" s="70"/>
      <c r="G18" s="70"/>
      <c r="H18" s="70"/>
      <c r="I18" s="70">
        <v>24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0"/>
      <c r="C19" s="70"/>
      <c r="D19" s="70"/>
      <c r="E19" s="70">
        <v>29.759999999999998</v>
      </c>
      <c r="F19" s="70"/>
      <c r="G19" s="70"/>
      <c r="H19" s="70"/>
      <c r="I19" s="70">
        <v>26.400000000000002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0"/>
      <c r="C20" s="70"/>
      <c r="D20" s="70"/>
      <c r="E20" s="70">
        <v>32.76</v>
      </c>
      <c r="F20" s="70"/>
      <c r="G20" s="70"/>
      <c r="H20" s="70"/>
      <c r="I20" s="70">
        <v>30.880000000000003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0"/>
      <c r="C21" s="70"/>
      <c r="D21" s="70"/>
      <c r="E21" s="70">
        <v>34.479999999999997</v>
      </c>
      <c r="F21" s="70"/>
      <c r="G21" s="70"/>
      <c r="H21" s="70"/>
      <c r="I21" s="70">
        <v>39.56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0"/>
      <c r="C22" s="70"/>
      <c r="D22" s="70"/>
      <c r="E22" s="70">
        <v>49.96</v>
      </c>
      <c r="F22" s="70"/>
      <c r="G22" s="70"/>
      <c r="H22" s="70"/>
      <c r="I22" s="70">
        <v>56.120000000000005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0"/>
      <c r="C23" s="70"/>
      <c r="D23" s="70"/>
      <c r="E23" s="70">
        <v>61.760000000000005</v>
      </c>
      <c r="F23" s="70"/>
      <c r="G23" s="70"/>
      <c r="H23" s="70"/>
      <c r="I23" s="70">
        <v>54.96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0"/>
      <c r="C24" s="70"/>
      <c r="D24" s="70"/>
      <c r="E24" s="70">
        <v>61.480000000000004</v>
      </c>
      <c r="F24" s="70"/>
      <c r="G24" s="70"/>
      <c r="H24" s="70"/>
      <c r="I24" s="70">
        <v>52.76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0"/>
      <c r="C25" s="70"/>
      <c r="D25" s="70"/>
      <c r="E25" s="70">
        <v>63.6</v>
      </c>
      <c r="F25" s="70"/>
      <c r="G25" s="70"/>
      <c r="H25" s="70"/>
      <c r="I25" s="70">
        <v>47.56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0"/>
      <c r="C26" s="70"/>
      <c r="D26" s="70"/>
      <c r="E26" s="70">
        <v>59.599999999999994</v>
      </c>
      <c r="F26" s="70"/>
      <c r="G26" s="70"/>
      <c r="H26" s="70"/>
      <c r="I26" s="70">
        <v>43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0"/>
      <c r="C27" s="70"/>
      <c r="D27" s="70"/>
      <c r="E27" s="70">
        <v>53.92</v>
      </c>
      <c r="F27" s="70"/>
      <c r="G27" s="70"/>
      <c r="H27" s="70"/>
      <c r="I27" s="70">
        <v>47.4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0"/>
      <c r="C28" s="70"/>
      <c r="D28" s="70"/>
      <c r="E28" s="70">
        <v>55.48</v>
      </c>
      <c r="F28" s="70"/>
      <c r="G28" s="70"/>
      <c r="H28" s="70"/>
      <c r="I28" s="70">
        <v>47.12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0"/>
      <c r="C29" s="70"/>
      <c r="D29" s="70"/>
      <c r="E29" s="70">
        <v>51.72</v>
      </c>
      <c r="F29" s="70"/>
      <c r="G29" s="70"/>
      <c r="H29" s="70"/>
      <c r="I29" s="70">
        <v>45.76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0"/>
      <c r="C30" s="70"/>
      <c r="D30" s="70"/>
      <c r="E30" s="70">
        <v>50.12</v>
      </c>
      <c r="F30" s="70"/>
      <c r="G30" s="70"/>
      <c r="H30" s="70"/>
      <c r="I30" s="70">
        <v>42.4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0"/>
      <c r="C31" s="70"/>
      <c r="D31" s="70"/>
      <c r="E31" s="70">
        <v>50.960000000000008</v>
      </c>
      <c r="F31" s="70"/>
      <c r="G31" s="70"/>
      <c r="H31" s="70"/>
      <c r="I31" s="70">
        <v>52.28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0"/>
      <c r="C32" s="70"/>
      <c r="D32" s="70"/>
      <c r="E32" s="70">
        <v>51.359999999999992</v>
      </c>
      <c r="F32" s="70"/>
      <c r="G32" s="70"/>
      <c r="H32" s="70"/>
      <c r="I32" s="70">
        <v>52.32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0"/>
      <c r="C33" s="70"/>
      <c r="D33" s="70"/>
      <c r="E33" s="70">
        <v>52.04</v>
      </c>
      <c r="F33" s="70"/>
      <c r="G33" s="70"/>
      <c r="H33" s="70"/>
      <c r="I33" s="70">
        <v>62.08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0"/>
      <c r="C34" s="70"/>
      <c r="D34" s="70"/>
      <c r="E34" s="70">
        <v>51.28</v>
      </c>
      <c r="F34" s="70"/>
      <c r="G34" s="70"/>
      <c r="H34" s="70"/>
      <c r="I34" s="70">
        <v>65.64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0"/>
      <c r="C35" s="70"/>
      <c r="D35" s="70"/>
      <c r="E35" s="70">
        <v>52.52</v>
      </c>
      <c r="F35" s="70"/>
      <c r="G35" s="70"/>
      <c r="H35" s="70"/>
      <c r="I35" s="70">
        <v>66.759999999999991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0"/>
      <c r="C36" s="70"/>
      <c r="D36" s="70"/>
      <c r="E36" s="70">
        <v>51.480000000000004</v>
      </c>
      <c r="F36" s="70"/>
      <c r="G36" s="70"/>
      <c r="H36" s="70"/>
      <c r="I36" s="70">
        <v>59.160000000000004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0"/>
      <c r="C37" s="70"/>
      <c r="D37" s="70"/>
      <c r="E37" s="70">
        <v>43.2</v>
      </c>
      <c r="F37" s="70"/>
      <c r="G37" s="70"/>
      <c r="H37" s="70"/>
      <c r="I37" s="70">
        <v>55.400000000000006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0"/>
      <c r="C38" s="70"/>
      <c r="D38" s="70"/>
      <c r="E38" s="70">
        <v>33.839999999999996</v>
      </c>
      <c r="F38" s="70"/>
      <c r="G38" s="70"/>
      <c r="H38" s="70"/>
      <c r="I38" s="70">
        <v>45.36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1116.6399999999999</v>
      </c>
      <c r="F39" s="69"/>
      <c r="G39" s="29"/>
      <c r="H39" s="29"/>
      <c r="I39" s="28">
        <f>SUM(I15:I38)</f>
        <v>1106.9999999999998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2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549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213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КТПН-Свинокомплекс Кисово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КТПН-Свинокомплекс Кисово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</v>
      </c>
      <c r="F11" s="390" t="s">
        <v>433</v>
      </c>
      <c r="G11" s="391"/>
      <c r="H11" s="61"/>
      <c r="I11" s="62">
        <v>120</v>
      </c>
      <c r="J11" s="390" t="s">
        <v>433</v>
      </c>
      <c r="K11" s="391"/>
      <c r="L11" s="61"/>
      <c r="M11" s="62">
        <f>E11</f>
        <v>1</v>
      </c>
      <c r="N11" s="390" t="s">
        <v>433</v>
      </c>
      <c r="O11" s="391"/>
      <c r="P11" s="61"/>
      <c r="Q11" s="62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52">
        <v>2.4E-2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2"/>
      <c r="C16" s="70"/>
      <c r="D16" s="70"/>
      <c r="E16" s="52">
        <v>0.27200000000000002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2"/>
      <c r="C17" s="70"/>
      <c r="D17" s="70"/>
      <c r="E17" s="52">
        <v>8.0000000000000002E-3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2"/>
      <c r="C18" s="70"/>
      <c r="D18" s="70"/>
      <c r="E18" s="52">
        <v>0.01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2"/>
      <c r="C19" s="70"/>
      <c r="D19" s="70"/>
      <c r="E19" s="52">
        <v>8.0000000000000002E-3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2"/>
      <c r="C20" s="70"/>
      <c r="D20" s="70"/>
      <c r="E20" s="52">
        <v>0.01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2"/>
      <c r="C21" s="70"/>
      <c r="D21" s="70"/>
      <c r="E21" s="52">
        <v>0.246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2"/>
      <c r="C22" s="70"/>
      <c r="D22" s="70"/>
      <c r="E22" s="52">
        <v>0.1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2"/>
      <c r="C23" s="70"/>
      <c r="D23" s="70"/>
      <c r="E23" s="52">
        <v>9.6000000000000002E-2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2"/>
      <c r="C24" s="70"/>
      <c r="D24" s="70"/>
      <c r="E24" s="52">
        <v>0.442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2"/>
      <c r="C25" s="70"/>
      <c r="D25" s="70"/>
      <c r="E25" s="52">
        <v>0.158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2"/>
      <c r="C26" s="70"/>
      <c r="D26" s="70"/>
      <c r="E26" s="52">
        <v>9.4E-2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2"/>
      <c r="C27" s="70"/>
      <c r="D27" s="70"/>
      <c r="E27" s="52">
        <v>0.09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2"/>
      <c r="C28" s="70"/>
      <c r="D28" s="70"/>
      <c r="E28" s="52">
        <v>0.26800000000000002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2"/>
      <c r="C29" s="70"/>
      <c r="D29" s="70"/>
      <c r="E29" s="52">
        <v>0.53600000000000003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2"/>
      <c r="C30" s="70"/>
      <c r="D30" s="70"/>
      <c r="E30" s="52">
        <v>0.11399999999999999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2"/>
      <c r="C31" s="70"/>
      <c r="D31" s="70"/>
      <c r="E31" s="52">
        <v>7.400000000000001E-2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2"/>
      <c r="C32" s="70"/>
      <c r="D32" s="70"/>
      <c r="E32" s="52">
        <v>0.1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2"/>
      <c r="C33" s="70"/>
      <c r="D33" s="70"/>
      <c r="E33" s="52">
        <v>0.1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2"/>
      <c r="C34" s="70"/>
      <c r="D34" s="70"/>
      <c r="E34" s="52">
        <v>9.6000000000000002E-2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2"/>
      <c r="C35" s="70"/>
      <c r="D35" s="70"/>
      <c r="E35" s="52">
        <v>9.6000000000000002E-2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2"/>
      <c r="C36" s="70"/>
      <c r="D36" s="70"/>
      <c r="E36" s="52">
        <v>9.4E-2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2"/>
      <c r="C37" s="70"/>
      <c r="D37" s="70"/>
      <c r="E37" s="52">
        <v>9.1999999999999998E-2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2"/>
      <c r="C38" s="70"/>
      <c r="D38" s="70"/>
      <c r="E38" s="52">
        <v>9.4E-2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3.222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workbookViewId="0">
      <selection activeCell="K21" sqref="K21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550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215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214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КТП-Паршин</v>
      </c>
      <c r="C10" s="426"/>
      <c r="D10" s="426"/>
      <c r="E10" s="426"/>
      <c r="F10" s="413" t="str">
        <f>N4</f>
        <v>КТП- РСП Дачник</v>
      </c>
      <c r="G10" s="416"/>
      <c r="H10" s="416"/>
      <c r="I10" s="417"/>
      <c r="J10" s="426" t="str">
        <f>N3</f>
        <v>КТП-Паршин</v>
      </c>
      <c r="K10" s="426"/>
      <c r="L10" s="426"/>
      <c r="M10" s="426"/>
      <c r="N10" s="413" t="str">
        <f>N4</f>
        <v>КТП- РСП Дачник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</v>
      </c>
      <c r="F11" s="390" t="s">
        <v>433</v>
      </c>
      <c r="G11" s="391"/>
      <c r="H11" s="61"/>
      <c r="I11" s="62">
        <v>50</v>
      </c>
      <c r="J11" s="390" t="s">
        <v>433</v>
      </c>
      <c r="K11" s="391"/>
      <c r="L11" s="61"/>
      <c r="M11" s="62">
        <f>E11</f>
        <v>1</v>
      </c>
      <c r="N11" s="390" t="s">
        <v>433</v>
      </c>
      <c r="O11" s="391"/>
      <c r="P11" s="61"/>
      <c r="Q11" s="62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98">
        <v>1.57</v>
      </c>
      <c r="F15" s="98"/>
      <c r="G15" s="98"/>
      <c r="H15" s="98"/>
      <c r="I15" s="98">
        <v>12.6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98">
        <v>1.3779999999999999</v>
      </c>
      <c r="F16" s="98"/>
      <c r="G16" s="98"/>
      <c r="H16" s="98"/>
      <c r="I16" s="98">
        <v>9.82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98">
        <v>1.4319999999999999</v>
      </c>
      <c r="F17" s="98"/>
      <c r="G17" s="98"/>
      <c r="H17" s="98"/>
      <c r="I17" s="98">
        <v>10.57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98">
        <v>1.494</v>
      </c>
      <c r="F18" s="98"/>
      <c r="G18" s="98"/>
      <c r="H18" s="98"/>
      <c r="I18" s="98">
        <v>9.1999999999999993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98">
        <v>1.704</v>
      </c>
      <c r="F19" s="98"/>
      <c r="G19" s="98"/>
      <c r="H19" s="98"/>
      <c r="I19" s="98">
        <v>10.5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98">
        <v>1.6180000000000001</v>
      </c>
      <c r="F20" s="98"/>
      <c r="G20" s="98"/>
      <c r="H20" s="98"/>
      <c r="I20" s="98">
        <v>11.020000000000001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98">
        <v>1.764</v>
      </c>
      <c r="F21" s="98"/>
      <c r="G21" s="98"/>
      <c r="H21" s="98"/>
      <c r="I21" s="98">
        <v>10.459999999999999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98">
        <v>2.7480000000000002</v>
      </c>
      <c r="F22" s="98"/>
      <c r="G22" s="98"/>
      <c r="H22" s="98"/>
      <c r="I22" s="98">
        <v>11.27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98">
        <v>2.5779999999999998</v>
      </c>
      <c r="F23" s="98"/>
      <c r="G23" s="98"/>
      <c r="H23" s="98"/>
      <c r="I23" s="98">
        <v>11.37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98">
        <v>1.946</v>
      </c>
      <c r="F24" s="98"/>
      <c r="G24" s="98"/>
      <c r="H24" s="98"/>
      <c r="I24" s="98">
        <v>14.24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98">
        <v>0.92800000000000005</v>
      </c>
      <c r="F25" s="98"/>
      <c r="G25" s="98"/>
      <c r="H25" s="98"/>
      <c r="I25" s="98">
        <v>13.22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98">
        <v>0.55600000000000005</v>
      </c>
      <c r="F26" s="98"/>
      <c r="G26" s="98"/>
      <c r="H26" s="98"/>
      <c r="I26" s="98">
        <v>13.969999999999999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98">
        <v>1.484</v>
      </c>
      <c r="F27" s="98"/>
      <c r="G27" s="98"/>
      <c r="H27" s="98"/>
      <c r="I27" s="98">
        <v>13.38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98">
        <v>0.78</v>
      </c>
      <c r="F28" s="98"/>
      <c r="G28" s="98"/>
      <c r="H28" s="98"/>
      <c r="I28" s="98">
        <v>10.43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98">
        <v>0.6</v>
      </c>
      <c r="F29" s="98"/>
      <c r="G29" s="98"/>
      <c r="H29" s="98"/>
      <c r="I29" s="98">
        <v>12.29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98">
        <v>0.624</v>
      </c>
      <c r="F30" s="98"/>
      <c r="G30" s="98"/>
      <c r="H30" s="98"/>
      <c r="I30" s="98">
        <v>12.17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98">
        <v>0.754</v>
      </c>
      <c r="F31" s="98"/>
      <c r="G31" s="98"/>
      <c r="H31" s="98"/>
      <c r="I31" s="98">
        <v>8.3699999999999992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98">
        <v>1.1060000000000001</v>
      </c>
      <c r="F32" s="98"/>
      <c r="G32" s="98"/>
      <c r="H32" s="98"/>
      <c r="I32" s="98">
        <v>7.55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98">
        <v>0.86</v>
      </c>
      <c r="F33" s="98"/>
      <c r="G33" s="98"/>
      <c r="H33" s="98"/>
      <c r="I33" s="98">
        <v>12.120000000000001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98">
        <v>1.1459999999999999</v>
      </c>
      <c r="F34" s="98"/>
      <c r="G34" s="98"/>
      <c r="H34" s="98"/>
      <c r="I34" s="98">
        <v>13.28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98">
        <v>1.8779999999999999</v>
      </c>
      <c r="F35" s="98"/>
      <c r="G35" s="98"/>
      <c r="H35" s="98"/>
      <c r="I35" s="98">
        <v>17.440000000000001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98">
        <v>1.1819999999999999</v>
      </c>
      <c r="F36" s="98"/>
      <c r="G36" s="98"/>
      <c r="H36" s="98"/>
      <c r="I36" s="98">
        <v>16.27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98">
        <v>1.006</v>
      </c>
      <c r="F37" s="98"/>
      <c r="G37" s="98"/>
      <c r="H37" s="98"/>
      <c r="I37" s="98">
        <v>12.45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98">
        <v>1.1120000000000001</v>
      </c>
      <c r="F38" s="98"/>
      <c r="G38" s="98"/>
      <c r="H38" s="98"/>
      <c r="I38" s="98">
        <v>7.6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32.248000000000005</v>
      </c>
      <c r="F39" s="69"/>
      <c r="G39" s="29"/>
      <c r="H39" s="29"/>
      <c r="I39" s="28">
        <f>SUM(I15:I38)</f>
        <v>281.59000000000003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551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217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216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КТП-Борок</v>
      </c>
      <c r="C10" s="426"/>
      <c r="D10" s="426"/>
      <c r="E10" s="426"/>
      <c r="F10" s="413" t="str">
        <f>N4</f>
        <v>КТП-Борок-2</v>
      </c>
      <c r="G10" s="416"/>
      <c r="H10" s="416"/>
      <c r="I10" s="417"/>
      <c r="J10" s="426" t="str">
        <f>N3</f>
        <v>КТП-Борок</v>
      </c>
      <c r="K10" s="426"/>
      <c r="L10" s="426"/>
      <c r="M10" s="426"/>
      <c r="N10" s="413" t="str">
        <f>N4</f>
        <v>КТП-Борок-2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>
        <v>50</v>
      </c>
      <c r="J11" s="390" t="s">
        <v>433</v>
      </c>
      <c r="K11" s="391"/>
      <c r="L11" s="61"/>
      <c r="M11" s="62">
        <f>E11</f>
        <v>80</v>
      </c>
      <c r="N11" s="390" t="s">
        <v>433</v>
      </c>
      <c r="O11" s="391"/>
      <c r="P11" s="61"/>
      <c r="Q11" s="62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0"/>
      <c r="D15" s="70"/>
      <c r="E15" s="22">
        <v>5.4879999999999995</v>
      </c>
      <c r="F15" s="22"/>
      <c r="G15" s="22"/>
      <c r="H15" s="22"/>
      <c r="I15" s="22">
        <v>4.6500000000000004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0"/>
      <c r="D16" s="70"/>
      <c r="E16" s="22">
        <v>5.2320000000000002</v>
      </c>
      <c r="F16" s="22"/>
      <c r="G16" s="22"/>
      <c r="H16" s="22"/>
      <c r="I16" s="22">
        <v>3.8699999999999997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0"/>
      <c r="D17" s="70"/>
      <c r="E17" s="22">
        <v>4.2240000000000002</v>
      </c>
      <c r="F17" s="22"/>
      <c r="G17" s="22"/>
      <c r="H17" s="22"/>
      <c r="I17" s="22">
        <v>3.32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0"/>
      <c r="D18" s="70"/>
      <c r="E18" s="22">
        <v>3.8719999999999999</v>
      </c>
      <c r="F18" s="22"/>
      <c r="G18" s="22"/>
      <c r="H18" s="22"/>
      <c r="I18" s="22">
        <v>2.81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0"/>
      <c r="D19" s="70"/>
      <c r="E19" s="22">
        <v>4.1120000000000001</v>
      </c>
      <c r="F19" s="22"/>
      <c r="G19" s="22"/>
      <c r="H19" s="22"/>
      <c r="I19" s="22">
        <v>3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0"/>
      <c r="D20" s="70"/>
      <c r="E20" s="22">
        <v>4.1920000000000002</v>
      </c>
      <c r="F20" s="22"/>
      <c r="G20" s="22"/>
      <c r="H20" s="22"/>
      <c r="I20" s="22">
        <v>3.8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0"/>
      <c r="D21" s="70"/>
      <c r="E21" s="22">
        <v>4</v>
      </c>
      <c r="F21" s="22"/>
      <c r="G21" s="22"/>
      <c r="H21" s="22"/>
      <c r="I21" s="22">
        <v>10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0"/>
      <c r="D22" s="70"/>
      <c r="E22" s="22">
        <v>5.5200000000000005</v>
      </c>
      <c r="F22" s="22"/>
      <c r="G22" s="22"/>
      <c r="H22" s="22"/>
      <c r="I22" s="22">
        <v>9.48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0"/>
      <c r="D23" s="70"/>
      <c r="E23" s="22">
        <v>6.6080000000000005</v>
      </c>
      <c r="F23" s="22"/>
      <c r="G23" s="22"/>
      <c r="H23" s="22"/>
      <c r="I23" s="22">
        <v>7.9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0"/>
      <c r="D24" s="70"/>
      <c r="E24" s="22">
        <v>8.5440000000000005</v>
      </c>
      <c r="F24" s="22"/>
      <c r="G24" s="22"/>
      <c r="H24" s="22"/>
      <c r="I24" s="22">
        <v>6.67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0"/>
      <c r="D25" s="70"/>
      <c r="E25" s="22">
        <v>7.6160000000000005</v>
      </c>
      <c r="F25" s="22"/>
      <c r="G25" s="22"/>
      <c r="H25" s="22"/>
      <c r="I25" s="22">
        <v>7.4300000000000006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0"/>
      <c r="D26" s="70"/>
      <c r="E26" s="22">
        <v>7.968</v>
      </c>
      <c r="F26" s="22"/>
      <c r="G26" s="22"/>
      <c r="H26" s="22"/>
      <c r="I26" s="22">
        <v>6.9599999999999991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0"/>
      <c r="D27" s="70"/>
      <c r="E27" s="22">
        <v>7.52</v>
      </c>
      <c r="F27" s="22"/>
      <c r="G27" s="22"/>
      <c r="H27" s="22"/>
      <c r="I27" s="22">
        <v>9.08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0"/>
      <c r="D28" s="70"/>
      <c r="E28" s="22">
        <v>7.7759999999999998</v>
      </c>
      <c r="F28" s="22"/>
      <c r="G28" s="22"/>
      <c r="H28" s="22"/>
      <c r="I28" s="22">
        <v>9.59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0"/>
      <c r="D29" s="70"/>
      <c r="E29" s="22">
        <v>9.0080000000000009</v>
      </c>
      <c r="F29" s="22"/>
      <c r="G29" s="22"/>
      <c r="H29" s="22"/>
      <c r="I29" s="22">
        <v>5.76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0"/>
      <c r="D30" s="70"/>
      <c r="E30" s="22">
        <v>10.176</v>
      </c>
      <c r="F30" s="22"/>
      <c r="G30" s="22"/>
      <c r="H30" s="22"/>
      <c r="I30" s="22">
        <v>6.5500000000000007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0"/>
      <c r="D31" s="70"/>
      <c r="E31" s="22">
        <v>6.3839999999999995</v>
      </c>
      <c r="F31" s="22"/>
      <c r="G31" s="22"/>
      <c r="H31" s="22"/>
      <c r="I31" s="22">
        <v>7.3800000000000008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0"/>
      <c r="D32" s="70"/>
      <c r="E32" s="22">
        <v>8.2560000000000002</v>
      </c>
      <c r="F32" s="22"/>
      <c r="G32" s="22"/>
      <c r="H32" s="22"/>
      <c r="I32" s="22">
        <v>6.99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0"/>
      <c r="D33" s="70"/>
      <c r="E33" s="22">
        <v>8.1440000000000001</v>
      </c>
      <c r="F33" s="22"/>
      <c r="G33" s="22"/>
      <c r="H33" s="22"/>
      <c r="I33" s="22">
        <v>5.9499999999999993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0"/>
      <c r="D34" s="70"/>
      <c r="E34" s="22">
        <v>9.3279999999999994</v>
      </c>
      <c r="F34" s="22"/>
      <c r="G34" s="22"/>
      <c r="H34" s="22"/>
      <c r="I34" s="22">
        <v>9.5299999999999994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0"/>
      <c r="D35" s="70"/>
      <c r="E35" s="22">
        <v>7.0399999999999991</v>
      </c>
      <c r="F35" s="22"/>
      <c r="G35" s="22"/>
      <c r="H35" s="22"/>
      <c r="I35" s="22">
        <v>8.91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0"/>
      <c r="D36" s="70"/>
      <c r="E36" s="22">
        <v>9.6319999999999997</v>
      </c>
      <c r="F36" s="22"/>
      <c r="G36" s="22"/>
      <c r="H36" s="22"/>
      <c r="I36" s="22">
        <v>8.15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0"/>
      <c r="D37" s="70"/>
      <c r="E37" s="22">
        <v>8.7360000000000007</v>
      </c>
      <c r="F37" s="22"/>
      <c r="G37" s="22"/>
      <c r="H37" s="22"/>
      <c r="I37" s="22">
        <v>6.29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0"/>
      <c r="D38" s="70"/>
      <c r="E38" s="22">
        <v>7.3599999999999994</v>
      </c>
      <c r="F38" s="22"/>
      <c r="G38" s="22"/>
      <c r="H38" s="22"/>
      <c r="I38" s="22">
        <v>4.7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90">
        <f>SUM(E15:E38)</f>
        <v>166.73599999999999</v>
      </c>
      <c r="F39" s="69"/>
      <c r="G39" s="29"/>
      <c r="H39" s="29"/>
      <c r="I39" s="28">
        <f>SUM(I15:I38)</f>
        <v>158.76999999999998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workbookViewId="0">
      <selection activeCell="N3" sqref="N3:Q3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551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218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КТП-Вауч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КТП-Вауч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</v>
      </c>
      <c r="F11" s="390" t="s">
        <v>433</v>
      </c>
      <c r="G11" s="391"/>
      <c r="H11" s="61"/>
      <c r="I11" s="62">
        <v>50</v>
      </c>
      <c r="J11" s="390" t="s">
        <v>433</v>
      </c>
      <c r="K11" s="391"/>
      <c r="L11" s="61"/>
      <c r="M11" s="62">
        <f>E11</f>
        <v>1</v>
      </c>
      <c r="N11" s="390" t="s">
        <v>433</v>
      </c>
      <c r="O11" s="391"/>
      <c r="P11" s="61"/>
      <c r="Q11" s="62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71">
        <v>0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2"/>
      <c r="C16" s="70"/>
      <c r="D16" s="70"/>
      <c r="E16" s="71">
        <v>0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2"/>
      <c r="C17" s="70"/>
      <c r="D17" s="70"/>
      <c r="E17" s="71">
        <v>0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2"/>
      <c r="C18" s="70"/>
      <c r="D18" s="70"/>
      <c r="E18" s="71">
        <v>0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2"/>
      <c r="C19" s="70"/>
      <c r="D19" s="70"/>
      <c r="E19" s="71">
        <v>0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2"/>
      <c r="C20" s="70"/>
      <c r="D20" s="70"/>
      <c r="E20" s="71">
        <v>0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2"/>
      <c r="C21" s="70"/>
      <c r="D21" s="70"/>
      <c r="E21" s="71">
        <v>0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2"/>
      <c r="C22" s="70"/>
      <c r="D22" s="70"/>
      <c r="E22" s="71">
        <v>0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2"/>
      <c r="C23" s="70"/>
      <c r="D23" s="70"/>
      <c r="E23" s="71">
        <v>0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2"/>
      <c r="C24" s="70"/>
      <c r="D24" s="70"/>
      <c r="E24" s="71">
        <v>0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2"/>
      <c r="C25" s="70"/>
      <c r="D25" s="70"/>
      <c r="E25" s="71">
        <v>0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2"/>
      <c r="C26" s="70"/>
      <c r="D26" s="70"/>
      <c r="E26" s="71">
        <v>0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2"/>
      <c r="C27" s="70"/>
      <c r="D27" s="70"/>
      <c r="E27" s="71">
        <v>0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2"/>
      <c r="C28" s="70"/>
      <c r="D28" s="70"/>
      <c r="E28" s="71">
        <v>0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2"/>
      <c r="C29" s="70"/>
      <c r="D29" s="70"/>
      <c r="E29" s="71">
        <v>0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2"/>
      <c r="C30" s="70"/>
      <c r="D30" s="70"/>
      <c r="E30" s="71">
        <v>0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2"/>
      <c r="C31" s="70"/>
      <c r="D31" s="70"/>
      <c r="E31" s="71">
        <v>0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2"/>
      <c r="C32" s="70"/>
      <c r="D32" s="70"/>
      <c r="E32" s="71">
        <v>0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2"/>
      <c r="C33" s="70"/>
      <c r="D33" s="70"/>
      <c r="E33" s="71">
        <v>0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2"/>
      <c r="C34" s="70"/>
      <c r="D34" s="70"/>
      <c r="E34" s="71">
        <v>0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2"/>
      <c r="C35" s="70"/>
      <c r="D35" s="70"/>
      <c r="E35" s="71">
        <v>0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2"/>
      <c r="C36" s="70"/>
      <c r="D36" s="70"/>
      <c r="E36" s="71">
        <v>0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2"/>
      <c r="C37" s="70"/>
      <c r="D37" s="70"/>
      <c r="E37" s="71">
        <v>0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2"/>
      <c r="C38" s="70"/>
      <c r="D38" s="70"/>
      <c r="E38" s="71">
        <v>0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C15" sqref="C15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552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219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КТП-Новая Ягница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КТП-Новая Ягница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</row>
    <row r="11" spans="1:33" s="1" customFormat="1" x14ac:dyDescent="0.2">
      <c r="A11" s="396"/>
      <c r="B11" s="390" t="s">
        <v>433</v>
      </c>
      <c r="C11" s="391"/>
      <c r="E11" s="62">
        <v>20</v>
      </c>
      <c r="F11" s="390" t="s">
        <v>433</v>
      </c>
      <c r="G11" s="391"/>
      <c r="H11" s="61"/>
      <c r="I11" s="62">
        <v>50</v>
      </c>
      <c r="J11" s="390" t="s">
        <v>433</v>
      </c>
      <c r="K11" s="391"/>
      <c r="L11" s="61"/>
      <c r="M11" s="62">
        <f>E11</f>
        <v>20</v>
      </c>
      <c r="N11" s="390" t="s">
        <v>433</v>
      </c>
      <c r="O11" s="391"/>
      <c r="P11" s="61"/>
      <c r="Q11" s="62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2">
        <v>6.52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2"/>
      <c r="C16" s="70"/>
      <c r="D16" s="70"/>
      <c r="E16" s="22">
        <v>5.08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2"/>
      <c r="C17" s="70"/>
      <c r="D17" s="70"/>
      <c r="E17" s="22">
        <v>3.9899999999999998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2"/>
      <c r="C18" s="70"/>
      <c r="D18" s="70"/>
      <c r="E18" s="22">
        <v>4.33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2"/>
      <c r="C19" s="70"/>
      <c r="D19" s="70"/>
      <c r="E19" s="22">
        <v>4.9000000000000004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2"/>
      <c r="C20" s="70"/>
      <c r="D20" s="70"/>
      <c r="E20" s="22">
        <v>7.59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2"/>
      <c r="C21" s="70"/>
      <c r="D21" s="70"/>
      <c r="E21" s="22">
        <v>8.5400000000000009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2"/>
      <c r="C22" s="70"/>
      <c r="D22" s="70"/>
      <c r="E22" s="22">
        <v>11.68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2"/>
      <c r="C23" s="70"/>
      <c r="D23" s="70"/>
      <c r="E23" s="22">
        <v>13.170000000000002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2"/>
      <c r="C24" s="70"/>
      <c r="D24" s="70"/>
      <c r="E24" s="22">
        <v>12.370000000000001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2"/>
      <c r="C25" s="70"/>
      <c r="D25" s="70"/>
      <c r="E25" s="22">
        <v>11.04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2"/>
      <c r="C26" s="70"/>
      <c r="D26" s="70"/>
      <c r="E26" s="22">
        <v>9.58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2"/>
      <c r="C27" s="70"/>
      <c r="D27" s="70"/>
      <c r="E27" s="22">
        <v>9.64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2"/>
      <c r="C28" s="70"/>
      <c r="D28" s="70"/>
      <c r="E28" s="22">
        <v>9.77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2"/>
      <c r="C29" s="70"/>
      <c r="D29" s="70"/>
      <c r="E29" s="22">
        <v>7.42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2"/>
      <c r="C30" s="70"/>
      <c r="D30" s="70"/>
      <c r="E30" s="22">
        <v>8.24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2"/>
      <c r="C31" s="70"/>
      <c r="D31" s="70"/>
      <c r="E31" s="22">
        <v>9.41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2"/>
      <c r="C32" s="70"/>
      <c r="D32" s="70"/>
      <c r="E32" s="22">
        <v>11.01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2"/>
      <c r="C33" s="70"/>
      <c r="D33" s="70"/>
      <c r="E33" s="22">
        <v>12.2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2"/>
      <c r="C34" s="70"/>
      <c r="D34" s="70"/>
      <c r="E34" s="22">
        <v>10.850000000000001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2"/>
      <c r="C35" s="70"/>
      <c r="D35" s="70"/>
      <c r="E35" s="22">
        <v>11.620000000000001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2"/>
      <c r="C36" s="70"/>
      <c r="D36" s="70"/>
      <c r="E36" s="22">
        <v>6.91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2"/>
      <c r="C37" s="70"/>
      <c r="D37" s="70"/>
      <c r="E37" s="22">
        <v>7.22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2"/>
      <c r="C38" s="70"/>
      <c r="D38" s="70"/>
      <c r="E38" s="22">
        <v>7.24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210.32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N4" sqref="N4:Q4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220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553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554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База ГРЭС</v>
      </c>
      <c r="C10" s="426"/>
      <c r="D10" s="426"/>
      <c r="E10" s="426"/>
      <c r="F10" s="413" t="str">
        <f>N4</f>
        <v>ф,10кВ Поселок-6</v>
      </c>
      <c r="G10" s="416"/>
      <c r="H10" s="416"/>
      <c r="I10" s="417"/>
      <c r="J10" s="426" t="str">
        <f>N3</f>
        <v>ф,10кВ База ГРЭС</v>
      </c>
      <c r="K10" s="426"/>
      <c r="L10" s="426"/>
      <c r="M10" s="426"/>
      <c r="N10" s="413" t="str">
        <f>N4</f>
        <v>ф,10кВ Поселок-6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61.6</v>
      </c>
      <c r="F15" s="22"/>
      <c r="G15" s="22"/>
      <c r="H15" s="22"/>
      <c r="I15" s="263">
        <v>131.6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54</v>
      </c>
      <c r="F16" s="22"/>
      <c r="G16" s="22"/>
      <c r="H16" s="22"/>
      <c r="I16" s="265">
        <v>122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48</v>
      </c>
      <c r="F17" s="22"/>
      <c r="G17" s="22"/>
      <c r="H17" s="22"/>
      <c r="I17" s="265">
        <v>112.4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45.2</v>
      </c>
      <c r="F18" s="22"/>
      <c r="G18" s="22"/>
      <c r="H18" s="22"/>
      <c r="I18" s="265">
        <v>107.60000000000001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44.800000000000004</v>
      </c>
      <c r="F19" s="22"/>
      <c r="G19" s="22"/>
      <c r="H19" s="22"/>
      <c r="I19" s="265">
        <v>116.4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47.6</v>
      </c>
      <c r="F20" s="22"/>
      <c r="G20" s="22"/>
      <c r="H20" s="22"/>
      <c r="I20" s="265">
        <v>119.60000000000001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60</v>
      </c>
      <c r="F21" s="22"/>
      <c r="G21" s="22"/>
      <c r="H21" s="22"/>
      <c r="I21" s="265">
        <v>144.80000000000001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72</v>
      </c>
      <c r="F22" s="22"/>
      <c r="G22" s="22"/>
      <c r="H22" s="22"/>
      <c r="I22" s="265">
        <v>154.4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77.2</v>
      </c>
      <c r="F23" s="22"/>
      <c r="G23" s="22"/>
      <c r="H23" s="22"/>
      <c r="I23" s="265">
        <v>170.4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80.8</v>
      </c>
      <c r="F24" s="22"/>
      <c r="G24" s="22"/>
      <c r="H24" s="22"/>
      <c r="I24" s="265">
        <v>168.8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81.600000000000009</v>
      </c>
      <c r="F25" s="22"/>
      <c r="G25" s="22"/>
      <c r="H25" s="22"/>
      <c r="I25" s="265">
        <v>179.6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80.400000000000006</v>
      </c>
      <c r="F26" s="22"/>
      <c r="G26" s="22"/>
      <c r="H26" s="22"/>
      <c r="I26" s="265">
        <v>178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84</v>
      </c>
      <c r="F27" s="22"/>
      <c r="G27" s="22"/>
      <c r="H27" s="22"/>
      <c r="I27" s="265">
        <v>182.8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82</v>
      </c>
      <c r="F28" s="22"/>
      <c r="G28" s="22"/>
      <c r="H28" s="22"/>
      <c r="I28" s="265">
        <v>186.4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76</v>
      </c>
      <c r="F29" s="22"/>
      <c r="G29" s="22"/>
      <c r="H29" s="22"/>
      <c r="I29" s="265">
        <v>183.6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82</v>
      </c>
      <c r="F30" s="22"/>
      <c r="G30" s="22"/>
      <c r="H30" s="22"/>
      <c r="I30" s="265">
        <v>180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86.4</v>
      </c>
      <c r="F31" s="22"/>
      <c r="G31" s="22"/>
      <c r="H31" s="22"/>
      <c r="I31" s="265">
        <v>178.8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93.2</v>
      </c>
      <c r="F32" s="22"/>
      <c r="G32" s="22"/>
      <c r="H32" s="22"/>
      <c r="I32" s="265">
        <v>186.8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93.600000000000009</v>
      </c>
      <c r="F33" s="22"/>
      <c r="G33" s="22"/>
      <c r="H33" s="22"/>
      <c r="I33" s="265">
        <v>191.6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86.8</v>
      </c>
      <c r="F34" s="22"/>
      <c r="G34" s="22"/>
      <c r="H34" s="22"/>
      <c r="I34" s="265">
        <v>199.6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85.600000000000009</v>
      </c>
      <c r="F35" s="22"/>
      <c r="G35" s="22"/>
      <c r="H35" s="22"/>
      <c r="I35" s="265">
        <v>206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99.2</v>
      </c>
      <c r="F36" s="22"/>
      <c r="G36" s="22"/>
      <c r="H36" s="22"/>
      <c r="I36" s="265">
        <v>204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88.8</v>
      </c>
      <c r="F37" s="22"/>
      <c r="G37" s="22"/>
      <c r="H37" s="22"/>
      <c r="I37" s="265">
        <v>200.4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75.2</v>
      </c>
      <c r="F38" s="22"/>
      <c r="G38" s="22"/>
      <c r="H38" s="22"/>
      <c r="I38" s="266">
        <v>159.6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SUM(E16:E38)</f>
        <v>1724.3999999999999</v>
      </c>
      <c r="F39" s="69"/>
      <c r="G39" s="29"/>
      <c r="H39" s="29"/>
      <c r="I39" s="28">
        <f>SUM(I15:I38)</f>
        <v>3965.2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22" sqref="E22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220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555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Поселок-1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ф,10кВ Поселок-1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164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2"/>
      <c r="C16" s="70"/>
      <c r="D16" s="70"/>
      <c r="E16" s="265">
        <v>143.20000000000002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2"/>
      <c r="C17" s="70"/>
      <c r="D17" s="70"/>
      <c r="E17" s="265">
        <v>128.80000000000001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2"/>
      <c r="C18" s="70"/>
      <c r="D18" s="70"/>
      <c r="E18" s="265">
        <v>122.4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2"/>
      <c r="C19" s="70"/>
      <c r="D19" s="70"/>
      <c r="E19" s="265">
        <v>118.4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2"/>
      <c r="C20" s="70"/>
      <c r="D20" s="70"/>
      <c r="E20" s="265">
        <v>132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2"/>
      <c r="C21" s="70"/>
      <c r="D21" s="70"/>
      <c r="E21" s="265">
        <v>181.6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2"/>
      <c r="C22" s="70"/>
      <c r="D22" s="70"/>
      <c r="E22" s="265">
        <v>210.4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2"/>
      <c r="C23" s="70"/>
      <c r="D23" s="70"/>
      <c r="E23" s="265">
        <v>229.6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2"/>
      <c r="C24" s="70"/>
      <c r="D24" s="70"/>
      <c r="E24" s="265">
        <v>241.6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2"/>
      <c r="C25" s="70"/>
      <c r="D25" s="70"/>
      <c r="E25" s="265">
        <v>242.4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2"/>
      <c r="C26" s="70"/>
      <c r="D26" s="70"/>
      <c r="E26" s="265">
        <v>243.20000000000002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2"/>
      <c r="C27" s="70"/>
      <c r="D27" s="70"/>
      <c r="E27" s="265">
        <v>242.4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2"/>
      <c r="C28" s="70"/>
      <c r="D28" s="70"/>
      <c r="E28" s="265">
        <v>242.4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2"/>
      <c r="C29" s="70"/>
      <c r="D29" s="70"/>
      <c r="E29" s="265">
        <v>232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2"/>
      <c r="C30" s="70"/>
      <c r="D30" s="70"/>
      <c r="E30" s="265">
        <v>226.4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2"/>
      <c r="C31" s="70"/>
      <c r="D31" s="70"/>
      <c r="E31" s="265">
        <v>236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2"/>
      <c r="C32" s="70"/>
      <c r="D32" s="70"/>
      <c r="E32" s="265">
        <v>237.6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2"/>
      <c r="C33" s="70"/>
      <c r="D33" s="70"/>
      <c r="E33" s="265">
        <v>242.4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2"/>
      <c r="C34" s="70"/>
      <c r="D34" s="70"/>
      <c r="E34" s="265">
        <v>248.8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2"/>
      <c r="C35" s="70"/>
      <c r="D35" s="70"/>
      <c r="E35" s="265">
        <v>255.20000000000002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2"/>
      <c r="C36" s="70"/>
      <c r="D36" s="70"/>
      <c r="E36" s="265">
        <v>240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2"/>
      <c r="C37" s="70"/>
      <c r="D37" s="70"/>
      <c r="E37" s="265">
        <v>212.8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180.8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4954.4000000000005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N3" sqref="N3:Q3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221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529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Поселок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ф,10кВ Поселок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49.2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2"/>
      <c r="C16" s="70"/>
      <c r="D16" s="70"/>
      <c r="E16" s="265">
        <v>44.85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2"/>
      <c r="C17" s="70"/>
      <c r="D17" s="70"/>
      <c r="E17" s="265">
        <v>43.5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2"/>
      <c r="C18" s="70"/>
      <c r="D18" s="70"/>
      <c r="E18" s="265">
        <v>44.7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2"/>
      <c r="C19" s="70"/>
      <c r="D19" s="70"/>
      <c r="E19" s="265">
        <v>43.65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2"/>
      <c r="C20" s="70"/>
      <c r="D20" s="70"/>
      <c r="E20" s="265">
        <v>47.4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2"/>
      <c r="C21" s="70"/>
      <c r="D21" s="70"/>
      <c r="E21" s="265">
        <v>55.2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2"/>
      <c r="C22" s="70"/>
      <c r="D22" s="70"/>
      <c r="E22" s="265">
        <v>58.2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2"/>
      <c r="C23" s="70"/>
      <c r="D23" s="70"/>
      <c r="E23" s="265">
        <v>70.05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2"/>
      <c r="C24" s="70"/>
      <c r="D24" s="70"/>
      <c r="E24" s="265">
        <v>62.85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2"/>
      <c r="C25" s="70"/>
      <c r="D25" s="70"/>
      <c r="E25" s="265">
        <v>59.7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2"/>
      <c r="C26" s="70"/>
      <c r="D26" s="70"/>
      <c r="E26" s="265">
        <v>52.2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2"/>
      <c r="C27" s="70"/>
      <c r="D27" s="70"/>
      <c r="E27" s="265">
        <v>56.4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2"/>
      <c r="C28" s="70"/>
      <c r="D28" s="70"/>
      <c r="E28" s="265">
        <v>63.6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2"/>
      <c r="C29" s="70"/>
      <c r="D29" s="70"/>
      <c r="E29" s="265">
        <v>60.6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2"/>
      <c r="C30" s="70"/>
      <c r="D30" s="70"/>
      <c r="E30" s="265">
        <v>56.550000000000004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2"/>
      <c r="C31" s="70"/>
      <c r="D31" s="70"/>
      <c r="E31" s="265">
        <v>53.85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2"/>
      <c r="C32" s="70"/>
      <c r="D32" s="70"/>
      <c r="E32" s="265">
        <v>63.6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2"/>
      <c r="C33" s="70"/>
      <c r="D33" s="70"/>
      <c r="E33" s="265">
        <v>66.45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2"/>
      <c r="C34" s="70"/>
      <c r="D34" s="70"/>
      <c r="E34" s="265">
        <v>75.600000000000009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2"/>
      <c r="C35" s="70"/>
      <c r="D35" s="70"/>
      <c r="E35" s="265">
        <v>78.45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2"/>
      <c r="C36" s="70"/>
      <c r="D36" s="70"/>
      <c r="E36" s="265">
        <v>79.5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2"/>
      <c r="C37" s="70"/>
      <c r="D37" s="70"/>
      <c r="E37" s="265">
        <v>70.350000000000009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54.9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1411.3500000000001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222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556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557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ДОЗ-1</v>
      </c>
      <c r="C10" s="426"/>
      <c r="D10" s="426"/>
      <c r="E10" s="426"/>
      <c r="F10" s="413" t="str">
        <f>N4</f>
        <v>ф,10кВ ДОЗ-2</v>
      </c>
      <c r="G10" s="416"/>
      <c r="H10" s="416"/>
      <c r="I10" s="417"/>
      <c r="J10" s="426" t="str">
        <f>N3</f>
        <v>ф,10кВ ДОЗ-1</v>
      </c>
      <c r="K10" s="426"/>
      <c r="L10" s="426"/>
      <c r="M10" s="426"/>
      <c r="N10" s="413" t="str">
        <f>N4</f>
        <v>ф,10кВ ДОЗ-2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>
        <v>50</v>
      </c>
      <c r="J11" s="390" t="s">
        <v>433</v>
      </c>
      <c r="K11" s="391"/>
      <c r="L11" s="61"/>
      <c r="M11" s="62">
        <f>E11</f>
        <v>80</v>
      </c>
      <c r="N11" s="390" t="s">
        <v>433</v>
      </c>
      <c r="O11" s="391"/>
      <c r="P11" s="61"/>
      <c r="Q11" s="62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2.1</v>
      </c>
      <c r="F15" s="273"/>
      <c r="G15" s="274"/>
      <c r="H15" s="275"/>
      <c r="I15" s="263">
        <v>25.2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2.4</v>
      </c>
      <c r="F16" s="273"/>
      <c r="G16" s="274"/>
      <c r="H16" s="275"/>
      <c r="I16" s="265">
        <v>22.6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2.4</v>
      </c>
      <c r="F17" s="273"/>
      <c r="G17" s="274"/>
      <c r="H17" s="275"/>
      <c r="I17" s="265">
        <v>19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2.1</v>
      </c>
      <c r="F18" s="273"/>
      <c r="G18" s="274"/>
      <c r="H18" s="275"/>
      <c r="I18" s="265">
        <v>18.2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2.1</v>
      </c>
      <c r="F19" s="273"/>
      <c r="G19" s="274"/>
      <c r="H19" s="275"/>
      <c r="I19" s="265">
        <v>19.2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2.1</v>
      </c>
      <c r="F20" s="273"/>
      <c r="G20" s="274"/>
      <c r="H20" s="275"/>
      <c r="I20" s="265">
        <v>21.400000000000002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2.4</v>
      </c>
      <c r="F21" s="273"/>
      <c r="G21" s="274"/>
      <c r="H21" s="275"/>
      <c r="I21" s="265">
        <v>22.6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3</v>
      </c>
      <c r="F22" s="273"/>
      <c r="G22" s="274"/>
      <c r="H22" s="275"/>
      <c r="I22" s="265">
        <v>30.8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30.3</v>
      </c>
      <c r="F23" s="273"/>
      <c r="G23" s="274"/>
      <c r="H23" s="275"/>
      <c r="I23" s="265">
        <v>27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39</v>
      </c>
      <c r="F24" s="273"/>
      <c r="G24" s="274"/>
      <c r="H24" s="275"/>
      <c r="I24" s="265">
        <v>32.6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24</v>
      </c>
      <c r="F25" s="273"/>
      <c r="G25" s="274"/>
      <c r="H25" s="275"/>
      <c r="I25" s="265">
        <v>35.200000000000003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33.6</v>
      </c>
      <c r="F26" s="273"/>
      <c r="G26" s="274"/>
      <c r="H26" s="275"/>
      <c r="I26" s="265">
        <v>36.4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6.6000000000000005</v>
      </c>
      <c r="F27" s="273"/>
      <c r="G27" s="274"/>
      <c r="H27" s="275"/>
      <c r="I27" s="265">
        <v>37.800000000000004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45</v>
      </c>
      <c r="F28" s="273"/>
      <c r="G28" s="274"/>
      <c r="H28" s="275"/>
      <c r="I28" s="265">
        <v>32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41.4</v>
      </c>
      <c r="F29" s="273"/>
      <c r="G29" s="274"/>
      <c r="H29" s="275"/>
      <c r="I29" s="265">
        <v>31.400000000000002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24.900000000000002</v>
      </c>
      <c r="F30" s="273"/>
      <c r="G30" s="274"/>
      <c r="H30" s="275"/>
      <c r="I30" s="265">
        <v>31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29.1</v>
      </c>
      <c r="F31" s="273"/>
      <c r="G31" s="274"/>
      <c r="H31" s="275"/>
      <c r="I31" s="265">
        <v>30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2.7</v>
      </c>
      <c r="F32" s="273"/>
      <c r="G32" s="274"/>
      <c r="H32" s="275"/>
      <c r="I32" s="265">
        <v>33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2.7</v>
      </c>
      <c r="F33" s="273"/>
      <c r="G33" s="274"/>
      <c r="H33" s="275"/>
      <c r="I33" s="265">
        <v>32.200000000000003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2.7</v>
      </c>
      <c r="F34" s="273"/>
      <c r="G34" s="274"/>
      <c r="H34" s="275"/>
      <c r="I34" s="265">
        <v>39.4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2.4</v>
      </c>
      <c r="F35" s="273"/>
      <c r="G35" s="274"/>
      <c r="H35" s="275"/>
      <c r="I35" s="265">
        <v>39.4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2.4</v>
      </c>
      <c r="F36" s="273"/>
      <c r="G36" s="274"/>
      <c r="H36" s="275"/>
      <c r="I36" s="265">
        <v>39.4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2.7</v>
      </c>
      <c r="F37" s="273"/>
      <c r="G37" s="275"/>
      <c r="H37" s="275"/>
      <c r="I37" s="265">
        <v>37.200000000000003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2.7</v>
      </c>
      <c r="F38" s="273"/>
      <c r="G38" s="275"/>
      <c r="H38" s="275"/>
      <c r="I38" s="266">
        <v>31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310.7999999999999</v>
      </c>
      <c r="F39" s="69"/>
      <c r="G39" s="29"/>
      <c r="H39" s="29"/>
      <c r="I39" s="28">
        <f>SUM(I15:I38)</f>
        <v>724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15" sqref="E15:I39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220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558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559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МКР-1</v>
      </c>
      <c r="C10" s="426"/>
      <c r="D10" s="426"/>
      <c r="E10" s="426"/>
      <c r="F10" s="413" t="str">
        <f>N4</f>
        <v>ф,10кВ МКР-2</v>
      </c>
      <c r="G10" s="416"/>
      <c r="H10" s="416"/>
      <c r="I10" s="417"/>
      <c r="J10" s="426" t="str">
        <f>N3</f>
        <v>ф,10кВ МКР-1</v>
      </c>
      <c r="K10" s="426"/>
      <c r="L10" s="426"/>
      <c r="M10" s="426"/>
      <c r="N10" s="413" t="str">
        <f>N4</f>
        <v>ф,10кВ МКР-2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81.600000000000009</v>
      </c>
      <c r="F15" s="264"/>
      <c r="G15" s="264"/>
      <c r="H15" s="264"/>
      <c r="I15" s="263">
        <v>87.600000000000009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72</v>
      </c>
      <c r="F16" s="264"/>
      <c r="G16" s="264"/>
      <c r="H16" s="264"/>
      <c r="I16" s="265">
        <v>78.8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66</v>
      </c>
      <c r="F17" s="264"/>
      <c r="G17" s="264"/>
      <c r="H17" s="264"/>
      <c r="I17" s="265">
        <v>75.600000000000009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63.6</v>
      </c>
      <c r="F18" s="264"/>
      <c r="G18" s="264"/>
      <c r="H18" s="264"/>
      <c r="I18" s="265">
        <v>74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63.6</v>
      </c>
      <c r="F19" s="264"/>
      <c r="G19" s="264"/>
      <c r="H19" s="264"/>
      <c r="I19" s="265">
        <v>72.400000000000006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62.4</v>
      </c>
      <c r="F20" s="264"/>
      <c r="G20" s="264"/>
      <c r="H20" s="264"/>
      <c r="I20" s="265">
        <v>79.2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81.600000000000009</v>
      </c>
      <c r="F21" s="264"/>
      <c r="G21" s="264"/>
      <c r="H21" s="264"/>
      <c r="I21" s="265">
        <v>92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106.8</v>
      </c>
      <c r="F22" s="264"/>
      <c r="G22" s="264"/>
      <c r="H22" s="264"/>
      <c r="I22" s="265">
        <v>100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105.60000000000001</v>
      </c>
      <c r="F23" s="264"/>
      <c r="G23" s="264"/>
      <c r="H23" s="264"/>
      <c r="I23" s="265">
        <v>114.8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115.2</v>
      </c>
      <c r="F24" s="264"/>
      <c r="G24" s="264"/>
      <c r="H24" s="264"/>
      <c r="I24" s="265">
        <v>128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130.80000000000001</v>
      </c>
      <c r="F25" s="264"/>
      <c r="G25" s="264"/>
      <c r="H25" s="264"/>
      <c r="I25" s="265">
        <v>130.4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136.80000000000001</v>
      </c>
      <c r="F26" s="264"/>
      <c r="G26" s="264"/>
      <c r="H26" s="264"/>
      <c r="I26" s="265">
        <v>131.6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132</v>
      </c>
      <c r="F27" s="264"/>
      <c r="G27" s="264"/>
      <c r="H27" s="264"/>
      <c r="I27" s="265">
        <v>140.80000000000001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128.4</v>
      </c>
      <c r="F28" s="264"/>
      <c r="G28" s="264"/>
      <c r="H28" s="264"/>
      <c r="I28" s="265">
        <v>139.6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127.2</v>
      </c>
      <c r="F29" s="264"/>
      <c r="G29" s="264"/>
      <c r="H29" s="264"/>
      <c r="I29" s="265">
        <v>136.80000000000001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128.4</v>
      </c>
      <c r="F30" s="264"/>
      <c r="G30" s="264"/>
      <c r="H30" s="264"/>
      <c r="I30" s="265">
        <v>137.20000000000002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122.4</v>
      </c>
      <c r="F31" s="264"/>
      <c r="G31" s="264"/>
      <c r="H31" s="264"/>
      <c r="I31" s="265">
        <v>141.6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118.8</v>
      </c>
      <c r="F32" s="264"/>
      <c r="G32" s="264"/>
      <c r="H32" s="264"/>
      <c r="I32" s="265">
        <v>142.4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115.2</v>
      </c>
      <c r="F33" s="264"/>
      <c r="G33" s="264"/>
      <c r="H33" s="264"/>
      <c r="I33" s="265">
        <v>146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114</v>
      </c>
      <c r="F34" s="264"/>
      <c r="G34" s="264"/>
      <c r="H34" s="264"/>
      <c r="I34" s="265">
        <v>137.20000000000002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129.6</v>
      </c>
      <c r="F35" s="264"/>
      <c r="G35" s="264"/>
      <c r="H35" s="264"/>
      <c r="I35" s="265">
        <v>134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127.2</v>
      </c>
      <c r="F36" s="264"/>
      <c r="G36" s="264"/>
      <c r="H36" s="264"/>
      <c r="I36" s="265">
        <v>128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112.8</v>
      </c>
      <c r="F37" s="264"/>
      <c r="G37" s="264"/>
      <c r="H37" s="264"/>
      <c r="I37" s="265">
        <v>120.8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92.4</v>
      </c>
      <c r="F38" s="264"/>
      <c r="G38" s="264"/>
      <c r="H38" s="264"/>
      <c r="I38" s="266">
        <v>102.8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70">
        <f>SUM(E15:E38)</f>
        <v>2534.4000000000005</v>
      </c>
      <c r="F39" s="271"/>
      <c r="G39" s="272"/>
      <c r="H39" s="272"/>
      <c r="I39" s="270">
        <f>SUM(I15:I38)</f>
        <v>2771.6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223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560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561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Котельная-1</v>
      </c>
      <c r="C10" s="426"/>
      <c r="D10" s="426"/>
      <c r="E10" s="426"/>
      <c r="F10" s="413" t="str">
        <f>N4</f>
        <v>ф,10кВ Котельная-2</v>
      </c>
      <c r="G10" s="416"/>
      <c r="H10" s="416"/>
      <c r="I10" s="417"/>
      <c r="J10" s="426" t="str">
        <f>N3</f>
        <v>ф,10кВ Котельная-1</v>
      </c>
      <c r="K10" s="426"/>
      <c r="L10" s="426"/>
      <c r="M10" s="426"/>
      <c r="N10" s="413" t="str">
        <f>N4</f>
        <v>ф,10кВ Котельная-2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4.4000000000000004</v>
      </c>
      <c r="F15" s="264"/>
      <c r="G15" s="264"/>
      <c r="H15" s="264"/>
      <c r="I15" s="263">
        <v>0.4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4.4000000000000004</v>
      </c>
      <c r="F16" s="264"/>
      <c r="G16" s="264"/>
      <c r="H16" s="264"/>
      <c r="I16" s="265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4.4000000000000004</v>
      </c>
      <c r="F17" s="264"/>
      <c r="G17" s="264"/>
      <c r="H17" s="264"/>
      <c r="I17" s="265">
        <v>0.4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4</v>
      </c>
      <c r="F18" s="264"/>
      <c r="G18" s="264"/>
      <c r="H18" s="264"/>
      <c r="I18" s="265">
        <v>0.4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4</v>
      </c>
      <c r="F19" s="264"/>
      <c r="G19" s="264"/>
      <c r="H19" s="264"/>
      <c r="I19" s="265">
        <v>0.4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3.6</v>
      </c>
      <c r="F20" s="264"/>
      <c r="G20" s="264"/>
      <c r="H20" s="264"/>
      <c r="I20" s="265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4</v>
      </c>
      <c r="F21" s="264"/>
      <c r="G21" s="264"/>
      <c r="H21" s="264"/>
      <c r="I21" s="265">
        <v>0.4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4.4000000000000004</v>
      </c>
      <c r="F22" s="264"/>
      <c r="G22" s="264"/>
      <c r="H22" s="264"/>
      <c r="I22" s="265">
        <v>0.4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70.8</v>
      </c>
      <c r="F23" s="264"/>
      <c r="G23" s="264"/>
      <c r="H23" s="264"/>
      <c r="I23" s="265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162.80000000000001</v>
      </c>
      <c r="F24" s="264"/>
      <c r="G24" s="264"/>
      <c r="H24" s="264"/>
      <c r="I24" s="265">
        <v>0.4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228.8</v>
      </c>
      <c r="F25" s="264"/>
      <c r="G25" s="264"/>
      <c r="H25" s="264"/>
      <c r="I25" s="265">
        <v>0.4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242</v>
      </c>
      <c r="F26" s="264"/>
      <c r="G26" s="264"/>
      <c r="H26" s="264"/>
      <c r="I26" s="265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189.20000000000002</v>
      </c>
      <c r="F27" s="264"/>
      <c r="G27" s="264"/>
      <c r="H27" s="264"/>
      <c r="I27" s="265">
        <v>0.4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186.4</v>
      </c>
      <c r="F28" s="264"/>
      <c r="G28" s="264"/>
      <c r="H28" s="264"/>
      <c r="I28" s="265">
        <v>0.4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242</v>
      </c>
      <c r="F29" s="264"/>
      <c r="G29" s="264"/>
      <c r="H29" s="264"/>
      <c r="I29" s="265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194.8</v>
      </c>
      <c r="F30" s="264"/>
      <c r="G30" s="264"/>
      <c r="H30" s="264"/>
      <c r="I30" s="265">
        <v>0.4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204.4</v>
      </c>
      <c r="F31" s="264"/>
      <c r="G31" s="264"/>
      <c r="H31" s="264"/>
      <c r="I31" s="265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174.4</v>
      </c>
      <c r="F32" s="264"/>
      <c r="G32" s="264"/>
      <c r="H32" s="264"/>
      <c r="I32" s="265">
        <v>0.4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7.6000000000000005</v>
      </c>
      <c r="F33" s="264"/>
      <c r="G33" s="264"/>
      <c r="H33" s="264"/>
      <c r="I33" s="265">
        <v>0.4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4.4000000000000004</v>
      </c>
      <c r="F34" s="264"/>
      <c r="G34" s="264"/>
      <c r="H34" s="264"/>
      <c r="I34" s="265">
        <v>0.4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3.6</v>
      </c>
      <c r="F35" s="264"/>
      <c r="G35" s="264"/>
      <c r="H35" s="264"/>
      <c r="I35" s="265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4</v>
      </c>
      <c r="F36" s="264"/>
      <c r="G36" s="264"/>
      <c r="H36" s="264"/>
      <c r="I36" s="265">
        <v>0.4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4.4000000000000004</v>
      </c>
      <c r="F37" s="264"/>
      <c r="G37" s="264"/>
      <c r="H37" s="264"/>
      <c r="I37" s="265">
        <v>0.4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4.8</v>
      </c>
      <c r="F38" s="264"/>
      <c r="G38" s="264"/>
      <c r="H38" s="264"/>
      <c r="I38" s="266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1957.6000000000001</v>
      </c>
      <c r="F39" s="69"/>
      <c r="G39" s="29"/>
      <c r="H39" s="29"/>
      <c r="I39" s="28">
        <f>SUM(I15:I38)</f>
        <v>6.4000000000000012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N4" sqref="N4:Q4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223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555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562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Поселок-1</v>
      </c>
      <c r="C10" s="426"/>
      <c r="D10" s="426"/>
      <c r="E10" s="426"/>
      <c r="F10" s="413" t="str">
        <f>N4</f>
        <v>ф,10кВ Поселок-3</v>
      </c>
      <c r="G10" s="416"/>
      <c r="H10" s="416"/>
      <c r="I10" s="417"/>
      <c r="J10" s="426" t="str">
        <f>N3</f>
        <v>ф,10кВ Поселок-1</v>
      </c>
      <c r="K10" s="426"/>
      <c r="L10" s="426"/>
      <c r="M10" s="426"/>
      <c r="N10" s="413" t="str">
        <f>N4</f>
        <v>ф,10кВ Поселок-3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38</v>
      </c>
      <c r="F15" s="264"/>
      <c r="G15" s="264"/>
      <c r="H15" s="264"/>
      <c r="I15" s="263">
        <v>34.4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33.6</v>
      </c>
      <c r="F16" s="264"/>
      <c r="G16" s="264"/>
      <c r="H16" s="264"/>
      <c r="I16" s="265">
        <v>34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30</v>
      </c>
      <c r="F17" s="264"/>
      <c r="G17" s="264"/>
      <c r="H17" s="264"/>
      <c r="I17" s="265">
        <v>32.799999999999997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28</v>
      </c>
      <c r="F18" s="264"/>
      <c r="G18" s="264"/>
      <c r="H18" s="264"/>
      <c r="I18" s="265">
        <v>35.6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29.2</v>
      </c>
      <c r="F19" s="264"/>
      <c r="G19" s="264"/>
      <c r="H19" s="264"/>
      <c r="I19" s="265">
        <v>30.400000000000002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36</v>
      </c>
      <c r="F20" s="264"/>
      <c r="G20" s="264"/>
      <c r="H20" s="264"/>
      <c r="I20" s="265">
        <v>40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38</v>
      </c>
      <c r="F21" s="264"/>
      <c r="G21" s="264"/>
      <c r="H21" s="264"/>
      <c r="I21" s="265">
        <v>42.800000000000004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45.6</v>
      </c>
      <c r="F22" s="264"/>
      <c r="G22" s="264"/>
      <c r="H22" s="264"/>
      <c r="I22" s="265">
        <v>46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49.6</v>
      </c>
      <c r="F23" s="264"/>
      <c r="G23" s="264"/>
      <c r="H23" s="264"/>
      <c r="I23" s="265">
        <v>70.400000000000006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50.4</v>
      </c>
      <c r="F24" s="264"/>
      <c r="G24" s="264"/>
      <c r="H24" s="264"/>
      <c r="I24" s="265">
        <v>86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45.2</v>
      </c>
      <c r="F25" s="264"/>
      <c r="G25" s="264"/>
      <c r="H25" s="264"/>
      <c r="I25" s="265">
        <v>51.6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41.6</v>
      </c>
      <c r="F26" s="264"/>
      <c r="G26" s="264"/>
      <c r="H26" s="264"/>
      <c r="I26" s="265">
        <v>75.600000000000009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47.2</v>
      </c>
      <c r="F27" s="264"/>
      <c r="G27" s="264"/>
      <c r="H27" s="264"/>
      <c r="I27" s="265">
        <v>58.800000000000004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44.4</v>
      </c>
      <c r="F28" s="264"/>
      <c r="G28" s="264"/>
      <c r="H28" s="264"/>
      <c r="I28" s="265">
        <v>71.2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46</v>
      </c>
      <c r="F29" s="264"/>
      <c r="G29" s="264"/>
      <c r="H29" s="264"/>
      <c r="I29" s="265">
        <v>74.400000000000006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44.4</v>
      </c>
      <c r="F30" s="264"/>
      <c r="G30" s="264"/>
      <c r="H30" s="264"/>
      <c r="I30" s="265">
        <v>44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41.6</v>
      </c>
      <c r="F31" s="264"/>
      <c r="G31" s="264"/>
      <c r="H31" s="264"/>
      <c r="I31" s="265">
        <v>66.400000000000006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50</v>
      </c>
      <c r="F32" s="264"/>
      <c r="G32" s="264"/>
      <c r="H32" s="264"/>
      <c r="I32" s="265">
        <v>42.4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49.2</v>
      </c>
      <c r="F33" s="264"/>
      <c r="G33" s="264"/>
      <c r="H33" s="264"/>
      <c r="I33" s="265">
        <v>58.800000000000004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51.2</v>
      </c>
      <c r="F34" s="264"/>
      <c r="G34" s="264"/>
      <c r="H34" s="264"/>
      <c r="I34" s="265">
        <v>54.4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61.2</v>
      </c>
      <c r="F35" s="264"/>
      <c r="G35" s="264"/>
      <c r="H35" s="264"/>
      <c r="I35" s="265">
        <v>58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56</v>
      </c>
      <c r="F36" s="264"/>
      <c r="G36" s="264"/>
      <c r="H36" s="264"/>
      <c r="I36" s="265">
        <v>47.2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54.4</v>
      </c>
      <c r="F37" s="264"/>
      <c r="G37" s="264"/>
      <c r="H37" s="264"/>
      <c r="I37" s="265">
        <v>43.6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46.4</v>
      </c>
      <c r="F38" s="264"/>
      <c r="G38" s="264"/>
      <c r="H38" s="264"/>
      <c r="I38" s="266">
        <v>39.200000000000003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1057.2</v>
      </c>
      <c r="F39" s="69"/>
      <c r="G39" s="29"/>
      <c r="H39" s="29"/>
      <c r="I39" s="28">
        <f>SUM(I15:I38)</f>
        <v>1238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N3" sqref="N3:Q3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223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563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564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Поселок-5</v>
      </c>
      <c r="C10" s="426"/>
      <c r="D10" s="426"/>
      <c r="E10" s="426"/>
      <c r="F10" s="413" t="str">
        <f>N4</f>
        <v>ф,10кВ Торф-1</v>
      </c>
      <c r="G10" s="416"/>
      <c r="H10" s="416"/>
      <c r="I10" s="417"/>
      <c r="J10" s="426" t="str">
        <f>N3</f>
        <v>ф,10кВ Поселок-5</v>
      </c>
      <c r="K10" s="426"/>
      <c r="L10" s="426"/>
      <c r="M10" s="426"/>
      <c r="N10" s="413" t="str">
        <f>N4</f>
        <v>ф,10кВ Торф-1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185.20000000000002</v>
      </c>
      <c r="F15" s="264"/>
      <c r="G15" s="264"/>
      <c r="H15" s="264"/>
      <c r="I15" s="263">
        <v>34.800000000000004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171.6</v>
      </c>
      <c r="F16" s="264"/>
      <c r="G16" s="264"/>
      <c r="H16" s="264"/>
      <c r="I16" s="265">
        <v>32.4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171.20000000000002</v>
      </c>
      <c r="F17" s="264"/>
      <c r="G17" s="264"/>
      <c r="H17" s="264"/>
      <c r="I17" s="265">
        <v>31.2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170.8</v>
      </c>
      <c r="F18" s="264"/>
      <c r="G18" s="264"/>
      <c r="H18" s="264"/>
      <c r="I18" s="265">
        <v>30.6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180.8</v>
      </c>
      <c r="F19" s="264"/>
      <c r="G19" s="264"/>
      <c r="H19" s="264"/>
      <c r="I19" s="265">
        <v>34.200000000000003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194.4</v>
      </c>
      <c r="F20" s="264"/>
      <c r="G20" s="264"/>
      <c r="H20" s="264"/>
      <c r="I20" s="265">
        <v>40.200000000000003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213.20000000000002</v>
      </c>
      <c r="F21" s="264"/>
      <c r="G21" s="264"/>
      <c r="H21" s="264"/>
      <c r="I21" s="265">
        <v>41.4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214.4</v>
      </c>
      <c r="F22" s="264"/>
      <c r="G22" s="264"/>
      <c r="H22" s="264"/>
      <c r="I22" s="265">
        <v>49.800000000000004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224.4</v>
      </c>
      <c r="F23" s="264"/>
      <c r="G23" s="264"/>
      <c r="H23" s="264"/>
      <c r="I23" s="265">
        <v>58.800000000000004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240.4</v>
      </c>
      <c r="F24" s="264"/>
      <c r="G24" s="264"/>
      <c r="H24" s="264"/>
      <c r="I24" s="265">
        <v>31.2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239.6</v>
      </c>
      <c r="F25" s="264"/>
      <c r="G25" s="264"/>
      <c r="H25" s="264"/>
      <c r="I25" s="265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244.8</v>
      </c>
      <c r="F26" s="264"/>
      <c r="G26" s="264"/>
      <c r="H26" s="264"/>
      <c r="I26" s="265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245.6</v>
      </c>
      <c r="F27" s="264"/>
      <c r="G27" s="264"/>
      <c r="H27" s="264"/>
      <c r="I27" s="265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238</v>
      </c>
      <c r="F28" s="264"/>
      <c r="G28" s="264"/>
      <c r="H28" s="264"/>
      <c r="I28" s="265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227.6</v>
      </c>
      <c r="F29" s="264"/>
      <c r="G29" s="264"/>
      <c r="H29" s="264"/>
      <c r="I29" s="265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238</v>
      </c>
      <c r="F30" s="264"/>
      <c r="G30" s="264"/>
      <c r="H30" s="264"/>
      <c r="I30" s="265">
        <v>33.6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234</v>
      </c>
      <c r="F31" s="264"/>
      <c r="G31" s="264"/>
      <c r="H31" s="264"/>
      <c r="I31" s="265">
        <v>71.400000000000006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241.20000000000002</v>
      </c>
      <c r="F32" s="264"/>
      <c r="G32" s="264"/>
      <c r="H32" s="264"/>
      <c r="I32" s="265">
        <v>72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252.4</v>
      </c>
      <c r="F33" s="264"/>
      <c r="G33" s="264"/>
      <c r="H33" s="264"/>
      <c r="I33" s="265">
        <v>65.400000000000006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254</v>
      </c>
      <c r="F34" s="264"/>
      <c r="G34" s="264"/>
      <c r="H34" s="264"/>
      <c r="I34" s="265">
        <v>63.6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264</v>
      </c>
      <c r="F35" s="264"/>
      <c r="G35" s="264"/>
      <c r="H35" s="264"/>
      <c r="I35" s="265">
        <v>65.400000000000006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275.2</v>
      </c>
      <c r="F36" s="264"/>
      <c r="G36" s="264"/>
      <c r="H36" s="264"/>
      <c r="I36" s="265">
        <v>60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256.8</v>
      </c>
      <c r="F37" s="264"/>
      <c r="G37" s="264"/>
      <c r="H37" s="264"/>
      <c r="I37" s="265">
        <v>52.800000000000004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214.8</v>
      </c>
      <c r="F38" s="264"/>
      <c r="G38" s="264"/>
      <c r="H38" s="264"/>
      <c r="I38" s="266">
        <v>40.800000000000004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5392.4000000000005</v>
      </c>
      <c r="F39" s="69"/>
      <c r="G39" s="29"/>
      <c r="H39" s="29"/>
      <c r="I39" s="28">
        <f>SUM(I15:I38)</f>
        <v>909.59999999999991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N10" sqref="N10:Q10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223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565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566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Фабрика</v>
      </c>
      <c r="C10" s="426"/>
      <c r="D10" s="426"/>
      <c r="E10" s="426"/>
      <c r="F10" s="413" t="str">
        <f>N4</f>
        <v>ф,10кВ Газовая</v>
      </c>
      <c r="G10" s="416"/>
      <c r="H10" s="416"/>
      <c r="I10" s="417"/>
      <c r="J10" s="426" t="str">
        <f>N3</f>
        <v>ф,10кВ Фабрика</v>
      </c>
      <c r="K10" s="426"/>
      <c r="L10" s="426"/>
      <c r="M10" s="426"/>
      <c r="N10" s="413" t="str">
        <f>N4</f>
        <v>ф,10кВ Газовая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7">
        <v>109.2</v>
      </c>
      <c r="F15" s="264"/>
      <c r="G15" s="264"/>
      <c r="H15" s="264"/>
      <c r="I15" s="263">
        <v>19.2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8">
        <v>109.2</v>
      </c>
      <c r="F16" s="264"/>
      <c r="G16" s="264"/>
      <c r="H16" s="264"/>
      <c r="I16" s="265">
        <v>18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8">
        <v>109.2</v>
      </c>
      <c r="F17" s="264"/>
      <c r="G17" s="264"/>
      <c r="H17" s="264"/>
      <c r="I17" s="265">
        <v>19.2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8">
        <v>93.600000000000009</v>
      </c>
      <c r="F18" s="264"/>
      <c r="G18" s="264"/>
      <c r="H18" s="264"/>
      <c r="I18" s="265">
        <v>15.6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8">
        <v>78</v>
      </c>
      <c r="F19" s="264"/>
      <c r="G19" s="264"/>
      <c r="H19" s="264"/>
      <c r="I19" s="265">
        <v>16.8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8">
        <v>79.2</v>
      </c>
      <c r="F20" s="264"/>
      <c r="G20" s="264"/>
      <c r="H20" s="264"/>
      <c r="I20" s="265">
        <v>15.6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8">
        <v>79.2</v>
      </c>
      <c r="F21" s="264"/>
      <c r="G21" s="264"/>
      <c r="H21" s="264"/>
      <c r="I21" s="265">
        <v>15.6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8">
        <v>81.600000000000009</v>
      </c>
      <c r="F22" s="264"/>
      <c r="G22" s="264"/>
      <c r="H22" s="264"/>
      <c r="I22" s="265">
        <v>20.400000000000002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8">
        <v>88.8</v>
      </c>
      <c r="F23" s="264"/>
      <c r="G23" s="264"/>
      <c r="H23" s="264"/>
      <c r="I23" s="265">
        <v>110.4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8">
        <v>104.4</v>
      </c>
      <c r="F24" s="264"/>
      <c r="G24" s="264"/>
      <c r="H24" s="264"/>
      <c r="I24" s="265">
        <v>132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8">
        <v>98.4</v>
      </c>
      <c r="F25" s="264"/>
      <c r="G25" s="264"/>
      <c r="H25" s="264"/>
      <c r="I25" s="265">
        <v>116.4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8">
        <v>99.600000000000009</v>
      </c>
      <c r="F26" s="264"/>
      <c r="G26" s="264"/>
      <c r="H26" s="264"/>
      <c r="I26" s="265">
        <v>133.19999999999999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8">
        <v>78</v>
      </c>
      <c r="F27" s="264"/>
      <c r="G27" s="264"/>
      <c r="H27" s="264"/>
      <c r="I27" s="265">
        <v>58.800000000000004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8">
        <v>134.4</v>
      </c>
      <c r="F28" s="264"/>
      <c r="G28" s="264"/>
      <c r="H28" s="264"/>
      <c r="I28" s="265">
        <v>141.6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8">
        <v>106.8</v>
      </c>
      <c r="F29" s="264"/>
      <c r="G29" s="264"/>
      <c r="H29" s="264"/>
      <c r="I29" s="265">
        <v>130.80000000000001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8">
        <v>106.8</v>
      </c>
      <c r="F30" s="264"/>
      <c r="G30" s="264"/>
      <c r="H30" s="264"/>
      <c r="I30" s="265">
        <v>106.8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8">
        <v>111.60000000000001</v>
      </c>
      <c r="F31" s="264"/>
      <c r="G31" s="264"/>
      <c r="H31" s="264"/>
      <c r="I31" s="265">
        <v>110.4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8">
        <v>124.8</v>
      </c>
      <c r="F32" s="264"/>
      <c r="G32" s="264"/>
      <c r="H32" s="264"/>
      <c r="I32" s="265">
        <v>21.6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8">
        <v>126</v>
      </c>
      <c r="F33" s="264"/>
      <c r="G33" s="264"/>
      <c r="H33" s="264"/>
      <c r="I33" s="265">
        <v>21.6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8">
        <v>122.4</v>
      </c>
      <c r="F34" s="264"/>
      <c r="G34" s="264"/>
      <c r="H34" s="264"/>
      <c r="I34" s="265">
        <v>19.2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8">
        <v>110.4</v>
      </c>
      <c r="F35" s="264"/>
      <c r="G35" s="264"/>
      <c r="H35" s="264"/>
      <c r="I35" s="265">
        <v>15.6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8">
        <v>108</v>
      </c>
      <c r="F36" s="264"/>
      <c r="G36" s="264"/>
      <c r="H36" s="264"/>
      <c r="I36" s="265">
        <v>15.6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8">
        <v>108</v>
      </c>
      <c r="F37" s="264"/>
      <c r="G37" s="264"/>
      <c r="H37" s="264"/>
      <c r="I37" s="265">
        <v>16.8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9">
        <v>109.2</v>
      </c>
      <c r="F38" s="264"/>
      <c r="G38" s="264"/>
      <c r="H38" s="264"/>
      <c r="I38" s="266">
        <v>19.2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2476.7999999999997</v>
      </c>
      <c r="F39" s="69"/>
      <c r="G39" s="29"/>
      <c r="H39" s="29"/>
      <c r="I39" s="28">
        <f>SUM(I15:I38)</f>
        <v>1310.3999999999996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567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225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224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ТП-43</v>
      </c>
      <c r="C10" s="426"/>
      <c r="D10" s="426"/>
      <c r="E10" s="426"/>
      <c r="F10" s="413" t="str">
        <f>N4</f>
        <v>ТП-23</v>
      </c>
      <c r="G10" s="416"/>
      <c r="H10" s="416"/>
      <c r="I10" s="417"/>
      <c r="J10" s="426" t="str">
        <f>N3</f>
        <v>ТП-43</v>
      </c>
      <c r="K10" s="426"/>
      <c r="L10" s="426"/>
      <c r="M10" s="426"/>
      <c r="N10" s="413" t="str">
        <f>N4</f>
        <v>ТП-23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 t="s">
        <v>112</v>
      </c>
      <c r="F11" s="390" t="s">
        <v>433</v>
      </c>
      <c r="G11" s="391"/>
      <c r="H11" s="61"/>
      <c r="I11" s="62" t="s">
        <v>112</v>
      </c>
      <c r="J11" s="390" t="s">
        <v>433</v>
      </c>
      <c r="K11" s="391"/>
      <c r="L11" s="61"/>
      <c r="M11" s="62" t="str">
        <f>E11</f>
        <v xml:space="preserve"> </v>
      </c>
      <c r="N11" s="390" t="s">
        <v>433</v>
      </c>
      <c r="O11" s="391"/>
      <c r="P11" s="61"/>
      <c r="Q11" s="62" t="str">
        <f>I11</f>
        <v xml:space="preserve"> 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52">
        <v>2.7480000000000002</v>
      </c>
      <c r="F15" s="52"/>
      <c r="G15" s="52"/>
      <c r="H15" s="52"/>
      <c r="I15" s="52">
        <v>3.42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52">
        <v>1.42</v>
      </c>
      <c r="F16" s="52"/>
      <c r="G16" s="52"/>
      <c r="H16" s="52"/>
      <c r="I16" s="52">
        <v>2.6100000000000003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52">
        <v>1.401</v>
      </c>
      <c r="F17" s="52"/>
      <c r="G17" s="52"/>
      <c r="H17" s="52"/>
      <c r="I17" s="52">
        <v>2.3099999999999996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52">
        <v>1.1720000000000002</v>
      </c>
      <c r="F18" s="52"/>
      <c r="G18" s="52"/>
      <c r="H18" s="52"/>
      <c r="I18" s="52">
        <v>2.19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52">
        <v>1.2090000000000001</v>
      </c>
      <c r="F19" s="52"/>
      <c r="G19" s="52"/>
      <c r="H19" s="52"/>
      <c r="I19" s="52">
        <v>1.4100000000000001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52">
        <v>1.171</v>
      </c>
      <c r="F20" s="52"/>
      <c r="G20" s="52"/>
      <c r="H20" s="52"/>
      <c r="I20" s="52">
        <v>7.62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52">
        <v>1.1019999999999999</v>
      </c>
      <c r="F21" s="52"/>
      <c r="G21" s="52"/>
      <c r="H21" s="52"/>
      <c r="I21" s="52">
        <v>9.24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52">
        <v>1.1659999999999999</v>
      </c>
      <c r="F22" s="52"/>
      <c r="G22" s="52"/>
      <c r="H22" s="52"/>
      <c r="I22" s="52">
        <v>3.6599999999999997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52">
        <v>2.8660000000000001</v>
      </c>
      <c r="F23" s="52"/>
      <c r="G23" s="52"/>
      <c r="H23" s="52"/>
      <c r="I23" s="52">
        <v>1.9500000000000002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52">
        <v>1.8639999999999999</v>
      </c>
      <c r="F24" s="52"/>
      <c r="G24" s="52"/>
      <c r="H24" s="52"/>
      <c r="I24" s="52">
        <v>3.51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52">
        <v>3.036</v>
      </c>
      <c r="F25" s="52"/>
      <c r="G25" s="52"/>
      <c r="H25" s="52"/>
      <c r="I25" s="52">
        <v>3.3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52">
        <v>5.9619999999999997</v>
      </c>
      <c r="F26" s="52"/>
      <c r="G26" s="52"/>
      <c r="H26" s="52"/>
      <c r="I26" s="52">
        <v>8.2800000000000011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52">
        <v>4.1449999999999996</v>
      </c>
      <c r="F27" s="52"/>
      <c r="G27" s="52"/>
      <c r="H27" s="52"/>
      <c r="I27" s="52">
        <v>10.89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52">
        <v>3.0609999999999999</v>
      </c>
      <c r="F28" s="52"/>
      <c r="G28" s="52"/>
      <c r="H28" s="52"/>
      <c r="I28" s="52">
        <v>7.83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52">
        <v>1.546</v>
      </c>
      <c r="F29" s="52"/>
      <c r="G29" s="52"/>
      <c r="H29" s="52"/>
      <c r="I29" s="52">
        <v>2.34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52">
        <v>3.4740000000000002</v>
      </c>
      <c r="F30" s="52"/>
      <c r="G30" s="52"/>
      <c r="H30" s="52"/>
      <c r="I30" s="52">
        <v>2.9699999999999998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52">
        <v>3.43</v>
      </c>
      <c r="F31" s="52"/>
      <c r="G31" s="52"/>
      <c r="H31" s="52"/>
      <c r="I31" s="52">
        <v>2.19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52">
        <v>6.3659999999999997</v>
      </c>
      <c r="F32" s="52"/>
      <c r="G32" s="52"/>
      <c r="H32" s="52"/>
      <c r="I32" s="52">
        <v>2.67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52">
        <v>6.7610000000000001</v>
      </c>
      <c r="F33" s="52"/>
      <c r="G33" s="52"/>
      <c r="H33" s="52"/>
      <c r="I33" s="52">
        <v>2.5499999999999998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52">
        <v>4.5369999999999999</v>
      </c>
      <c r="F34" s="52"/>
      <c r="G34" s="52"/>
      <c r="H34" s="52"/>
      <c r="I34" s="52">
        <v>2.4299999999999997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52">
        <v>3.9710000000000001</v>
      </c>
      <c r="F35" s="52"/>
      <c r="G35" s="52"/>
      <c r="H35" s="52"/>
      <c r="I35" s="52">
        <v>2.58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52">
        <v>3.7959999999999998</v>
      </c>
      <c r="F36" s="52"/>
      <c r="G36" s="52"/>
      <c r="H36" s="52"/>
      <c r="I36" s="52">
        <v>10.32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52">
        <v>3.867</v>
      </c>
      <c r="F37" s="52"/>
      <c r="G37" s="52"/>
      <c r="H37" s="52"/>
      <c r="I37" s="52">
        <v>12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52">
        <v>3.4889999999999999</v>
      </c>
      <c r="F38" s="52"/>
      <c r="G38" s="52"/>
      <c r="H38" s="52"/>
      <c r="I38" s="52">
        <v>7.59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73.560000000000016</v>
      </c>
      <c r="F39" s="69"/>
      <c r="G39" s="29"/>
      <c r="H39" s="29"/>
      <c r="I39" s="28">
        <f>SUM(I15:I38)</f>
        <v>115.86000000000001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A10" zoomScale="85" zoomScaleNormal="85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568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226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ТП-62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ТП-62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80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98">
        <v>7.9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98">
        <v>5.125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98">
        <v>4.95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98">
        <v>5.2249999999999996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98">
        <v>4.9249999999999998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98">
        <v>6.15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98">
        <v>7.9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98">
        <v>11.675000000000001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98">
        <v>13.375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98">
        <v>12.7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98">
        <v>14.95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98">
        <v>15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98">
        <v>16.524999999999999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98">
        <v>14.3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98">
        <v>12.775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98">
        <v>12.625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98">
        <v>12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98">
        <v>13.75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98">
        <v>14.925000000000001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98">
        <v>15.8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98">
        <v>21.85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98">
        <v>17.100000000000001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98">
        <v>16.324999999999999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98">
        <v>13.425000000000001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291.27500000000003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569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227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ТП-66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ТП-66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70">
        <v>10.17</v>
      </c>
      <c r="F15" s="70"/>
      <c r="G15" s="16"/>
      <c r="H15" s="21"/>
      <c r="I15" s="70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70">
        <v>8.25</v>
      </c>
      <c r="F16" s="70"/>
      <c r="G16" s="16"/>
      <c r="H16" s="21"/>
      <c r="I16" s="70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70">
        <v>7.65</v>
      </c>
      <c r="F17" s="70"/>
      <c r="G17" s="16"/>
      <c r="H17" s="21"/>
      <c r="I17" s="70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70">
        <v>7.26</v>
      </c>
      <c r="F18" s="70"/>
      <c r="G18" s="16"/>
      <c r="H18" s="21"/>
      <c r="I18" s="70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70">
        <v>7.29</v>
      </c>
      <c r="F19" s="70"/>
      <c r="G19" s="16"/>
      <c r="H19" s="21"/>
      <c r="I19" s="70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70">
        <v>8.91</v>
      </c>
      <c r="F20" s="70"/>
      <c r="G20" s="16"/>
      <c r="H20" s="21"/>
      <c r="I20" s="70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70">
        <v>13.530000000000001</v>
      </c>
      <c r="F21" s="70"/>
      <c r="G21" s="16"/>
      <c r="H21" s="21"/>
      <c r="I21" s="70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70">
        <v>15.24</v>
      </c>
      <c r="F22" s="70"/>
      <c r="G22" s="16"/>
      <c r="H22" s="21"/>
      <c r="I22" s="70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70">
        <v>14.280000000000001</v>
      </c>
      <c r="F23" s="70"/>
      <c r="G23" s="16"/>
      <c r="H23" s="21"/>
      <c r="I23" s="70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70">
        <v>12.21</v>
      </c>
      <c r="F24" s="70"/>
      <c r="G24" s="16"/>
      <c r="H24" s="21"/>
      <c r="I24" s="70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70">
        <v>10.86</v>
      </c>
      <c r="F25" s="70"/>
      <c r="G25" s="16"/>
      <c r="H25" s="21"/>
      <c r="I25" s="70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70">
        <v>14.31</v>
      </c>
      <c r="F26" s="70"/>
      <c r="G26" s="16"/>
      <c r="H26" s="21"/>
      <c r="I26" s="70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70">
        <v>16.2</v>
      </c>
      <c r="F27" s="70"/>
      <c r="G27" s="16"/>
      <c r="H27" s="21"/>
      <c r="I27" s="70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70">
        <v>13.59</v>
      </c>
      <c r="F28" s="70"/>
      <c r="G28" s="16"/>
      <c r="H28" s="21"/>
      <c r="I28" s="70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70">
        <v>14.010000000000002</v>
      </c>
      <c r="F29" s="70"/>
      <c r="G29" s="16"/>
      <c r="H29" s="21"/>
      <c r="I29" s="70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70">
        <v>15.870000000000001</v>
      </c>
      <c r="F30" s="70"/>
      <c r="G30" s="16"/>
      <c r="H30" s="21"/>
      <c r="I30" s="70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70">
        <v>14.61</v>
      </c>
      <c r="F31" s="70"/>
      <c r="G31" s="16"/>
      <c r="H31" s="21"/>
      <c r="I31" s="70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70">
        <v>16.32</v>
      </c>
      <c r="F32" s="70"/>
      <c r="G32" s="16"/>
      <c r="H32" s="21"/>
      <c r="I32" s="70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70">
        <v>16.440000000000001</v>
      </c>
      <c r="F33" s="70"/>
      <c r="G33" s="16"/>
      <c r="H33" s="21"/>
      <c r="I33" s="70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70">
        <v>17.759999999999998</v>
      </c>
      <c r="F34" s="70"/>
      <c r="G34" s="16"/>
      <c r="H34" s="21"/>
      <c r="I34" s="70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70">
        <v>17.82</v>
      </c>
      <c r="F35" s="70"/>
      <c r="G35" s="16"/>
      <c r="H35" s="21"/>
      <c r="I35" s="70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70">
        <v>19.98</v>
      </c>
      <c r="F36" s="70"/>
      <c r="G36" s="16"/>
      <c r="H36" s="21"/>
      <c r="I36" s="70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70">
        <v>15.18</v>
      </c>
      <c r="F37" s="70"/>
      <c r="G37" s="21"/>
      <c r="H37" s="21"/>
      <c r="I37" s="70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70">
        <v>15.510000000000002</v>
      </c>
      <c r="F38" s="70"/>
      <c r="G38" s="21"/>
      <c r="H38" s="21"/>
      <c r="I38" s="70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341">
        <f>SUM(E15:E38)</f>
        <v>323.24999999999994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N3" sqref="N3:Q3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570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228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ТП-63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ТП-63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70">
        <v>14.7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70">
        <v>17.52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70">
        <v>27.22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70">
        <v>18.8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70">
        <v>13.86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70">
        <v>14.16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70">
        <v>14.06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70">
        <v>14.780000000000001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70">
        <v>14.94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70">
        <v>22.78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70">
        <v>23.08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70">
        <v>13.600000000000001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70">
        <v>13.260000000000002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70">
        <v>13.379999999999999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70">
        <v>14.2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70">
        <v>13.68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70">
        <v>20.18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70">
        <v>24.38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70">
        <v>15.78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70">
        <v>13.42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70">
        <v>13.3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70">
        <v>12.86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70">
        <v>12.76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70">
        <v>12.780000000000001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389.4799999999999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A10" zoomScale="85" zoomScaleNormal="85" workbookViewId="0">
      <selection activeCell="T26" sqref="T26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571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185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ТП-57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ТП-57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0"/>
      <c r="C15" s="70"/>
      <c r="D15" s="70"/>
      <c r="E15" s="70">
        <v>0.38240000000000002</v>
      </c>
      <c r="F15" s="70"/>
      <c r="G15" s="16"/>
      <c r="H15" s="21"/>
      <c r="I15" s="70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0"/>
      <c r="C16" s="70"/>
      <c r="D16" s="70"/>
      <c r="E16" s="70">
        <v>0.34660000000000002</v>
      </c>
      <c r="F16" s="70"/>
      <c r="G16" s="16"/>
      <c r="H16" s="21"/>
      <c r="I16" s="70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0"/>
      <c r="C17" s="70"/>
      <c r="D17" s="70"/>
      <c r="E17" s="70">
        <v>0.30459999999999998</v>
      </c>
      <c r="F17" s="70"/>
      <c r="G17" s="16"/>
      <c r="H17" s="21"/>
      <c r="I17" s="70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0"/>
      <c r="C18" s="70"/>
      <c r="D18" s="70"/>
      <c r="E18" s="70">
        <v>0.28899999999999998</v>
      </c>
      <c r="F18" s="70"/>
      <c r="G18" s="16"/>
      <c r="H18" s="21"/>
      <c r="I18" s="70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0"/>
      <c r="C19" s="70"/>
      <c r="D19" s="70"/>
      <c r="E19" s="70">
        <v>0.29239999999999999</v>
      </c>
      <c r="F19" s="70"/>
      <c r="G19" s="16"/>
      <c r="H19" s="21"/>
      <c r="I19" s="70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0"/>
      <c r="C20" s="70"/>
      <c r="D20" s="70"/>
      <c r="E20" s="70">
        <v>0.2954</v>
      </c>
      <c r="F20" s="70"/>
      <c r="G20" s="16"/>
      <c r="H20" s="21"/>
      <c r="I20" s="70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0"/>
      <c r="C21" s="70"/>
      <c r="D21" s="70"/>
      <c r="E21" s="70">
        <v>0.32779999999999998</v>
      </c>
      <c r="F21" s="70"/>
      <c r="G21" s="16"/>
      <c r="H21" s="21"/>
      <c r="I21" s="70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0"/>
      <c r="C22" s="70"/>
      <c r="D22" s="70"/>
      <c r="E22" s="70">
        <v>0.43440000000000001</v>
      </c>
      <c r="F22" s="70"/>
      <c r="G22" s="16"/>
      <c r="H22" s="21"/>
      <c r="I22" s="70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0"/>
      <c r="C23" s="70"/>
      <c r="D23" s="70"/>
      <c r="E23" s="70">
        <v>0.47760000000000002</v>
      </c>
      <c r="F23" s="70"/>
      <c r="G23" s="16"/>
      <c r="H23" s="21"/>
      <c r="I23" s="70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0"/>
      <c r="C24" s="70"/>
      <c r="D24" s="70"/>
      <c r="E24" s="70">
        <v>0.502</v>
      </c>
      <c r="F24" s="70"/>
      <c r="G24" s="16"/>
      <c r="H24" s="21"/>
      <c r="I24" s="70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0"/>
      <c r="C25" s="70"/>
      <c r="D25" s="70"/>
      <c r="E25" s="70">
        <v>0.51739999999999997</v>
      </c>
      <c r="F25" s="70"/>
      <c r="G25" s="16"/>
      <c r="H25" s="21"/>
      <c r="I25" s="70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0"/>
      <c r="C26" s="70"/>
      <c r="D26" s="70"/>
      <c r="E26" s="70">
        <v>0.54659999999999997</v>
      </c>
      <c r="F26" s="70"/>
      <c r="G26" s="16"/>
      <c r="H26" s="21"/>
      <c r="I26" s="70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0"/>
      <c r="C27" s="70"/>
      <c r="D27" s="70"/>
      <c r="E27" s="70">
        <v>0.56179999999999997</v>
      </c>
      <c r="F27" s="70"/>
      <c r="G27" s="16"/>
      <c r="H27" s="21"/>
      <c r="I27" s="70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0"/>
      <c r="C28" s="70"/>
      <c r="D28" s="70"/>
      <c r="E28" s="70">
        <v>0.51419999999999999</v>
      </c>
      <c r="F28" s="70"/>
      <c r="G28" s="16"/>
      <c r="H28" s="21"/>
      <c r="I28" s="70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0"/>
      <c r="C29" s="70"/>
      <c r="D29" s="70"/>
      <c r="E29" s="70">
        <v>0.48880000000000001</v>
      </c>
      <c r="F29" s="70"/>
      <c r="G29" s="16"/>
      <c r="H29" s="21"/>
      <c r="I29" s="70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0"/>
      <c r="C30" s="70"/>
      <c r="D30" s="70"/>
      <c r="E30" s="70">
        <v>0.50460000000000005</v>
      </c>
      <c r="F30" s="70"/>
      <c r="G30" s="16"/>
      <c r="H30" s="21"/>
      <c r="I30" s="70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0"/>
      <c r="C31" s="70"/>
      <c r="D31" s="70"/>
      <c r="E31" s="70">
        <v>0.47799999999999998</v>
      </c>
      <c r="F31" s="70"/>
      <c r="G31" s="16"/>
      <c r="H31" s="21"/>
      <c r="I31" s="70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0"/>
      <c r="C32" s="70"/>
      <c r="D32" s="70"/>
      <c r="E32" s="70">
        <v>0.51680000000000004</v>
      </c>
      <c r="F32" s="70"/>
      <c r="G32" s="16"/>
      <c r="H32" s="21"/>
      <c r="I32" s="70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0"/>
      <c r="C33" s="70"/>
      <c r="D33" s="70"/>
      <c r="E33" s="70">
        <v>0.52059999999999995</v>
      </c>
      <c r="F33" s="70"/>
      <c r="G33" s="16"/>
      <c r="H33" s="21"/>
      <c r="I33" s="70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0"/>
      <c r="C34" s="70"/>
      <c r="D34" s="70"/>
      <c r="E34" s="70">
        <v>0.53979999999999995</v>
      </c>
      <c r="F34" s="70"/>
      <c r="G34" s="16"/>
      <c r="H34" s="21"/>
      <c r="I34" s="70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0"/>
      <c r="C35" s="70"/>
      <c r="D35" s="70"/>
      <c r="E35" s="70">
        <v>0.52339999999999998</v>
      </c>
      <c r="F35" s="70"/>
      <c r="G35" s="16"/>
      <c r="H35" s="21"/>
      <c r="I35" s="70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0"/>
      <c r="C36" s="70"/>
      <c r="D36" s="70"/>
      <c r="E36" s="70">
        <v>0.51819999999999999</v>
      </c>
      <c r="F36" s="70"/>
      <c r="G36" s="16"/>
      <c r="H36" s="21"/>
      <c r="I36" s="70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0"/>
      <c r="C37" s="70"/>
      <c r="D37" s="70"/>
      <c r="E37" s="70">
        <v>0.49580000000000002</v>
      </c>
      <c r="F37" s="70"/>
      <c r="G37" s="21"/>
      <c r="H37" s="21"/>
      <c r="I37" s="70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0"/>
      <c r="C38" s="70"/>
      <c r="D38" s="70"/>
      <c r="E38" s="70">
        <v>0.48780000000000001</v>
      </c>
      <c r="F38" s="70"/>
      <c r="G38" s="21"/>
      <c r="H38" s="21"/>
      <c r="I38" s="70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10.866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I15" sqref="I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229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572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573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Агрострой</v>
      </c>
      <c r="C10" s="426"/>
      <c r="D10" s="426"/>
      <c r="E10" s="426"/>
      <c r="F10" s="413" t="str">
        <f>N4</f>
        <v>ф,10кВ Завод-1</v>
      </c>
      <c r="G10" s="416"/>
      <c r="H10" s="416"/>
      <c r="I10" s="417"/>
      <c r="J10" s="426" t="str">
        <f>N3</f>
        <v>ф,10кВ Агрострой</v>
      </c>
      <c r="K10" s="426"/>
      <c r="L10" s="426"/>
      <c r="M10" s="426"/>
      <c r="N10" s="413" t="str">
        <f>N4</f>
        <v>ф,10кВ Завод-1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67.8</v>
      </c>
      <c r="F15" s="70"/>
      <c r="G15" s="16"/>
      <c r="H15" s="21"/>
      <c r="I15" s="263">
        <v>148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57.6</v>
      </c>
      <c r="F16" s="70"/>
      <c r="G16" s="16"/>
      <c r="H16" s="21"/>
      <c r="I16" s="265">
        <v>143.4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46.2</v>
      </c>
      <c r="F17" s="70"/>
      <c r="G17" s="16"/>
      <c r="H17" s="21"/>
      <c r="I17" s="265">
        <v>137.9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47.4</v>
      </c>
      <c r="F18" s="70"/>
      <c r="G18" s="16"/>
      <c r="H18" s="21"/>
      <c r="I18" s="265">
        <v>137.5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60.2</v>
      </c>
      <c r="F19" s="70"/>
      <c r="G19" s="16"/>
      <c r="H19" s="21"/>
      <c r="I19" s="265">
        <v>136.80000000000001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70</v>
      </c>
      <c r="F20" s="70"/>
      <c r="G20" s="16"/>
      <c r="H20" s="21"/>
      <c r="I20" s="265">
        <v>140.5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104.8</v>
      </c>
      <c r="F21" s="70"/>
      <c r="G21" s="16"/>
      <c r="H21" s="21"/>
      <c r="I21" s="265">
        <v>147.6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208.6</v>
      </c>
      <c r="F22" s="70"/>
      <c r="G22" s="16"/>
      <c r="H22" s="21"/>
      <c r="I22" s="265">
        <v>150.9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196.20000000000002</v>
      </c>
      <c r="F23" s="70"/>
      <c r="G23" s="16"/>
      <c r="H23" s="21"/>
      <c r="I23" s="265">
        <v>174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204.4</v>
      </c>
      <c r="F24" s="70"/>
      <c r="G24" s="16"/>
      <c r="H24" s="21"/>
      <c r="I24" s="265">
        <v>193.8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193.20000000000002</v>
      </c>
      <c r="F25" s="70"/>
      <c r="G25" s="16"/>
      <c r="H25" s="21"/>
      <c r="I25" s="265">
        <v>166.8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179.8</v>
      </c>
      <c r="F26" s="70"/>
      <c r="G26" s="16"/>
      <c r="H26" s="21"/>
      <c r="I26" s="265">
        <v>141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214</v>
      </c>
      <c r="F27" s="70"/>
      <c r="G27" s="16"/>
      <c r="H27" s="21"/>
      <c r="I27" s="265">
        <v>141.6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185</v>
      </c>
      <c r="F28" s="70"/>
      <c r="G28" s="16"/>
      <c r="H28" s="21"/>
      <c r="I28" s="265">
        <v>135.80000000000001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281.40000000000003</v>
      </c>
      <c r="F29" s="70"/>
      <c r="G29" s="16"/>
      <c r="H29" s="21"/>
      <c r="I29" s="265">
        <v>140.5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265</v>
      </c>
      <c r="F30" s="70"/>
      <c r="G30" s="16"/>
      <c r="H30" s="21"/>
      <c r="I30" s="265">
        <v>159.80000000000001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242</v>
      </c>
      <c r="F31" s="70"/>
      <c r="G31" s="16"/>
      <c r="H31" s="21"/>
      <c r="I31" s="265">
        <v>146.1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224.6</v>
      </c>
      <c r="F32" s="70"/>
      <c r="G32" s="16"/>
      <c r="H32" s="21"/>
      <c r="I32" s="265">
        <v>135.80000000000001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89.4</v>
      </c>
      <c r="F33" s="70"/>
      <c r="G33" s="16"/>
      <c r="H33" s="21"/>
      <c r="I33" s="265">
        <v>140.20000000000002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84.600000000000009</v>
      </c>
      <c r="F34" s="70"/>
      <c r="G34" s="16"/>
      <c r="H34" s="21"/>
      <c r="I34" s="265">
        <v>139.5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98.4</v>
      </c>
      <c r="F35" s="70"/>
      <c r="G35" s="16"/>
      <c r="H35" s="21"/>
      <c r="I35" s="265">
        <v>145.70000000000002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105.8</v>
      </c>
      <c r="F36" s="70"/>
      <c r="G36" s="16"/>
      <c r="H36" s="21"/>
      <c r="I36" s="265">
        <v>145.80000000000001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97.600000000000009</v>
      </c>
      <c r="F37" s="70"/>
      <c r="G37" s="21"/>
      <c r="H37" s="21"/>
      <c r="I37" s="265">
        <v>133.4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89.4</v>
      </c>
      <c r="F38" s="70"/>
      <c r="G38" s="21"/>
      <c r="H38" s="21"/>
      <c r="I38" s="266">
        <v>148.70000000000002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3413.4</v>
      </c>
      <c r="F39" s="69"/>
      <c r="G39" s="29"/>
      <c r="H39" s="29"/>
      <c r="I39" s="28">
        <f>SUM(I15:I38)</f>
        <v>3531.1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229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574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Центральная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ф,10кВ Центральная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28.5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2"/>
      <c r="C16" s="70"/>
      <c r="D16" s="70"/>
      <c r="E16" s="265">
        <v>27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2"/>
      <c r="C17" s="70"/>
      <c r="D17" s="70"/>
      <c r="E17" s="265">
        <v>24.6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2"/>
      <c r="C18" s="70"/>
      <c r="D18" s="70"/>
      <c r="E18" s="265">
        <v>19.8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2"/>
      <c r="C19" s="70"/>
      <c r="D19" s="70"/>
      <c r="E19" s="265">
        <v>21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2"/>
      <c r="C20" s="70"/>
      <c r="D20" s="70"/>
      <c r="E20" s="265">
        <v>22.8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2"/>
      <c r="C21" s="70"/>
      <c r="D21" s="70"/>
      <c r="E21" s="265">
        <v>24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2"/>
      <c r="C22" s="70"/>
      <c r="D22" s="70"/>
      <c r="E22" s="265">
        <v>26.400000000000002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2"/>
      <c r="C23" s="70"/>
      <c r="D23" s="70"/>
      <c r="E23" s="265">
        <v>31.8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2"/>
      <c r="C24" s="70"/>
      <c r="D24" s="70"/>
      <c r="E24" s="265">
        <v>36.6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2"/>
      <c r="C25" s="70"/>
      <c r="D25" s="70"/>
      <c r="E25" s="265">
        <v>30.900000000000002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2"/>
      <c r="C26" s="70"/>
      <c r="D26" s="70"/>
      <c r="E26" s="265">
        <v>36.6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2"/>
      <c r="C27" s="70"/>
      <c r="D27" s="70"/>
      <c r="E27" s="265">
        <v>38.1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2"/>
      <c r="C28" s="70"/>
      <c r="D28" s="70"/>
      <c r="E28" s="265">
        <v>30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2"/>
      <c r="C29" s="70"/>
      <c r="D29" s="70"/>
      <c r="E29" s="265">
        <v>27.900000000000002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2"/>
      <c r="C30" s="70"/>
      <c r="D30" s="70"/>
      <c r="E30" s="265">
        <v>27.3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2"/>
      <c r="C31" s="70"/>
      <c r="D31" s="70"/>
      <c r="E31" s="265">
        <v>29.7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2"/>
      <c r="C32" s="70"/>
      <c r="D32" s="70"/>
      <c r="E32" s="265">
        <v>29.400000000000002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2"/>
      <c r="C33" s="70"/>
      <c r="D33" s="70"/>
      <c r="E33" s="265">
        <v>30.6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2"/>
      <c r="C34" s="70"/>
      <c r="D34" s="70"/>
      <c r="E34" s="265">
        <v>31.2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2"/>
      <c r="C35" s="70"/>
      <c r="D35" s="70"/>
      <c r="E35" s="265">
        <v>35.1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2"/>
      <c r="C36" s="70"/>
      <c r="D36" s="70"/>
      <c r="E36" s="265">
        <v>36.300000000000004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2"/>
      <c r="C37" s="70"/>
      <c r="D37" s="70"/>
      <c r="E37" s="265">
        <v>33.9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32.700000000000003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712.2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230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575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576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ЭСУ-1</v>
      </c>
      <c r="C10" s="426"/>
      <c r="D10" s="426"/>
      <c r="E10" s="426"/>
      <c r="F10" s="413" t="str">
        <f>N4</f>
        <v>ф,10кВ ЭСУ-2</v>
      </c>
      <c r="G10" s="416"/>
      <c r="H10" s="416"/>
      <c r="I10" s="417"/>
      <c r="J10" s="426" t="str">
        <f>N3</f>
        <v>ф,10кВ ЭСУ-1</v>
      </c>
      <c r="K10" s="426"/>
      <c r="L10" s="426"/>
      <c r="M10" s="426"/>
      <c r="N10" s="413" t="str">
        <f>N4</f>
        <v>ф,10кВ ЭСУ-2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98.7</v>
      </c>
      <c r="F15" s="273"/>
      <c r="G15" s="274"/>
      <c r="H15" s="275"/>
      <c r="I15" s="263">
        <v>489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93.3</v>
      </c>
      <c r="F16" s="273"/>
      <c r="G16" s="274"/>
      <c r="H16" s="275"/>
      <c r="I16" s="265">
        <v>431.40000000000003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87.600000000000009</v>
      </c>
      <c r="F17" s="273"/>
      <c r="G17" s="274"/>
      <c r="H17" s="275"/>
      <c r="I17" s="265">
        <v>411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75.900000000000006</v>
      </c>
      <c r="F18" s="273"/>
      <c r="G18" s="274"/>
      <c r="H18" s="275"/>
      <c r="I18" s="265">
        <v>361.8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66</v>
      </c>
      <c r="F19" s="273"/>
      <c r="G19" s="274"/>
      <c r="H19" s="275"/>
      <c r="I19" s="265">
        <v>364.2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70.2</v>
      </c>
      <c r="F20" s="273"/>
      <c r="G20" s="274"/>
      <c r="H20" s="275"/>
      <c r="I20" s="265">
        <v>402.6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81</v>
      </c>
      <c r="F21" s="273"/>
      <c r="G21" s="274"/>
      <c r="H21" s="275"/>
      <c r="I21" s="265">
        <v>497.40000000000003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100.5</v>
      </c>
      <c r="F22" s="273"/>
      <c r="G22" s="274"/>
      <c r="H22" s="275"/>
      <c r="I22" s="265">
        <v>633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113.10000000000001</v>
      </c>
      <c r="F23" s="273"/>
      <c r="G23" s="274"/>
      <c r="H23" s="275"/>
      <c r="I23" s="265">
        <v>795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118.2</v>
      </c>
      <c r="F24" s="273"/>
      <c r="G24" s="274"/>
      <c r="H24" s="275"/>
      <c r="I24" s="265">
        <v>788.4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138.6</v>
      </c>
      <c r="F25" s="273"/>
      <c r="G25" s="274"/>
      <c r="H25" s="275"/>
      <c r="I25" s="265">
        <v>741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127.2</v>
      </c>
      <c r="F26" s="273"/>
      <c r="G26" s="274"/>
      <c r="H26" s="275"/>
      <c r="I26" s="265">
        <v>723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136.19999999999999</v>
      </c>
      <c r="F27" s="273"/>
      <c r="G27" s="274"/>
      <c r="H27" s="275"/>
      <c r="I27" s="265">
        <v>729.6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135</v>
      </c>
      <c r="F28" s="273"/>
      <c r="G28" s="274"/>
      <c r="H28" s="275"/>
      <c r="I28" s="265">
        <v>696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131.4</v>
      </c>
      <c r="F29" s="273"/>
      <c r="G29" s="274"/>
      <c r="H29" s="275"/>
      <c r="I29" s="265">
        <v>654.6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123</v>
      </c>
      <c r="F30" s="273"/>
      <c r="G30" s="274"/>
      <c r="H30" s="275"/>
      <c r="I30" s="265">
        <v>638.4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141.6</v>
      </c>
      <c r="F31" s="273"/>
      <c r="G31" s="274"/>
      <c r="H31" s="275"/>
      <c r="I31" s="265">
        <v>665.4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135.9</v>
      </c>
      <c r="F32" s="273"/>
      <c r="G32" s="274"/>
      <c r="H32" s="275"/>
      <c r="I32" s="265">
        <v>700.2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135</v>
      </c>
      <c r="F33" s="273"/>
      <c r="G33" s="274"/>
      <c r="H33" s="275"/>
      <c r="I33" s="265">
        <v>696.6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146.1</v>
      </c>
      <c r="F34" s="273"/>
      <c r="G34" s="274"/>
      <c r="H34" s="275"/>
      <c r="I34" s="265">
        <v>684.6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124.5</v>
      </c>
      <c r="F35" s="273"/>
      <c r="G35" s="274"/>
      <c r="H35" s="275"/>
      <c r="I35" s="265">
        <v>699.6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119.4</v>
      </c>
      <c r="F36" s="273"/>
      <c r="G36" s="274"/>
      <c r="H36" s="275"/>
      <c r="I36" s="265">
        <v>721.80000000000007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125.4</v>
      </c>
      <c r="F37" s="273"/>
      <c r="G37" s="275"/>
      <c r="H37" s="275"/>
      <c r="I37" s="265">
        <v>657.6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111.9</v>
      </c>
      <c r="F38" s="273"/>
      <c r="G38" s="275"/>
      <c r="H38" s="275"/>
      <c r="I38" s="266">
        <v>565.20000000000005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2735.7000000000007</v>
      </c>
      <c r="F39" s="69"/>
      <c r="G39" s="29"/>
      <c r="H39" s="29"/>
      <c r="I39" s="28">
        <f>SUM(I15:I38)</f>
        <v>14747.400000000001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I15" sqref="I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231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577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578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Дедово Поле</v>
      </c>
      <c r="C10" s="426"/>
      <c r="D10" s="426"/>
      <c r="E10" s="426"/>
      <c r="F10" s="413" t="str">
        <f>N4</f>
        <v>ф,10кВ Котельная</v>
      </c>
      <c r="G10" s="416"/>
      <c r="H10" s="416"/>
      <c r="I10" s="417"/>
      <c r="J10" s="426" t="str">
        <f>N3</f>
        <v>ф,10кВ Дедово Поле</v>
      </c>
      <c r="K10" s="426"/>
      <c r="L10" s="426"/>
      <c r="M10" s="426"/>
      <c r="N10" s="413" t="str">
        <f>N4</f>
        <v>ф,10кВ Котельная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148.80000000000001</v>
      </c>
      <c r="F15" s="70"/>
      <c r="G15" s="16"/>
      <c r="H15" s="21"/>
      <c r="I15" s="263">
        <v>3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121.8</v>
      </c>
      <c r="F16" s="70"/>
      <c r="G16" s="16"/>
      <c r="H16" s="21"/>
      <c r="I16" s="265">
        <v>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102.60000000000001</v>
      </c>
      <c r="F17" s="70"/>
      <c r="G17" s="16"/>
      <c r="H17" s="21"/>
      <c r="I17" s="265">
        <v>3.6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99.600000000000009</v>
      </c>
      <c r="F18" s="70"/>
      <c r="G18" s="16"/>
      <c r="H18" s="21"/>
      <c r="I18" s="265">
        <v>3.6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101.4</v>
      </c>
      <c r="F19" s="70"/>
      <c r="G19" s="16"/>
      <c r="H19" s="21"/>
      <c r="I19" s="265">
        <v>3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112.8</v>
      </c>
      <c r="F20" s="70"/>
      <c r="G20" s="16"/>
      <c r="H20" s="21"/>
      <c r="I20" s="265">
        <v>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144.6</v>
      </c>
      <c r="F21" s="70"/>
      <c r="G21" s="16"/>
      <c r="H21" s="21"/>
      <c r="I21" s="265">
        <v>3.6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177</v>
      </c>
      <c r="F22" s="70"/>
      <c r="G22" s="16"/>
      <c r="H22" s="21"/>
      <c r="I22" s="265">
        <v>3.6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197.4</v>
      </c>
      <c r="F23" s="70"/>
      <c r="G23" s="16"/>
      <c r="H23" s="21"/>
      <c r="I23" s="265">
        <v>4.8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212.4</v>
      </c>
      <c r="F24" s="70"/>
      <c r="G24" s="16"/>
      <c r="H24" s="21"/>
      <c r="I24" s="265">
        <v>4.2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217.20000000000002</v>
      </c>
      <c r="F25" s="70"/>
      <c r="G25" s="16"/>
      <c r="H25" s="21"/>
      <c r="I25" s="265">
        <v>4.2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192.6</v>
      </c>
      <c r="F26" s="70"/>
      <c r="G26" s="16"/>
      <c r="H26" s="21"/>
      <c r="I26" s="265">
        <v>3.6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189</v>
      </c>
      <c r="F27" s="70"/>
      <c r="G27" s="16"/>
      <c r="H27" s="21"/>
      <c r="I27" s="265">
        <v>3.6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188.4</v>
      </c>
      <c r="F28" s="70"/>
      <c r="G28" s="16"/>
      <c r="H28" s="21"/>
      <c r="I28" s="265">
        <v>4.2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170.4</v>
      </c>
      <c r="F29" s="70"/>
      <c r="G29" s="16"/>
      <c r="H29" s="21"/>
      <c r="I29" s="265">
        <v>3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167.4</v>
      </c>
      <c r="F30" s="70"/>
      <c r="G30" s="16"/>
      <c r="H30" s="21"/>
      <c r="I30" s="265">
        <v>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174</v>
      </c>
      <c r="F31" s="70"/>
      <c r="G31" s="16"/>
      <c r="H31" s="21"/>
      <c r="I31" s="265">
        <v>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184.8</v>
      </c>
      <c r="F32" s="70"/>
      <c r="G32" s="16"/>
      <c r="H32" s="21"/>
      <c r="I32" s="265">
        <v>3.6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189.6</v>
      </c>
      <c r="F33" s="70"/>
      <c r="G33" s="16"/>
      <c r="H33" s="21"/>
      <c r="I33" s="265">
        <v>3.6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197.4</v>
      </c>
      <c r="F34" s="70"/>
      <c r="G34" s="16"/>
      <c r="H34" s="21"/>
      <c r="I34" s="265">
        <v>4.2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217.8</v>
      </c>
      <c r="F35" s="70"/>
      <c r="G35" s="16"/>
      <c r="H35" s="21"/>
      <c r="I35" s="265">
        <v>3.6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219</v>
      </c>
      <c r="F36" s="70"/>
      <c r="G36" s="16"/>
      <c r="H36" s="21"/>
      <c r="I36" s="265">
        <v>4.2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205.20000000000002</v>
      </c>
      <c r="F37" s="70"/>
      <c r="G37" s="21"/>
      <c r="H37" s="21"/>
      <c r="I37" s="265">
        <v>3.6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167.4</v>
      </c>
      <c r="F38" s="70"/>
      <c r="G38" s="21"/>
      <c r="H38" s="21"/>
      <c r="I38" s="266">
        <v>4.2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4098.6000000000004</v>
      </c>
      <c r="F39" s="69"/>
      <c r="G39" s="29"/>
      <c r="H39" s="29"/>
      <c r="I39" s="28">
        <f>SUM(I15:I38)</f>
        <v>96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231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579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580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ЛПХ</v>
      </c>
      <c r="C10" s="426"/>
      <c r="D10" s="426"/>
      <c r="E10" s="426"/>
      <c r="F10" s="413" t="str">
        <f>N4</f>
        <v>ф,10кВ Сазоново</v>
      </c>
      <c r="G10" s="416"/>
      <c r="H10" s="416"/>
      <c r="I10" s="417"/>
      <c r="J10" s="426" t="str">
        <f>N3</f>
        <v>ф,10кВ ЛПХ</v>
      </c>
      <c r="K10" s="426"/>
      <c r="L10" s="426"/>
      <c r="M10" s="426"/>
      <c r="N10" s="413" t="str">
        <f>N4</f>
        <v>ф,10кВ Сазоново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95.4</v>
      </c>
      <c r="F15" s="70"/>
      <c r="G15" s="16"/>
      <c r="H15" s="21"/>
      <c r="I15" s="263">
        <v>69.600000000000009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79.2</v>
      </c>
      <c r="F16" s="70"/>
      <c r="G16" s="16"/>
      <c r="H16" s="21"/>
      <c r="I16" s="265">
        <v>57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73.8</v>
      </c>
      <c r="F17" s="70"/>
      <c r="G17" s="16"/>
      <c r="H17" s="21"/>
      <c r="I17" s="265">
        <v>54.6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71.400000000000006</v>
      </c>
      <c r="F18" s="70"/>
      <c r="G18" s="16"/>
      <c r="H18" s="21"/>
      <c r="I18" s="265">
        <v>53.4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75.600000000000009</v>
      </c>
      <c r="F19" s="70"/>
      <c r="G19" s="16"/>
      <c r="H19" s="21"/>
      <c r="I19" s="265">
        <v>51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79.2</v>
      </c>
      <c r="F20" s="70"/>
      <c r="G20" s="16"/>
      <c r="H20" s="21"/>
      <c r="I20" s="265">
        <v>57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96.600000000000009</v>
      </c>
      <c r="F21" s="70"/>
      <c r="G21" s="16"/>
      <c r="H21" s="21"/>
      <c r="I21" s="265">
        <v>76.2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117</v>
      </c>
      <c r="F22" s="70"/>
      <c r="G22" s="16"/>
      <c r="H22" s="21"/>
      <c r="I22" s="265">
        <v>105.60000000000001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133.80000000000001</v>
      </c>
      <c r="F23" s="70"/>
      <c r="G23" s="16"/>
      <c r="H23" s="21"/>
      <c r="I23" s="265">
        <v>98.4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130.19999999999999</v>
      </c>
      <c r="F24" s="70"/>
      <c r="G24" s="16"/>
      <c r="H24" s="21"/>
      <c r="I24" s="265">
        <v>98.4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126</v>
      </c>
      <c r="F25" s="70"/>
      <c r="G25" s="16"/>
      <c r="H25" s="21"/>
      <c r="I25" s="265">
        <v>86.4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131.4</v>
      </c>
      <c r="F26" s="70"/>
      <c r="G26" s="16"/>
      <c r="H26" s="21"/>
      <c r="I26" s="265">
        <v>90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129</v>
      </c>
      <c r="F27" s="70"/>
      <c r="G27" s="16"/>
      <c r="H27" s="21"/>
      <c r="I27" s="265">
        <v>94.2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123.60000000000001</v>
      </c>
      <c r="F28" s="70"/>
      <c r="G28" s="16"/>
      <c r="H28" s="21"/>
      <c r="I28" s="265">
        <v>90.600000000000009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127.8</v>
      </c>
      <c r="F29" s="70"/>
      <c r="G29" s="16"/>
      <c r="H29" s="21"/>
      <c r="I29" s="265">
        <v>86.4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124.2</v>
      </c>
      <c r="F30" s="70"/>
      <c r="G30" s="16"/>
      <c r="H30" s="21"/>
      <c r="I30" s="265">
        <v>90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132.6</v>
      </c>
      <c r="F31" s="70"/>
      <c r="G31" s="16"/>
      <c r="H31" s="21"/>
      <c r="I31" s="265">
        <v>96.600000000000009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129.6</v>
      </c>
      <c r="F32" s="70"/>
      <c r="G32" s="16"/>
      <c r="H32" s="21"/>
      <c r="I32" s="265">
        <v>108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136.80000000000001</v>
      </c>
      <c r="F33" s="70"/>
      <c r="G33" s="16"/>
      <c r="H33" s="21"/>
      <c r="I33" s="265">
        <v>114.60000000000001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143.4</v>
      </c>
      <c r="F34" s="70"/>
      <c r="G34" s="16"/>
      <c r="H34" s="21"/>
      <c r="I34" s="265">
        <v>109.8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156.6</v>
      </c>
      <c r="F35" s="70"/>
      <c r="G35" s="16"/>
      <c r="H35" s="21"/>
      <c r="I35" s="265">
        <v>120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146.4</v>
      </c>
      <c r="F36" s="70"/>
      <c r="G36" s="16"/>
      <c r="H36" s="21"/>
      <c r="I36" s="265">
        <v>126.60000000000001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132</v>
      </c>
      <c r="F37" s="70"/>
      <c r="G37" s="21"/>
      <c r="H37" s="21"/>
      <c r="I37" s="265">
        <v>111.60000000000001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114</v>
      </c>
      <c r="F38" s="70"/>
      <c r="G38" s="21"/>
      <c r="H38" s="21"/>
      <c r="I38" s="266">
        <v>93.600000000000009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2805.6</v>
      </c>
      <c r="F39" s="69"/>
      <c r="G39" s="29"/>
      <c r="H39" s="29"/>
      <c r="I39" s="28">
        <f>SUM(I15:I38)</f>
        <v>2139.5999999999995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A10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231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581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582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ЭТС-1</v>
      </c>
      <c r="C10" s="426"/>
      <c r="D10" s="426"/>
      <c r="E10" s="426"/>
      <c r="F10" s="413" t="str">
        <f>N4</f>
        <v>ф,10кВ ЭТС-2</v>
      </c>
      <c r="G10" s="416"/>
      <c r="H10" s="416"/>
      <c r="I10" s="417"/>
      <c r="J10" s="426" t="str">
        <f>N3</f>
        <v>ф,10кВ ЭТС-1</v>
      </c>
      <c r="K10" s="426"/>
      <c r="L10" s="426"/>
      <c r="M10" s="426"/>
      <c r="N10" s="413" t="str">
        <f>N4</f>
        <v>ф,10кВ ЭТС-2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399.6</v>
      </c>
      <c r="F15" s="273"/>
      <c r="G15" s="274"/>
      <c r="H15" s="275"/>
      <c r="I15" s="263">
        <v>9.6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337.2</v>
      </c>
      <c r="F16" s="273"/>
      <c r="G16" s="274"/>
      <c r="H16" s="275"/>
      <c r="I16" s="265">
        <v>4.2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285</v>
      </c>
      <c r="F17" s="273"/>
      <c r="G17" s="274"/>
      <c r="H17" s="275"/>
      <c r="I17" s="265">
        <v>3.6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250.20000000000002</v>
      </c>
      <c r="F18" s="273"/>
      <c r="G18" s="274"/>
      <c r="H18" s="275"/>
      <c r="I18" s="265">
        <v>9.6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260.39999999999998</v>
      </c>
      <c r="F19" s="273"/>
      <c r="G19" s="274"/>
      <c r="H19" s="275"/>
      <c r="I19" s="265">
        <v>3.6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276.60000000000002</v>
      </c>
      <c r="F20" s="273"/>
      <c r="G20" s="274"/>
      <c r="H20" s="275"/>
      <c r="I20" s="265">
        <v>3.6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397.2</v>
      </c>
      <c r="F21" s="273"/>
      <c r="G21" s="274"/>
      <c r="H21" s="275"/>
      <c r="I21" s="265">
        <v>4.8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535.20000000000005</v>
      </c>
      <c r="F22" s="273"/>
      <c r="G22" s="274"/>
      <c r="H22" s="275"/>
      <c r="I22" s="265">
        <v>9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564</v>
      </c>
      <c r="F23" s="273"/>
      <c r="G23" s="274"/>
      <c r="H23" s="275"/>
      <c r="I23" s="265">
        <v>3.6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628.80000000000007</v>
      </c>
      <c r="F24" s="273"/>
      <c r="G24" s="274"/>
      <c r="H24" s="275"/>
      <c r="I24" s="265">
        <v>10.200000000000001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634.80000000000007</v>
      </c>
      <c r="F25" s="273"/>
      <c r="G25" s="274"/>
      <c r="H25" s="275"/>
      <c r="I25" s="265">
        <v>4.8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618.6</v>
      </c>
      <c r="F26" s="273"/>
      <c r="G26" s="274"/>
      <c r="H26" s="275"/>
      <c r="I26" s="265">
        <v>9.6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597</v>
      </c>
      <c r="F27" s="273"/>
      <c r="G27" s="274"/>
      <c r="H27" s="275"/>
      <c r="I27" s="265">
        <v>4.2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551.4</v>
      </c>
      <c r="F28" s="273"/>
      <c r="G28" s="274"/>
      <c r="H28" s="275"/>
      <c r="I28" s="265">
        <v>9.6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515.4</v>
      </c>
      <c r="F29" s="273"/>
      <c r="G29" s="274"/>
      <c r="H29" s="275"/>
      <c r="I29" s="265">
        <v>3.6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480.6</v>
      </c>
      <c r="F30" s="273"/>
      <c r="G30" s="274"/>
      <c r="H30" s="275"/>
      <c r="I30" s="265">
        <v>8.4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483</v>
      </c>
      <c r="F31" s="273"/>
      <c r="G31" s="274"/>
      <c r="H31" s="275"/>
      <c r="I31" s="265">
        <v>5.4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493.2</v>
      </c>
      <c r="F32" s="273"/>
      <c r="G32" s="274"/>
      <c r="H32" s="275"/>
      <c r="I32" s="265">
        <v>3.6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559.20000000000005</v>
      </c>
      <c r="F33" s="273"/>
      <c r="G33" s="274"/>
      <c r="H33" s="275"/>
      <c r="I33" s="265">
        <v>9.6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575.4</v>
      </c>
      <c r="F34" s="273"/>
      <c r="G34" s="274"/>
      <c r="H34" s="275"/>
      <c r="I34" s="265">
        <v>4.2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580.80000000000007</v>
      </c>
      <c r="F35" s="273"/>
      <c r="G35" s="274"/>
      <c r="H35" s="275"/>
      <c r="I35" s="265">
        <v>9.6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598.80000000000007</v>
      </c>
      <c r="F36" s="273"/>
      <c r="G36" s="274"/>
      <c r="H36" s="275"/>
      <c r="I36" s="265">
        <v>3.6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564</v>
      </c>
      <c r="F37" s="273"/>
      <c r="G37" s="275"/>
      <c r="H37" s="275"/>
      <c r="I37" s="265">
        <v>10.200000000000001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485.40000000000003</v>
      </c>
      <c r="F38" s="273"/>
      <c r="G38" s="275"/>
      <c r="H38" s="275"/>
      <c r="I38" s="266">
        <v>3.6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11671.8</v>
      </c>
      <c r="F39" s="69"/>
      <c r="G39" s="29"/>
      <c r="H39" s="29"/>
      <c r="I39" s="28">
        <f>SUM(I15:I38)</f>
        <v>151.79999999999998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I15" sqref="I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231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583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584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ЭТС-3</v>
      </c>
      <c r="C10" s="426"/>
      <c r="D10" s="426"/>
      <c r="E10" s="426"/>
      <c r="F10" s="413" t="str">
        <f>N4</f>
        <v>ф,10кВ ЭТС-4</v>
      </c>
      <c r="G10" s="416"/>
      <c r="H10" s="416"/>
      <c r="I10" s="417"/>
      <c r="J10" s="426" t="str">
        <f>N3</f>
        <v>ф,10кВ ЭТС-3</v>
      </c>
      <c r="K10" s="426"/>
      <c r="L10" s="426"/>
      <c r="M10" s="426"/>
      <c r="N10" s="413" t="str">
        <f>N4</f>
        <v>ф,10кВ ЭТС-4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71">
        <v>0</v>
      </c>
      <c r="F15" s="70"/>
      <c r="G15" s="16"/>
      <c r="H15" s="21"/>
      <c r="I15" s="263">
        <v>197.6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71">
        <v>0</v>
      </c>
      <c r="F16" s="70"/>
      <c r="G16" s="16"/>
      <c r="H16" s="21"/>
      <c r="I16" s="265">
        <v>164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71">
        <v>0</v>
      </c>
      <c r="F17" s="70"/>
      <c r="G17" s="16"/>
      <c r="H17" s="21"/>
      <c r="I17" s="265">
        <v>156.80000000000001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71">
        <v>0</v>
      </c>
      <c r="F18" s="70"/>
      <c r="G18" s="16"/>
      <c r="H18" s="21"/>
      <c r="I18" s="265">
        <v>148.80000000000001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71">
        <v>0</v>
      </c>
      <c r="F19" s="70"/>
      <c r="G19" s="16"/>
      <c r="H19" s="21"/>
      <c r="I19" s="265">
        <v>148.80000000000001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71">
        <v>0</v>
      </c>
      <c r="F20" s="70"/>
      <c r="G20" s="16"/>
      <c r="H20" s="21"/>
      <c r="I20" s="265">
        <v>150.4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71">
        <v>0</v>
      </c>
      <c r="F21" s="70"/>
      <c r="G21" s="16"/>
      <c r="H21" s="21"/>
      <c r="I21" s="265">
        <v>199.20000000000002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71">
        <v>0</v>
      </c>
      <c r="F22" s="70"/>
      <c r="G22" s="16"/>
      <c r="H22" s="21"/>
      <c r="I22" s="265">
        <v>278.40000000000003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71">
        <v>0</v>
      </c>
      <c r="F23" s="70"/>
      <c r="G23" s="16"/>
      <c r="H23" s="21"/>
      <c r="I23" s="265">
        <v>345.6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71">
        <v>0</v>
      </c>
      <c r="F24" s="70"/>
      <c r="G24" s="16"/>
      <c r="H24" s="21"/>
      <c r="I24" s="265">
        <v>355.2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71">
        <v>0</v>
      </c>
      <c r="F25" s="70"/>
      <c r="G25" s="16"/>
      <c r="H25" s="21"/>
      <c r="I25" s="265">
        <v>357.6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71">
        <v>0</v>
      </c>
      <c r="F26" s="70"/>
      <c r="G26" s="16"/>
      <c r="H26" s="21"/>
      <c r="I26" s="265">
        <v>343.2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71">
        <v>0</v>
      </c>
      <c r="F27" s="70"/>
      <c r="G27" s="16"/>
      <c r="H27" s="21"/>
      <c r="I27" s="265">
        <v>325.60000000000002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71">
        <v>0</v>
      </c>
      <c r="F28" s="70"/>
      <c r="G28" s="16"/>
      <c r="H28" s="21"/>
      <c r="I28" s="265">
        <v>306.40000000000003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71">
        <v>0</v>
      </c>
      <c r="F29" s="70"/>
      <c r="G29" s="16"/>
      <c r="H29" s="21"/>
      <c r="I29" s="265">
        <v>302.40000000000003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71">
        <v>0</v>
      </c>
      <c r="F30" s="70"/>
      <c r="G30" s="16"/>
      <c r="H30" s="21"/>
      <c r="I30" s="265">
        <v>314.40000000000003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71">
        <v>0</v>
      </c>
      <c r="F31" s="70"/>
      <c r="G31" s="16"/>
      <c r="H31" s="21"/>
      <c r="I31" s="265">
        <v>312.8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71">
        <v>0</v>
      </c>
      <c r="F32" s="70"/>
      <c r="G32" s="16"/>
      <c r="H32" s="21"/>
      <c r="I32" s="265">
        <v>316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71">
        <v>0</v>
      </c>
      <c r="F33" s="70"/>
      <c r="G33" s="16"/>
      <c r="H33" s="21"/>
      <c r="I33" s="265">
        <v>308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71">
        <v>0</v>
      </c>
      <c r="F34" s="70"/>
      <c r="G34" s="16"/>
      <c r="H34" s="21"/>
      <c r="I34" s="265">
        <v>290.40000000000003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71">
        <v>0</v>
      </c>
      <c r="F35" s="70"/>
      <c r="G35" s="16"/>
      <c r="H35" s="21"/>
      <c r="I35" s="265">
        <v>300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71">
        <v>0</v>
      </c>
      <c r="F36" s="70"/>
      <c r="G36" s="16"/>
      <c r="H36" s="21"/>
      <c r="I36" s="265">
        <v>283.2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71">
        <v>0</v>
      </c>
      <c r="F37" s="70"/>
      <c r="G37" s="21"/>
      <c r="H37" s="21"/>
      <c r="I37" s="265">
        <v>258.39999999999998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71">
        <v>0</v>
      </c>
      <c r="F38" s="70"/>
      <c r="G38" s="21"/>
      <c r="H38" s="21"/>
      <c r="I38" s="266">
        <v>231.20000000000002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69"/>
      <c r="G39" s="29"/>
      <c r="H39" s="29"/>
      <c r="I39" s="28">
        <f>SUM(I15:I38)</f>
        <v>6394.3999999999987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231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585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Ретранслятор (ПКУ)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ф,10кВ Ретранслятор (ПКУ)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81.600000000000009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2"/>
      <c r="C16" s="70"/>
      <c r="D16" s="70"/>
      <c r="E16" s="265">
        <v>75.600000000000009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2"/>
      <c r="C17" s="70"/>
      <c r="D17" s="70"/>
      <c r="E17" s="265">
        <v>74.400000000000006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2"/>
      <c r="C18" s="70"/>
      <c r="D18" s="70"/>
      <c r="E18" s="265">
        <v>70.8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2"/>
      <c r="C19" s="70"/>
      <c r="D19" s="70"/>
      <c r="E19" s="265">
        <v>69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2"/>
      <c r="C20" s="70"/>
      <c r="D20" s="70"/>
      <c r="E20" s="265">
        <v>73.2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2"/>
      <c r="C21" s="70"/>
      <c r="D21" s="70"/>
      <c r="E21" s="265">
        <v>87.600000000000009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2"/>
      <c r="C22" s="70"/>
      <c r="D22" s="70"/>
      <c r="E22" s="265">
        <v>99.600000000000009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2"/>
      <c r="C23" s="70"/>
      <c r="D23" s="70"/>
      <c r="E23" s="265">
        <v>192.6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2"/>
      <c r="C24" s="70"/>
      <c r="D24" s="70"/>
      <c r="E24" s="265">
        <v>148.80000000000001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2"/>
      <c r="C25" s="70"/>
      <c r="D25" s="70"/>
      <c r="E25" s="265">
        <v>117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2"/>
      <c r="C26" s="70"/>
      <c r="D26" s="70"/>
      <c r="E26" s="265">
        <v>213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2"/>
      <c r="C27" s="70"/>
      <c r="D27" s="70"/>
      <c r="E27" s="265">
        <v>100.8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2"/>
      <c r="C28" s="70"/>
      <c r="D28" s="70"/>
      <c r="E28" s="265">
        <v>222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2"/>
      <c r="C29" s="70"/>
      <c r="D29" s="70"/>
      <c r="E29" s="265">
        <v>195.6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2"/>
      <c r="C30" s="70"/>
      <c r="D30" s="70"/>
      <c r="E30" s="265">
        <v>191.4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2"/>
      <c r="C31" s="70"/>
      <c r="D31" s="70"/>
      <c r="E31" s="265">
        <v>198.6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2"/>
      <c r="C32" s="70"/>
      <c r="D32" s="70"/>
      <c r="E32" s="265">
        <v>202.8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2"/>
      <c r="C33" s="70"/>
      <c r="D33" s="70"/>
      <c r="E33" s="265">
        <v>118.2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2"/>
      <c r="C34" s="70"/>
      <c r="D34" s="70"/>
      <c r="E34" s="265">
        <v>115.2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2"/>
      <c r="C35" s="70"/>
      <c r="D35" s="70"/>
      <c r="E35" s="265">
        <v>109.2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2"/>
      <c r="C36" s="70"/>
      <c r="D36" s="70"/>
      <c r="E36" s="265">
        <v>103.2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2"/>
      <c r="C37" s="70"/>
      <c r="D37" s="70"/>
      <c r="E37" s="265">
        <v>89.4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82.2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3031.7999999999993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P44"/>
  <sheetViews>
    <sheetView zoomScale="70" zoomScaleNormal="70" workbookViewId="0">
      <selection activeCell="T32" sqref="T32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42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586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42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42" s="1" customFormat="1" ht="13.5" customHeight="1" x14ac:dyDescent="0.2">
      <c r="B3" s="68"/>
      <c r="F3" s="67"/>
      <c r="N3" s="410" t="s">
        <v>630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42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232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42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42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42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42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42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>
        <v>12.48</v>
      </c>
      <c r="T9" s="3">
        <v>9.33</v>
      </c>
      <c r="U9" s="3">
        <v>8.19</v>
      </c>
      <c r="V9" s="3">
        <v>8.5500000000000007</v>
      </c>
      <c r="W9" s="3">
        <v>8.07</v>
      </c>
      <c r="X9" s="3">
        <v>9.6</v>
      </c>
      <c r="Y9" s="3">
        <v>11.55</v>
      </c>
      <c r="Z9" s="3">
        <v>11.79</v>
      </c>
      <c r="AA9" s="3">
        <v>13.2</v>
      </c>
      <c r="AB9" s="3">
        <v>14.82</v>
      </c>
      <c r="AC9" s="3">
        <v>13.92</v>
      </c>
      <c r="AD9" s="3">
        <v>13.649999999999999</v>
      </c>
      <c r="AE9" s="3">
        <v>13.17</v>
      </c>
      <c r="AF9" s="3">
        <v>11.49</v>
      </c>
      <c r="AG9" s="3">
        <v>14.309999999999999</v>
      </c>
      <c r="AH9" s="1">
        <v>14.219999999999999</v>
      </c>
      <c r="AI9" s="1">
        <v>12.33</v>
      </c>
      <c r="AJ9" s="1">
        <v>13.379999999999999</v>
      </c>
      <c r="AK9" s="1">
        <v>14.49</v>
      </c>
      <c r="AL9" s="1">
        <v>15</v>
      </c>
      <c r="AM9" s="1">
        <v>14.91</v>
      </c>
      <c r="AN9" s="1">
        <v>13.89</v>
      </c>
      <c r="AO9" s="1">
        <v>11.67</v>
      </c>
      <c r="AP9" s="1">
        <v>10.89</v>
      </c>
    </row>
    <row r="10" spans="1:42" s="1" customFormat="1" ht="15" x14ac:dyDescent="0.2">
      <c r="A10" s="396"/>
      <c r="B10" s="426" t="str">
        <f>N3</f>
        <v>ТП-64</v>
      </c>
      <c r="C10" s="426"/>
      <c r="D10" s="426"/>
      <c r="E10" s="426"/>
      <c r="F10" s="413" t="str">
        <f>N4</f>
        <v>ТП-68</v>
      </c>
      <c r="G10" s="416"/>
      <c r="H10" s="416"/>
      <c r="I10" s="417"/>
      <c r="J10" s="426" t="str">
        <f>N3</f>
        <v>ТП-64</v>
      </c>
      <c r="K10" s="426"/>
      <c r="L10" s="426"/>
      <c r="M10" s="426"/>
      <c r="N10" s="413" t="str">
        <f>N4</f>
        <v>ТП-68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42" s="1" customFormat="1" x14ac:dyDescent="0.2">
      <c r="A11" s="396"/>
      <c r="B11" s="390" t="s">
        <v>433</v>
      </c>
      <c r="C11" s="391"/>
      <c r="E11" s="62">
        <v>60</v>
      </c>
      <c r="F11" s="390" t="s">
        <v>433</v>
      </c>
      <c r="G11" s="391"/>
      <c r="H11" s="61"/>
      <c r="I11" s="62">
        <v>60</v>
      </c>
      <c r="J11" s="390" t="s">
        <v>433</v>
      </c>
      <c r="K11" s="391"/>
      <c r="L11" s="61"/>
      <c r="M11" s="62">
        <f>E11</f>
        <v>60</v>
      </c>
      <c r="N11" s="390" t="s">
        <v>433</v>
      </c>
      <c r="O11" s="391"/>
      <c r="P11" s="61"/>
      <c r="Q11" s="62">
        <f>I11</f>
        <v>60</v>
      </c>
      <c r="R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42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42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42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42" s="24" customFormat="1" ht="15" x14ac:dyDescent="0.25">
      <c r="A15" s="19">
        <v>1</v>
      </c>
      <c r="B15" s="70"/>
      <c r="C15" s="70"/>
      <c r="D15" s="70"/>
      <c r="E15" s="70">
        <v>13.128</v>
      </c>
      <c r="F15" s="70"/>
      <c r="G15" s="16"/>
      <c r="H15" s="21"/>
      <c r="I15" s="22">
        <v>12.48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42" s="11" customFormat="1" ht="15" x14ac:dyDescent="0.25">
      <c r="A16" s="14">
        <v>2</v>
      </c>
      <c r="B16" s="70"/>
      <c r="C16" s="70"/>
      <c r="D16" s="70"/>
      <c r="E16" s="70">
        <v>11.184000000000001</v>
      </c>
      <c r="F16" s="70"/>
      <c r="G16" s="16"/>
      <c r="H16" s="21"/>
      <c r="I16" s="22">
        <v>9.33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0"/>
      <c r="C17" s="70"/>
      <c r="D17" s="70"/>
      <c r="E17" s="70">
        <v>10.668000000000001</v>
      </c>
      <c r="F17" s="70"/>
      <c r="G17" s="16"/>
      <c r="H17" s="21"/>
      <c r="I17" s="22">
        <v>8.19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0"/>
      <c r="C18" s="70"/>
      <c r="D18" s="70"/>
      <c r="E18" s="70">
        <v>10.632</v>
      </c>
      <c r="F18" s="70"/>
      <c r="G18" s="16"/>
      <c r="H18" s="21"/>
      <c r="I18" s="22">
        <v>8.5500000000000007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0"/>
      <c r="C19" s="70"/>
      <c r="D19" s="70"/>
      <c r="E19" s="70">
        <v>11.087999999999999</v>
      </c>
      <c r="F19" s="70"/>
      <c r="G19" s="16"/>
      <c r="H19" s="21"/>
      <c r="I19" s="22">
        <v>8.07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0"/>
      <c r="C20" s="70"/>
      <c r="D20" s="70"/>
      <c r="E20" s="70">
        <v>12.504</v>
      </c>
      <c r="F20" s="70"/>
      <c r="G20" s="16"/>
      <c r="H20" s="21"/>
      <c r="I20" s="22">
        <v>9.6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0"/>
      <c r="C21" s="70"/>
      <c r="D21" s="70"/>
      <c r="E21" s="70">
        <v>10.44</v>
      </c>
      <c r="F21" s="70"/>
      <c r="G21" s="16"/>
      <c r="H21" s="21"/>
      <c r="I21" s="22">
        <v>11.55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0"/>
      <c r="C22" s="70"/>
      <c r="D22" s="70"/>
      <c r="E22" s="70">
        <v>13.703999999999999</v>
      </c>
      <c r="F22" s="70"/>
      <c r="G22" s="16"/>
      <c r="H22" s="21"/>
      <c r="I22" s="22">
        <v>11.79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0"/>
      <c r="C23" s="70"/>
      <c r="D23" s="70"/>
      <c r="E23" s="70">
        <v>13.38</v>
      </c>
      <c r="F23" s="70"/>
      <c r="G23" s="16"/>
      <c r="H23" s="21"/>
      <c r="I23" s="22">
        <v>13.2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0"/>
      <c r="C24" s="70"/>
      <c r="D24" s="70"/>
      <c r="E24" s="70">
        <v>11.592000000000001</v>
      </c>
      <c r="F24" s="70"/>
      <c r="G24" s="16"/>
      <c r="H24" s="21"/>
      <c r="I24" s="22">
        <v>14.82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0"/>
      <c r="C25" s="70"/>
      <c r="D25" s="70"/>
      <c r="E25" s="70">
        <v>12.78</v>
      </c>
      <c r="F25" s="70"/>
      <c r="G25" s="16"/>
      <c r="H25" s="21"/>
      <c r="I25" s="22">
        <v>13.92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0"/>
      <c r="C26" s="70"/>
      <c r="D26" s="70"/>
      <c r="E26" s="70">
        <v>14.784000000000001</v>
      </c>
      <c r="F26" s="70"/>
      <c r="G26" s="16"/>
      <c r="H26" s="21"/>
      <c r="I26" s="22">
        <v>13.649999999999999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0"/>
      <c r="C27" s="70"/>
      <c r="D27" s="70"/>
      <c r="E27" s="70">
        <v>12.744</v>
      </c>
      <c r="F27" s="70"/>
      <c r="G27" s="16"/>
      <c r="H27" s="21"/>
      <c r="I27" s="22">
        <v>13.17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0"/>
      <c r="C28" s="70"/>
      <c r="D28" s="70"/>
      <c r="E28" s="70">
        <v>11.112</v>
      </c>
      <c r="F28" s="70"/>
      <c r="G28" s="16"/>
      <c r="H28" s="21"/>
      <c r="I28" s="22">
        <v>11.49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0"/>
      <c r="C29" s="70"/>
      <c r="D29" s="70"/>
      <c r="E29" s="70">
        <v>10.488000000000001</v>
      </c>
      <c r="F29" s="70"/>
      <c r="G29" s="16"/>
      <c r="H29" s="21"/>
      <c r="I29" s="22">
        <v>14.309999999999999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0"/>
      <c r="C30" s="70"/>
      <c r="D30" s="70"/>
      <c r="E30" s="70">
        <v>12.156000000000001</v>
      </c>
      <c r="F30" s="70"/>
      <c r="G30" s="16"/>
      <c r="H30" s="21"/>
      <c r="I30" s="22">
        <v>14.219999999999999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0"/>
      <c r="C31" s="70"/>
      <c r="D31" s="70"/>
      <c r="E31" s="70">
        <v>13.368</v>
      </c>
      <c r="F31" s="70"/>
      <c r="G31" s="16"/>
      <c r="H31" s="21"/>
      <c r="I31" s="22">
        <v>12.33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0"/>
      <c r="C32" s="70"/>
      <c r="D32" s="70"/>
      <c r="E32" s="70">
        <v>11.172000000000001</v>
      </c>
      <c r="F32" s="70"/>
      <c r="G32" s="16"/>
      <c r="H32" s="21"/>
      <c r="I32" s="22">
        <v>13.379999999999999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0"/>
      <c r="C33" s="70"/>
      <c r="D33" s="70"/>
      <c r="E33" s="70">
        <v>12.936</v>
      </c>
      <c r="F33" s="70"/>
      <c r="G33" s="16"/>
      <c r="H33" s="21"/>
      <c r="I33" s="22">
        <v>14.49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0"/>
      <c r="C34" s="70"/>
      <c r="D34" s="70"/>
      <c r="E34" s="70">
        <v>13.536</v>
      </c>
      <c r="F34" s="70"/>
      <c r="G34" s="16"/>
      <c r="H34" s="21"/>
      <c r="I34" s="22">
        <v>15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0"/>
      <c r="C35" s="70"/>
      <c r="D35" s="70"/>
      <c r="E35" s="70">
        <v>16.932000000000002</v>
      </c>
      <c r="F35" s="70"/>
      <c r="G35" s="16"/>
      <c r="H35" s="21"/>
      <c r="I35" s="22">
        <v>14.91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0"/>
      <c r="C36" s="70"/>
      <c r="D36" s="70"/>
      <c r="E36" s="70">
        <v>14.784000000000001</v>
      </c>
      <c r="F36" s="70"/>
      <c r="G36" s="16"/>
      <c r="H36" s="21"/>
      <c r="I36" s="22">
        <v>13.89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0"/>
      <c r="C37" s="70"/>
      <c r="D37" s="70"/>
      <c r="E37" s="70">
        <v>13.187999999999999</v>
      </c>
      <c r="F37" s="70"/>
      <c r="G37" s="21"/>
      <c r="H37" s="21"/>
      <c r="I37" s="22">
        <v>11.67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0"/>
      <c r="C38" s="70"/>
      <c r="D38" s="70"/>
      <c r="E38" s="70">
        <v>10.331999999999999</v>
      </c>
      <c r="F38" s="70"/>
      <c r="G38" s="21"/>
      <c r="H38" s="21"/>
      <c r="I38" s="22">
        <v>10.89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298.63199999999995</v>
      </c>
      <c r="F39" s="69"/>
      <c r="G39" s="29"/>
      <c r="H39" s="29"/>
      <c r="I39" s="28">
        <f>SUM(I15:I38)</f>
        <v>294.90000000000003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K32" sqref="K32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586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234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233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ТП-69</v>
      </c>
      <c r="C10" s="426"/>
      <c r="D10" s="426"/>
      <c r="E10" s="426"/>
      <c r="F10" s="413" t="str">
        <f>N4</f>
        <v>ТП-70</v>
      </c>
      <c r="G10" s="416"/>
      <c r="H10" s="416"/>
      <c r="I10" s="417"/>
      <c r="J10" s="426" t="str">
        <f>N3</f>
        <v>ТП-69</v>
      </c>
      <c r="K10" s="426"/>
      <c r="L10" s="426"/>
      <c r="M10" s="426"/>
      <c r="N10" s="413" t="str">
        <f>N4</f>
        <v>ТП-70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30</v>
      </c>
      <c r="F11" s="390" t="s">
        <v>433</v>
      </c>
      <c r="G11" s="391"/>
      <c r="H11" s="61"/>
      <c r="I11" s="62">
        <v>120</v>
      </c>
      <c r="J11" s="390" t="s">
        <v>433</v>
      </c>
      <c r="K11" s="391"/>
      <c r="L11" s="61"/>
      <c r="M11" s="62">
        <f>E11</f>
        <v>30</v>
      </c>
      <c r="N11" s="390" t="s">
        <v>433</v>
      </c>
      <c r="O11" s="391"/>
      <c r="P11" s="61"/>
      <c r="Q11" s="62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0"/>
      <c r="C15" s="70"/>
      <c r="D15" s="70"/>
      <c r="E15" s="70">
        <v>0</v>
      </c>
      <c r="F15" s="70"/>
      <c r="G15" s="70"/>
      <c r="H15" s="70"/>
      <c r="I15" s="70">
        <v>0.312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0"/>
      <c r="C16" s="70"/>
      <c r="D16" s="70"/>
      <c r="E16" s="70">
        <v>0</v>
      </c>
      <c r="F16" s="70"/>
      <c r="G16" s="70"/>
      <c r="H16" s="70"/>
      <c r="I16" s="70">
        <v>0.312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0"/>
      <c r="C17" s="70"/>
      <c r="D17" s="70"/>
      <c r="E17" s="70">
        <v>0</v>
      </c>
      <c r="F17" s="70"/>
      <c r="G17" s="70"/>
      <c r="H17" s="70"/>
      <c r="I17" s="70">
        <v>0.312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0"/>
      <c r="C18" s="70"/>
      <c r="D18" s="70"/>
      <c r="E18" s="70">
        <v>0</v>
      </c>
      <c r="F18" s="70"/>
      <c r="G18" s="70"/>
      <c r="H18" s="70"/>
      <c r="I18" s="70">
        <v>0.312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0"/>
      <c r="C19" s="70"/>
      <c r="D19" s="70"/>
      <c r="E19" s="70">
        <v>0</v>
      </c>
      <c r="F19" s="70"/>
      <c r="G19" s="70"/>
      <c r="H19" s="70"/>
      <c r="I19" s="70">
        <v>0.28799999999999998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0"/>
      <c r="C20" s="70"/>
      <c r="D20" s="70"/>
      <c r="E20" s="70">
        <v>0</v>
      </c>
      <c r="F20" s="70"/>
      <c r="G20" s="70"/>
      <c r="H20" s="70"/>
      <c r="I20" s="70">
        <v>2.2319999999999998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0"/>
      <c r="C21" s="70"/>
      <c r="D21" s="70"/>
      <c r="E21" s="70">
        <v>0</v>
      </c>
      <c r="F21" s="70"/>
      <c r="G21" s="70"/>
      <c r="H21" s="70"/>
      <c r="I21" s="70">
        <v>3.6480000000000001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0"/>
      <c r="C22" s="70"/>
      <c r="D22" s="70"/>
      <c r="E22" s="70">
        <v>0</v>
      </c>
      <c r="F22" s="70"/>
      <c r="G22" s="70"/>
      <c r="H22" s="70"/>
      <c r="I22" s="70">
        <v>3.528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0"/>
      <c r="C23" s="70"/>
      <c r="D23" s="70"/>
      <c r="E23" s="70">
        <v>0</v>
      </c>
      <c r="F23" s="70"/>
      <c r="G23" s="70"/>
      <c r="H23" s="70"/>
      <c r="I23" s="70">
        <v>3.6719999999999997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0"/>
      <c r="C24" s="70"/>
      <c r="D24" s="70"/>
      <c r="E24" s="70">
        <v>0</v>
      </c>
      <c r="F24" s="70"/>
      <c r="G24" s="70"/>
      <c r="H24" s="70"/>
      <c r="I24" s="70">
        <v>5.3280000000000003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0"/>
      <c r="C25" s="70"/>
      <c r="D25" s="70"/>
      <c r="E25" s="70">
        <v>0</v>
      </c>
      <c r="F25" s="70"/>
      <c r="G25" s="70"/>
      <c r="H25" s="70"/>
      <c r="I25" s="70">
        <v>3.8639999999999999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0"/>
      <c r="C26" s="70"/>
      <c r="D26" s="70"/>
      <c r="E26" s="70">
        <v>0</v>
      </c>
      <c r="F26" s="70"/>
      <c r="G26" s="70"/>
      <c r="H26" s="70"/>
      <c r="I26" s="70">
        <v>2.2560000000000002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0"/>
      <c r="C27" s="70"/>
      <c r="D27" s="70"/>
      <c r="E27" s="70">
        <v>0</v>
      </c>
      <c r="F27" s="70"/>
      <c r="G27" s="70"/>
      <c r="H27" s="70"/>
      <c r="I27" s="70">
        <v>1.6319999999999999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0"/>
      <c r="C28" s="70"/>
      <c r="D28" s="70"/>
      <c r="E28" s="70">
        <v>0</v>
      </c>
      <c r="F28" s="70"/>
      <c r="G28" s="70"/>
      <c r="H28" s="70"/>
      <c r="I28" s="70">
        <v>1.8480000000000001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0"/>
      <c r="C29" s="70"/>
      <c r="D29" s="70"/>
      <c r="E29" s="70">
        <v>0</v>
      </c>
      <c r="F29" s="70"/>
      <c r="G29" s="70"/>
      <c r="H29" s="70"/>
      <c r="I29" s="70">
        <v>6.72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0"/>
      <c r="C30" s="70"/>
      <c r="D30" s="70"/>
      <c r="E30" s="70">
        <v>0</v>
      </c>
      <c r="F30" s="70"/>
      <c r="G30" s="70"/>
      <c r="H30" s="70"/>
      <c r="I30" s="70">
        <v>6.2399999999999993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0"/>
      <c r="C31" s="70"/>
      <c r="D31" s="70"/>
      <c r="E31" s="70">
        <v>0</v>
      </c>
      <c r="F31" s="70"/>
      <c r="G31" s="70"/>
      <c r="H31" s="70"/>
      <c r="I31" s="70">
        <v>6.1920000000000002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0"/>
      <c r="C32" s="70"/>
      <c r="D32" s="70"/>
      <c r="E32" s="70">
        <v>0</v>
      </c>
      <c r="F32" s="70"/>
      <c r="G32" s="70"/>
      <c r="H32" s="70"/>
      <c r="I32" s="70">
        <v>4.4399999999999995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0"/>
      <c r="C33" s="70"/>
      <c r="D33" s="70"/>
      <c r="E33" s="70">
        <v>0</v>
      </c>
      <c r="F33" s="70"/>
      <c r="G33" s="70"/>
      <c r="H33" s="70"/>
      <c r="I33" s="70">
        <v>3.456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0"/>
      <c r="C34" s="70"/>
      <c r="D34" s="70"/>
      <c r="E34" s="70">
        <v>0</v>
      </c>
      <c r="F34" s="70"/>
      <c r="G34" s="70"/>
      <c r="H34" s="70"/>
      <c r="I34" s="70">
        <v>3.8160000000000003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0"/>
      <c r="C35" s="70"/>
      <c r="D35" s="70"/>
      <c r="E35" s="70">
        <v>0</v>
      </c>
      <c r="F35" s="70"/>
      <c r="G35" s="70"/>
      <c r="H35" s="70"/>
      <c r="I35" s="70">
        <v>3.5760000000000001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0"/>
      <c r="C36" s="70"/>
      <c r="D36" s="70"/>
      <c r="E36" s="70">
        <v>0</v>
      </c>
      <c r="F36" s="70"/>
      <c r="G36" s="70"/>
      <c r="H36" s="70"/>
      <c r="I36" s="70">
        <v>3.4319999999999999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0"/>
      <c r="C37" s="70"/>
      <c r="D37" s="70"/>
      <c r="E37" s="70">
        <v>0</v>
      </c>
      <c r="F37" s="70"/>
      <c r="G37" s="70"/>
      <c r="H37" s="70"/>
      <c r="I37" s="70">
        <v>3.456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0"/>
      <c r="C38" s="70"/>
      <c r="D38" s="70"/>
      <c r="E38" s="70">
        <v>0</v>
      </c>
      <c r="F38" s="70"/>
      <c r="G38" s="70"/>
      <c r="H38" s="70"/>
      <c r="I38" s="70">
        <v>3.5760000000000001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69"/>
      <c r="G39" s="29"/>
      <c r="H39" s="29"/>
      <c r="I39" s="28">
        <f>SUM(I15:I38)</f>
        <v>74.448000000000008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2" zoomScale="85" zoomScaleNormal="85" workbookViewId="0">
      <selection activeCell="I38" sqref="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586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123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78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ТП-74</v>
      </c>
      <c r="C10" s="426"/>
      <c r="D10" s="426"/>
      <c r="E10" s="426"/>
      <c r="F10" s="413" t="str">
        <f>N4</f>
        <v>ТП-75</v>
      </c>
      <c r="G10" s="416"/>
      <c r="H10" s="416"/>
      <c r="I10" s="417"/>
      <c r="J10" s="426" t="str">
        <f>N3</f>
        <v>ТП-74</v>
      </c>
      <c r="K10" s="426"/>
      <c r="L10" s="426"/>
      <c r="M10" s="426"/>
      <c r="N10" s="413" t="str">
        <f>N4</f>
        <v>ТП-75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60</v>
      </c>
      <c r="F11" s="390" t="s">
        <v>433</v>
      </c>
      <c r="G11" s="391"/>
      <c r="H11" s="61"/>
      <c r="I11" s="62">
        <v>30</v>
      </c>
      <c r="J11" s="390" t="s">
        <v>433</v>
      </c>
      <c r="K11" s="391"/>
      <c r="L11" s="61"/>
      <c r="M11" s="62">
        <f>E11</f>
        <v>60</v>
      </c>
      <c r="N11" s="390" t="s">
        <v>433</v>
      </c>
      <c r="O11" s="391"/>
      <c r="P11" s="61"/>
      <c r="Q11" s="62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98">
        <v>3.5999999999999996</v>
      </c>
      <c r="F15" s="98"/>
      <c r="G15" s="98"/>
      <c r="H15" s="98"/>
      <c r="I15" s="98">
        <v>8.4480000000000004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22"/>
      <c r="D16" s="22"/>
      <c r="E16" s="98">
        <v>3.42</v>
      </c>
      <c r="F16" s="98"/>
      <c r="G16" s="98"/>
      <c r="H16" s="98"/>
      <c r="I16" s="98">
        <v>7.6680000000000001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22"/>
      <c r="D17" s="22"/>
      <c r="E17" s="98">
        <v>2.6399999999999997</v>
      </c>
      <c r="F17" s="98"/>
      <c r="G17" s="98"/>
      <c r="H17" s="98"/>
      <c r="I17" s="98">
        <v>7.3259999999999996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22"/>
      <c r="D18" s="22"/>
      <c r="E18" s="98">
        <v>2.94</v>
      </c>
      <c r="F18" s="98"/>
      <c r="G18" s="98"/>
      <c r="H18" s="98"/>
      <c r="I18" s="98">
        <v>7.3319999999999999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22"/>
      <c r="D19" s="22"/>
      <c r="E19" s="98">
        <v>3.0599999999999996</v>
      </c>
      <c r="F19" s="98"/>
      <c r="G19" s="98"/>
      <c r="H19" s="98"/>
      <c r="I19" s="98">
        <v>7.0259999999999998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22"/>
      <c r="D20" s="22"/>
      <c r="E20" s="98">
        <v>4.26</v>
      </c>
      <c r="F20" s="98"/>
      <c r="G20" s="98"/>
      <c r="H20" s="98"/>
      <c r="I20" s="98">
        <v>7.62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22"/>
      <c r="D21" s="22"/>
      <c r="E21" s="98">
        <v>5.2799999999999994</v>
      </c>
      <c r="F21" s="98"/>
      <c r="G21" s="98"/>
      <c r="H21" s="98"/>
      <c r="I21" s="98">
        <v>9.9239999999999995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22"/>
      <c r="D22" s="22"/>
      <c r="E22" s="98">
        <v>4.8600000000000003</v>
      </c>
      <c r="F22" s="98"/>
      <c r="G22" s="98"/>
      <c r="H22" s="98"/>
      <c r="I22" s="98">
        <v>12.582000000000001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22"/>
      <c r="D23" s="22"/>
      <c r="E23" s="98">
        <v>4.92</v>
      </c>
      <c r="F23" s="98"/>
      <c r="G23" s="98"/>
      <c r="H23" s="98"/>
      <c r="I23" s="98">
        <v>12.522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22"/>
      <c r="D24" s="22"/>
      <c r="E24" s="98">
        <v>3.7199999999999998</v>
      </c>
      <c r="F24" s="98"/>
      <c r="G24" s="98"/>
      <c r="H24" s="98"/>
      <c r="I24" s="98">
        <v>12.479999999999999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22"/>
      <c r="D25" s="22"/>
      <c r="E25" s="98">
        <v>3.96</v>
      </c>
      <c r="F25" s="98"/>
      <c r="G25" s="98"/>
      <c r="H25" s="98"/>
      <c r="I25" s="98">
        <v>9.69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22"/>
      <c r="D26" s="22"/>
      <c r="E26" s="98">
        <v>5.1599999999999993</v>
      </c>
      <c r="F26" s="98"/>
      <c r="G26" s="98"/>
      <c r="H26" s="98"/>
      <c r="I26" s="98">
        <v>11.087999999999999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22"/>
      <c r="D27" s="22"/>
      <c r="E27" s="98">
        <v>5.76</v>
      </c>
      <c r="F27" s="98"/>
      <c r="G27" s="98"/>
      <c r="H27" s="98"/>
      <c r="I27" s="98">
        <v>11.645999999999999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22"/>
      <c r="D28" s="22"/>
      <c r="E28" s="98">
        <v>5.34</v>
      </c>
      <c r="F28" s="98"/>
      <c r="G28" s="98"/>
      <c r="H28" s="98"/>
      <c r="I28" s="98">
        <v>11.831999999999999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22"/>
      <c r="D29" s="22"/>
      <c r="E29" s="98">
        <v>7.32</v>
      </c>
      <c r="F29" s="98"/>
      <c r="G29" s="98"/>
      <c r="H29" s="98"/>
      <c r="I29" s="98">
        <v>9.9960000000000004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22"/>
      <c r="D30" s="22"/>
      <c r="E30" s="98">
        <v>7.5600000000000005</v>
      </c>
      <c r="F30" s="98"/>
      <c r="G30" s="98"/>
      <c r="H30" s="98"/>
      <c r="I30" s="98">
        <v>9.9120000000000008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22"/>
      <c r="D31" s="22"/>
      <c r="E31" s="98">
        <v>7.14</v>
      </c>
      <c r="F31" s="98"/>
      <c r="G31" s="98"/>
      <c r="H31" s="98"/>
      <c r="I31" s="98">
        <v>11.850000000000001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22"/>
      <c r="D32" s="22"/>
      <c r="E32" s="98">
        <v>10.260000000000002</v>
      </c>
      <c r="F32" s="98"/>
      <c r="G32" s="98"/>
      <c r="H32" s="98"/>
      <c r="I32" s="98">
        <v>11.388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22"/>
      <c r="D33" s="22"/>
      <c r="E33" s="98">
        <v>9.84</v>
      </c>
      <c r="F33" s="98"/>
      <c r="G33" s="98"/>
      <c r="H33" s="98"/>
      <c r="I33" s="98">
        <v>10.44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22"/>
      <c r="D34" s="22"/>
      <c r="E34" s="98">
        <v>8.1000000000000014</v>
      </c>
      <c r="F34" s="98"/>
      <c r="G34" s="98"/>
      <c r="H34" s="98"/>
      <c r="I34" s="98">
        <v>9.5519999999999996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22"/>
      <c r="D35" s="22"/>
      <c r="E35" s="98">
        <v>10.260000000000002</v>
      </c>
      <c r="F35" s="98"/>
      <c r="G35" s="98"/>
      <c r="H35" s="98"/>
      <c r="I35" s="98">
        <v>9.3179999999999996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22"/>
      <c r="D36" s="22"/>
      <c r="E36" s="98">
        <v>8.4599999999999991</v>
      </c>
      <c r="F36" s="98"/>
      <c r="G36" s="98"/>
      <c r="H36" s="98"/>
      <c r="I36" s="98">
        <v>13.703999999999999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22"/>
      <c r="D37" s="22"/>
      <c r="E37" s="98">
        <v>7.74</v>
      </c>
      <c r="F37" s="98"/>
      <c r="G37" s="98"/>
      <c r="H37" s="98"/>
      <c r="I37" s="98">
        <v>13.194000000000001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22"/>
      <c r="D38" s="22"/>
      <c r="E38" s="22">
        <v>6.18</v>
      </c>
      <c r="F38" s="22"/>
      <c r="G38" s="22"/>
      <c r="H38" s="22"/>
      <c r="I38" s="52">
        <v>9.5939999999999994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141.78000000000003</v>
      </c>
      <c r="F39" s="69"/>
      <c r="G39" s="29"/>
      <c r="H39" s="29"/>
      <c r="I39" s="28">
        <f>SUM(I15:I38)</f>
        <v>246.13200000000001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S26" sqref="S26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586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236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235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ТП-67</v>
      </c>
      <c r="C10" s="426"/>
      <c r="D10" s="426"/>
      <c r="E10" s="426"/>
      <c r="F10" s="413" t="str">
        <f>N4</f>
        <v>ТП-76</v>
      </c>
      <c r="G10" s="416"/>
      <c r="H10" s="416"/>
      <c r="I10" s="417"/>
      <c r="J10" s="426" t="str">
        <f>N3</f>
        <v>ТП-67</v>
      </c>
      <c r="K10" s="426"/>
      <c r="L10" s="426"/>
      <c r="M10" s="426"/>
      <c r="N10" s="413" t="str">
        <f>N4</f>
        <v>ТП-76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30</v>
      </c>
      <c r="F11" s="390" t="s">
        <v>433</v>
      </c>
      <c r="G11" s="391"/>
      <c r="H11" s="61"/>
      <c r="I11" s="62">
        <v>30</v>
      </c>
      <c r="J11" s="390" t="s">
        <v>433</v>
      </c>
      <c r="K11" s="391"/>
      <c r="L11" s="61"/>
      <c r="M11" s="62">
        <f>E11</f>
        <v>30</v>
      </c>
      <c r="N11" s="390" t="s">
        <v>433</v>
      </c>
      <c r="O11" s="391"/>
      <c r="P11" s="61"/>
      <c r="Q11" s="62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2">
        <v>15.719999999999999</v>
      </c>
      <c r="F15" s="16"/>
      <c r="G15" s="16"/>
      <c r="H15" s="21"/>
      <c r="I15" s="98">
        <v>7.8420000000000005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2">
        <v>15.899999999999999</v>
      </c>
      <c r="F16" s="16"/>
      <c r="G16" s="16"/>
      <c r="H16" s="21"/>
      <c r="I16" s="98">
        <v>7.8839999999999995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2">
        <v>15.96</v>
      </c>
      <c r="F17" s="16"/>
      <c r="G17" s="16"/>
      <c r="H17" s="21"/>
      <c r="I17" s="98">
        <v>8.6159999999999997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2">
        <v>15.780000000000001</v>
      </c>
      <c r="F18" s="16"/>
      <c r="G18" s="16"/>
      <c r="H18" s="21"/>
      <c r="I18" s="98">
        <v>6.0720000000000001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2">
        <v>15.42</v>
      </c>
      <c r="F19" s="16"/>
      <c r="G19" s="16"/>
      <c r="H19" s="21"/>
      <c r="I19" s="98">
        <v>10.668000000000001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2">
        <v>15.93</v>
      </c>
      <c r="F20" s="16"/>
      <c r="G20" s="16"/>
      <c r="H20" s="21"/>
      <c r="I20" s="98">
        <v>4.8840000000000003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2">
        <v>16.259999999999998</v>
      </c>
      <c r="F21" s="16"/>
      <c r="G21" s="16"/>
      <c r="H21" s="21"/>
      <c r="I21" s="98">
        <v>26.015999999999998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2">
        <v>22.11</v>
      </c>
      <c r="F22" s="16"/>
      <c r="G22" s="16"/>
      <c r="H22" s="21"/>
      <c r="I22" s="98">
        <v>9.33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2">
        <v>28.38</v>
      </c>
      <c r="F23" s="16"/>
      <c r="G23" s="16"/>
      <c r="H23" s="21"/>
      <c r="I23" s="98">
        <v>18.059999999999999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2">
        <v>36.450000000000003</v>
      </c>
      <c r="F24" s="16"/>
      <c r="G24" s="16"/>
      <c r="H24" s="21"/>
      <c r="I24" s="98">
        <v>26.675999999999998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2">
        <v>32.159999999999997</v>
      </c>
      <c r="F25" s="16"/>
      <c r="G25" s="16"/>
      <c r="H25" s="21"/>
      <c r="I25" s="98">
        <v>28.134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2">
        <v>29.1</v>
      </c>
      <c r="F26" s="16"/>
      <c r="G26" s="16"/>
      <c r="H26" s="21"/>
      <c r="I26" s="98">
        <v>26.795999999999999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2">
        <v>28.38</v>
      </c>
      <c r="F27" s="16"/>
      <c r="G27" s="16"/>
      <c r="H27" s="21"/>
      <c r="I27" s="98">
        <v>27.917999999999999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2">
        <v>30.18</v>
      </c>
      <c r="F28" s="16"/>
      <c r="G28" s="16"/>
      <c r="H28" s="21"/>
      <c r="I28" s="98">
        <v>27.378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2">
        <v>31.259999999999998</v>
      </c>
      <c r="F29" s="16"/>
      <c r="G29" s="16"/>
      <c r="H29" s="21"/>
      <c r="I29" s="98">
        <v>25.925999999999998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2">
        <v>37.200000000000003</v>
      </c>
      <c r="F30" s="16"/>
      <c r="G30" s="16"/>
      <c r="H30" s="21"/>
      <c r="I30" s="98">
        <v>27.486000000000001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2">
        <v>38.879999999999995</v>
      </c>
      <c r="F31" s="16"/>
      <c r="G31" s="16"/>
      <c r="H31" s="21"/>
      <c r="I31" s="98">
        <v>23.37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2">
        <v>36.33</v>
      </c>
      <c r="F32" s="16"/>
      <c r="G32" s="16"/>
      <c r="H32" s="21"/>
      <c r="I32" s="98">
        <v>6.78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2">
        <v>35.010000000000005</v>
      </c>
      <c r="F33" s="16"/>
      <c r="G33" s="16"/>
      <c r="H33" s="21"/>
      <c r="I33" s="98">
        <v>4.5539999999999994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2">
        <v>35.97</v>
      </c>
      <c r="F34" s="16"/>
      <c r="G34" s="16"/>
      <c r="H34" s="21"/>
      <c r="I34" s="98">
        <v>4.2480000000000002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2">
        <v>32.880000000000003</v>
      </c>
      <c r="F35" s="16"/>
      <c r="G35" s="16"/>
      <c r="H35" s="21"/>
      <c r="I35" s="98">
        <v>6.5820000000000007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2">
        <v>33.24</v>
      </c>
      <c r="F36" s="16"/>
      <c r="G36" s="16"/>
      <c r="H36" s="21"/>
      <c r="I36" s="98">
        <v>3.6779999999999999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2">
        <v>31.98</v>
      </c>
      <c r="F37" s="16"/>
      <c r="G37" s="16"/>
      <c r="H37" s="21"/>
      <c r="I37" s="98">
        <v>8.5380000000000003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22">
        <v>30.75</v>
      </c>
      <c r="F38" s="16"/>
      <c r="G38" s="16"/>
      <c r="H38" s="21"/>
      <c r="I38" s="98">
        <v>3.7439999999999998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661.2299999999999</v>
      </c>
      <c r="F39" s="16"/>
      <c r="G39" s="29"/>
      <c r="H39" s="29"/>
      <c r="I39" s="28">
        <f>SUM(I15:I38)</f>
        <v>351.17999999999995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W31" sqref="W31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586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228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237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ТП-63</v>
      </c>
      <c r="C10" s="426"/>
      <c r="D10" s="426"/>
      <c r="E10" s="426"/>
      <c r="F10" s="413" t="str">
        <f>N4</f>
        <v>ТП-61</v>
      </c>
      <c r="G10" s="416"/>
      <c r="H10" s="416"/>
      <c r="I10" s="417"/>
      <c r="J10" s="426" t="str">
        <f>N3</f>
        <v>ТП-63</v>
      </c>
      <c r="K10" s="426"/>
      <c r="L10" s="426"/>
      <c r="M10" s="426"/>
      <c r="N10" s="413" t="str">
        <f>N4</f>
        <v>ТП-61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>
        <v>80</v>
      </c>
      <c r="J11" s="390" t="s">
        <v>433</v>
      </c>
      <c r="K11" s="391"/>
      <c r="L11" s="61"/>
      <c r="M11" s="62">
        <f>E11</f>
        <v>80</v>
      </c>
      <c r="N11" s="390" t="s">
        <v>433</v>
      </c>
      <c r="O11" s="391"/>
      <c r="P11" s="61"/>
      <c r="Q11" s="62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0"/>
      <c r="C15" s="70"/>
      <c r="D15" s="70"/>
      <c r="E15" s="71">
        <v>24.527999999999999</v>
      </c>
      <c r="F15" s="71"/>
      <c r="G15" s="71"/>
      <c r="H15" s="71"/>
      <c r="I15" s="71">
        <v>16.68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0"/>
      <c r="C16" s="70"/>
      <c r="D16" s="70"/>
      <c r="E16" s="71">
        <v>21.951999999999998</v>
      </c>
      <c r="F16" s="71"/>
      <c r="G16" s="71"/>
      <c r="H16" s="71"/>
      <c r="I16" s="71">
        <v>13.64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0"/>
      <c r="C17" s="70"/>
      <c r="D17" s="70"/>
      <c r="E17" s="71">
        <v>22.848000000000003</v>
      </c>
      <c r="F17" s="71"/>
      <c r="G17" s="71"/>
      <c r="H17" s="71"/>
      <c r="I17" s="71">
        <v>11.68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0"/>
      <c r="C18" s="70"/>
      <c r="D18" s="70"/>
      <c r="E18" s="71">
        <v>22.512</v>
      </c>
      <c r="F18" s="71"/>
      <c r="G18" s="71"/>
      <c r="H18" s="71"/>
      <c r="I18" s="71">
        <v>11.68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0"/>
      <c r="C19" s="70"/>
      <c r="D19" s="70"/>
      <c r="E19" s="71">
        <v>22.208000000000002</v>
      </c>
      <c r="F19" s="71"/>
      <c r="G19" s="71"/>
      <c r="H19" s="71"/>
      <c r="I19" s="71">
        <v>11.44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0"/>
      <c r="C20" s="70"/>
      <c r="D20" s="70"/>
      <c r="E20" s="71">
        <v>25.295999999999999</v>
      </c>
      <c r="F20" s="71"/>
      <c r="G20" s="71"/>
      <c r="H20" s="71"/>
      <c r="I20" s="71">
        <v>13.28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0"/>
      <c r="C21" s="70"/>
      <c r="D21" s="70"/>
      <c r="E21" s="71">
        <v>27.808</v>
      </c>
      <c r="F21" s="71"/>
      <c r="G21" s="71"/>
      <c r="H21" s="71"/>
      <c r="I21" s="71">
        <v>12.92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0"/>
      <c r="C22" s="70"/>
      <c r="D22" s="70"/>
      <c r="E22" s="71">
        <v>33.391999999999996</v>
      </c>
      <c r="F22" s="71"/>
      <c r="G22" s="71"/>
      <c r="H22" s="71"/>
      <c r="I22" s="71">
        <v>13.92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0"/>
      <c r="C23" s="70"/>
      <c r="D23" s="70"/>
      <c r="E23" s="71">
        <v>30.608000000000001</v>
      </c>
      <c r="F23" s="71"/>
      <c r="G23" s="71"/>
      <c r="H23" s="71"/>
      <c r="I23" s="71">
        <v>14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0"/>
      <c r="C24" s="70"/>
      <c r="D24" s="70"/>
      <c r="E24" s="71">
        <v>32.688000000000002</v>
      </c>
      <c r="F24" s="71"/>
      <c r="G24" s="71"/>
      <c r="H24" s="71"/>
      <c r="I24" s="71">
        <v>15.24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0"/>
      <c r="C25" s="70"/>
      <c r="D25" s="70"/>
      <c r="E25" s="71">
        <v>32.512</v>
      </c>
      <c r="F25" s="71"/>
      <c r="G25" s="71"/>
      <c r="H25" s="71"/>
      <c r="I25" s="71">
        <v>14.92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0"/>
      <c r="C26" s="70"/>
      <c r="D26" s="70"/>
      <c r="E26" s="71">
        <v>34.335999999999999</v>
      </c>
      <c r="F26" s="71"/>
      <c r="G26" s="71"/>
      <c r="H26" s="71"/>
      <c r="I26" s="71">
        <v>13.120000000000001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0"/>
      <c r="C27" s="70"/>
      <c r="D27" s="70"/>
      <c r="E27" s="71">
        <v>31.951999999999998</v>
      </c>
      <c r="F27" s="71"/>
      <c r="G27" s="71"/>
      <c r="H27" s="71"/>
      <c r="I27" s="71">
        <v>14.64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0"/>
      <c r="C28" s="70"/>
      <c r="D28" s="70"/>
      <c r="E28" s="71">
        <v>28.4</v>
      </c>
      <c r="F28" s="71"/>
      <c r="G28" s="71"/>
      <c r="H28" s="71"/>
      <c r="I28" s="71">
        <v>14.440000000000001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0"/>
      <c r="C29" s="70"/>
      <c r="D29" s="70"/>
      <c r="E29" s="71">
        <v>28.256</v>
      </c>
      <c r="F29" s="71"/>
      <c r="G29" s="71"/>
      <c r="H29" s="71"/>
      <c r="I29" s="71">
        <v>13.52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0"/>
      <c r="C30" s="70"/>
      <c r="D30" s="70"/>
      <c r="E30" s="71">
        <v>31.92</v>
      </c>
      <c r="F30" s="71"/>
      <c r="G30" s="71"/>
      <c r="H30" s="71"/>
      <c r="I30" s="71">
        <v>12.4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0"/>
      <c r="C31" s="70"/>
      <c r="D31" s="70"/>
      <c r="E31" s="71">
        <v>26.16</v>
      </c>
      <c r="F31" s="71"/>
      <c r="G31" s="71"/>
      <c r="H31" s="71"/>
      <c r="I31" s="71">
        <v>13.28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0"/>
      <c r="C32" s="70"/>
      <c r="D32" s="70"/>
      <c r="E32" s="71">
        <v>31.232000000000003</v>
      </c>
      <c r="F32" s="71"/>
      <c r="G32" s="71"/>
      <c r="H32" s="71"/>
      <c r="I32" s="71">
        <v>13.8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0"/>
      <c r="C33" s="70"/>
      <c r="D33" s="70"/>
      <c r="E33" s="71">
        <v>30.655999999999999</v>
      </c>
      <c r="F33" s="71"/>
      <c r="G33" s="71"/>
      <c r="H33" s="71"/>
      <c r="I33" s="71">
        <v>11.08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0"/>
      <c r="C34" s="70"/>
      <c r="D34" s="70"/>
      <c r="E34" s="71">
        <v>36.032000000000004</v>
      </c>
      <c r="F34" s="71"/>
      <c r="G34" s="71"/>
      <c r="H34" s="71"/>
      <c r="I34" s="71">
        <v>10.64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0"/>
      <c r="C35" s="70"/>
      <c r="D35" s="70"/>
      <c r="E35" s="71">
        <v>36.768000000000001</v>
      </c>
      <c r="F35" s="71"/>
      <c r="G35" s="71"/>
      <c r="H35" s="71"/>
      <c r="I35" s="71">
        <v>12.56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0"/>
      <c r="C36" s="70"/>
      <c r="D36" s="70"/>
      <c r="E36" s="71">
        <v>35.04</v>
      </c>
      <c r="F36" s="71"/>
      <c r="G36" s="71"/>
      <c r="H36" s="71"/>
      <c r="I36" s="71">
        <v>11.64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0"/>
      <c r="C37" s="70"/>
      <c r="D37" s="70"/>
      <c r="E37" s="71">
        <v>30.256</v>
      </c>
      <c r="F37" s="71"/>
      <c r="G37" s="71"/>
      <c r="H37" s="71"/>
      <c r="I37" s="71">
        <v>11.52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0"/>
      <c r="C38" s="70"/>
      <c r="D38" s="70"/>
      <c r="E38" s="71">
        <v>27.568000000000001</v>
      </c>
      <c r="F38" s="71"/>
      <c r="G38" s="71"/>
      <c r="H38" s="71"/>
      <c r="I38" s="71">
        <v>10.48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704.928</v>
      </c>
      <c r="F39" s="69"/>
      <c r="G39" s="29"/>
      <c r="H39" s="29"/>
      <c r="I39" s="28">
        <f>SUM(I15:I38)</f>
        <v>312.52000000000004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T23" sqref="T23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586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226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227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ТП-62</v>
      </c>
      <c r="C10" s="426"/>
      <c r="D10" s="426"/>
      <c r="E10" s="426"/>
      <c r="F10" s="413" t="str">
        <f>N4</f>
        <v>ТП-66</v>
      </c>
      <c r="G10" s="416"/>
      <c r="H10" s="416"/>
      <c r="I10" s="417"/>
      <c r="J10" s="426" t="str">
        <f>N3</f>
        <v>ТП-62</v>
      </c>
      <c r="K10" s="426"/>
      <c r="L10" s="426"/>
      <c r="M10" s="426"/>
      <c r="N10" s="413" t="str">
        <f>N4</f>
        <v>ТП-66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>
        <v>20</v>
      </c>
      <c r="J11" s="390" t="s">
        <v>433</v>
      </c>
      <c r="K11" s="391"/>
      <c r="L11" s="61"/>
      <c r="M11" s="62">
        <f>E11</f>
        <v>80</v>
      </c>
      <c r="N11" s="390" t="s">
        <v>433</v>
      </c>
      <c r="O11" s="391"/>
      <c r="P11" s="61"/>
      <c r="Q11" s="62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342"/>
      <c r="C15" s="342"/>
      <c r="D15" s="342"/>
      <c r="E15" s="342">
        <v>23.279999999999998</v>
      </c>
      <c r="F15" s="342"/>
      <c r="G15" s="342"/>
      <c r="H15" s="342"/>
      <c r="I15" s="342">
        <v>13.648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342"/>
      <c r="C16" s="342"/>
      <c r="D16" s="342"/>
      <c r="E16" s="342">
        <v>17.28</v>
      </c>
      <c r="F16" s="342"/>
      <c r="G16" s="342"/>
      <c r="H16" s="342"/>
      <c r="I16" s="342">
        <v>13.696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342"/>
      <c r="C17" s="342"/>
      <c r="D17" s="342"/>
      <c r="E17" s="342">
        <v>14.832000000000001</v>
      </c>
      <c r="F17" s="342"/>
      <c r="G17" s="342"/>
      <c r="H17" s="342"/>
      <c r="I17" s="342">
        <v>13.448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342"/>
      <c r="C18" s="342"/>
      <c r="D18" s="342"/>
      <c r="E18" s="342">
        <v>18.176000000000002</v>
      </c>
      <c r="F18" s="342"/>
      <c r="G18" s="342"/>
      <c r="H18" s="342"/>
      <c r="I18" s="342">
        <v>13.688000000000001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342"/>
      <c r="C19" s="342"/>
      <c r="D19" s="342"/>
      <c r="E19" s="342">
        <v>22.240000000000002</v>
      </c>
      <c r="F19" s="342"/>
      <c r="G19" s="342"/>
      <c r="H19" s="342"/>
      <c r="I19" s="342">
        <v>13.995999999999999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342"/>
      <c r="C20" s="342"/>
      <c r="D20" s="342"/>
      <c r="E20" s="342">
        <v>38.911999999999999</v>
      </c>
      <c r="F20" s="342"/>
      <c r="G20" s="342"/>
      <c r="H20" s="342"/>
      <c r="I20" s="342">
        <v>14.696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342"/>
      <c r="C21" s="342"/>
      <c r="D21" s="342"/>
      <c r="E21" s="342">
        <v>44.512</v>
      </c>
      <c r="F21" s="342"/>
      <c r="G21" s="342"/>
      <c r="H21" s="342"/>
      <c r="I21" s="342">
        <v>18.108000000000001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342"/>
      <c r="C22" s="342"/>
      <c r="D22" s="342"/>
      <c r="E22" s="342">
        <v>46.112000000000002</v>
      </c>
      <c r="F22" s="342"/>
      <c r="G22" s="342"/>
      <c r="H22" s="342"/>
      <c r="I22" s="342">
        <v>18.911999999999999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342"/>
      <c r="C23" s="342"/>
      <c r="D23" s="342"/>
      <c r="E23" s="342">
        <v>45.712000000000003</v>
      </c>
      <c r="F23" s="342"/>
      <c r="G23" s="342"/>
      <c r="H23" s="342"/>
      <c r="I23" s="342">
        <v>15.763999999999999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342"/>
      <c r="C24" s="342"/>
      <c r="D24" s="342"/>
      <c r="E24" s="342">
        <v>38.176000000000002</v>
      </c>
      <c r="F24" s="342"/>
      <c r="G24" s="342"/>
      <c r="H24" s="342"/>
      <c r="I24" s="342">
        <v>16.86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342"/>
      <c r="C25" s="342"/>
      <c r="D25" s="342"/>
      <c r="E25" s="342">
        <v>33.503999999999998</v>
      </c>
      <c r="F25" s="342"/>
      <c r="G25" s="342"/>
      <c r="H25" s="342"/>
      <c r="I25" s="342">
        <v>18.308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342"/>
      <c r="C26" s="342"/>
      <c r="D26" s="342"/>
      <c r="E26" s="342">
        <v>34.384</v>
      </c>
      <c r="F26" s="342"/>
      <c r="G26" s="342"/>
      <c r="H26" s="342"/>
      <c r="I26" s="342">
        <v>19.456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342"/>
      <c r="C27" s="342"/>
      <c r="D27" s="342"/>
      <c r="E27" s="342">
        <v>31.520000000000003</v>
      </c>
      <c r="F27" s="342"/>
      <c r="G27" s="342"/>
      <c r="H27" s="342"/>
      <c r="I27" s="342">
        <v>15.995999999999999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342"/>
      <c r="C28" s="342"/>
      <c r="D28" s="342"/>
      <c r="E28" s="342">
        <v>32.432000000000002</v>
      </c>
      <c r="F28" s="342"/>
      <c r="G28" s="342"/>
      <c r="H28" s="342"/>
      <c r="I28" s="342">
        <v>16.34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342"/>
      <c r="C29" s="342"/>
      <c r="D29" s="342"/>
      <c r="E29" s="342">
        <v>30.703999999999997</v>
      </c>
      <c r="F29" s="342"/>
      <c r="G29" s="342"/>
      <c r="H29" s="342"/>
      <c r="I29" s="342">
        <v>16.055999999999997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342"/>
      <c r="C30" s="342"/>
      <c r="D30" s="342"/>
      <c r="E30" s="342">
        <v>24</v>
      </c>
      <c r="F30" s="342"/>
      <c r="G30" s="342"/>
      <c r="H30" s="342"/>
      <c r="I30" s="342">
        <v>18.835999999999999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342"/>
      <c r="C31" s="342"/>
      <c r="D31" s="342"/>
      <c r="E31" s="342">
        <v>27.216000000000001</v>
      </c>
      <c r="F31" s="342"/>
      <c r="G31" s="342"/>
      <c r="H31" s="342"/>
      <c r="I31" s="342">
        <v>20.392000000000003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342"/>
      <c r="C32" s="342"/>
      <c r="D32" s="342"/>
      <c r="E32" s="342">
        <v>28.288000000000004</v>
      </c>
      <c r="F32" s="342"/>
      <c r="G32" s="342"/>
      <c r="H32" s="342"/>
      <c r="I32" s="342">
        <v>23.672000000000001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342"/>
      <c r="C33" s="342"/>
      <c r="D33" s="342"/>
      <c r="E33" s="342">
        <v>27.200000000000003</v>
      </c>
      <c r="F33" s="342"/>
      <c r="G33" s="342"/>
      <c r="H33" s="342"/>
      <c r="I33" s="342">
        <v>22.62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342"/>
      <c r="C34" s="342"/>
      <c r="D34" s="342"/>
      <c r="E34" s="342">
        <v>26.128</v>
      </c>
      <c r="F34" s="342"/>
      <c r="G34" s="342"/>
      <c r="H34" s="342"/>
      <c r="I34" s="342">
        <v>18.763999999999999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342"/>
      <c r="C35" s="342"/>
      <c r="D35" s="342"/>
      <c r="E35" s="342">
        <v>28.352</v>
      </c>
      <c r="F35" s="342"/>
      <c r="G35" s="342"/>
      <c r="H35" s="342"/>
      <c r="I35" s="342">
        <v>17.86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342"/>
      <c r="C36" s="342"/>
      <c r="D36" s="342"/>
      <c r="E36" s="342">
        <v>28.176000000000002</v>
      </c>
      <c r="F36" s="342"/>
      <c r="G36" s="342"/>
      <c r="H36" s="342"/>
      <c r="I36" s="342">
        <v>17.948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342"/>
      <c r="C37" s="342"/>
      <c r="D37" s="342"/>
      <c r="E37" s="342">
        <v>27.088000000000001</v>
      </c>
      <c r="F37" s="342"/>
      <c r="G37" s="342"/>
      <c r="H37" s="342"/>
      <c r="I37" s="342">
        <v>17.64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342"/>
      <c r="C38" s="342"/>
      <c r="D38" s="342"/>
      <c r="E38" s="342">
        <v>20.863999999999997</v>
      </c>
      <c r="F38" s="342"/>
      <c r="G38" s="342"/>
      <c r="H38" s="342"/>
      <c r="I38" s="342">
        <v>15.64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709.08800000000019</v>
      </c>
      <c r="F39" s="69"/>
      <c r="G39" s="29"/>
      <c r="H39" s="29"/>
      <c r="I39" s="28">
        <f>SUM(I15:I38)</f>
        <v>412.34400000000005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U23" sqref="U23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587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238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ТП-102</v>
      </c>
      <c r="C10" s="426"/>
      <c r="D10" s="426"/>
      <c r="E10" s="426"/>
      <c r="F10" s="413" t="str">
        <f>N4</f>
        <v>ТП-103</v>
      </c>
      <c r="G10" s="416"/>
      <c r="H10" s="416"/>
      <c r="I10" s="417"/>
      <c r="J10" s="426" t="str">
        <f>N3</f>
        <v>ТП-102</v>
      </c>
      <c r="K10" s="426"/>
      <c r="L10" s="426"/>
      <c r="M10" s="426"/>
      <c r="N10" s="413" t="str">
        <f>N4</f>
        <v>ТП-103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20</v>
      </c>
      <c r="F11" s="390" t="s">
        <v>433</v>
      </c>
      <c r="G11" s="391"/>
      <c r="H11" s="61"/>
      <c r="I11" s="62">
        <v>40</v>
      </c>
      <c r="J11" s="390" t="s">
        <v>433</v>
      </c>
      <c r="K11" s="391"/>
      <c r="L11" s="61"/>
      <c r="M11" s="62">
        <f>E11</f>
        <v>20</v>
      </c>
      <c r="N11" s="390" t="s">
        <v>433</v>
      </c>
      <c r="O11" s="391"/>
      <c r="P11" s="61"/>
      <c r="Q11" s="62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/>
      <c r="C15" s="70"/>
      <c r="D15" s="70"/>
      <c r="E15" s="70">
        <v>0</v>
      </c>
      <c r="F15" s="70"/>
      <c r="G15" s="16"/>
      <c r="H15" s="21"/>
      <c r="I15" s="70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/>
      <c r="C16" s="70"/>
      <c r="D16" s="70"/>
      <c r="E16" s="70">
        <v>0</v>
      </c>
      <c r="F16" s="70"/>
      <c r="G16" s="16"/>
      <c r="H16" s="21"/>
      <c r="I16" s="70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/>
      <c r="C17" s="70"/>
      <c r="D17" s="70"/>
      <c r="E17" s="70">
        <v>0</v>
      </c>
      <c r="F17" s="70"/>
      <c r="G17" s="16"/>
      <c r="H17" s="21"/>
      <c r="I17" s="70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/>
      <c r="C18" s="70"/>
      <c r="D18" s="70"/>
      <c r="E18" s="70">
        <v>0</v>
      </c>
      <c r="F18" s="70"/>
      <c r="G18" s="16"/>
      <c r="H18" s="21"/>
      <c r="I18" s="70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/>
      <c r="C19" s="70"/>
      <c r="D19" s="70"/>
      <c r="E19" s="70">
        <v>0</v>
      </c>
      <c r="F19" s="70"/>
      <c r="G19" s="16"/>
      <c r="H19" s="21"/>
      <c r="I19" s="70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/>
      <c r="C20" s="70"/>
      <c r="D20" s="70"/>
      <c r="E20" s="70">
        <v>0</v>
      </c>
      <c r="F20" s="70"/>
      <c r="G20" s="16"/>
      <c r="H20" s="21"/>
      <c r="I20" s="70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/>
      <c r="C21" s="70"/>
      <c r="D21" s="70"/>
      <c r="E21" s="70">
        <v>0</v>
      </c>
      <c r="F21" s="70"/>
      <c r="G21" s="16"/>
      <c r="H21" s="21"/>
      <c r="I21" s="70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/>
      <c r="C22" s="70"/>
      <c r="D22" s="70"/>
      <c r="E22" s="70">
        <v>0</v>
      </c>
      <c r="F22" s="70"/>
      <c r="G22" s="16"/>
      <c r="H22" s="21"/>
      <c r="I22" s="70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/>
      <c r="C23" s="70"/>
      <c r="D23" s="70"/>
      <c r="E23" s="70">
        <v>0</v>
      </c>
      <c r="F23" s="70"/>
      <c r="G23" s="16"/>
      <c r="H23" s="21"/>
      <c r="I23" s="70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/>
      <c r="C24" s="70"/>
      <c r="D24" s="70"/>
      <c r="E24" s="70">
        <v>0</v>
      </c>
      <c r="F24" s="70"/>
      <c r="G24" s="16"/>
      <c r="H24" s="21"/>
      <c r="I24" s="70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/>
      <c r="C25" s="70"/>
      <c r="D25" s="70"/>
      <c r="E25" s="70">
        <v>0</v>
      </c>
      <c r="F25" s="70"/>
      <c r="G25" s="16"/>
      <c r="H25" s="21"/>
      <c r="I25" s="70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/>
      <c r="C26" s="70"/>
      <c r="D26" s="70"/>
      <c r="E26" s="70">
        <v>0</v>
      </c>
      <c r="F26" s="70"/>
      <c r="G26" s="16"/>
      <c r="H26" s="21"/>
      <c r="I26" s="70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/>
      <c r="C27" s="70"/>
      <c r="D27" s="70"/>
      <c r="E27" s="70">
        <v>0</v>
      </c>
      <c r="F27" s="70"/>
      <c r="G27" s="16"/>
      <c r="H27" s="21"/>
      <c r="I27" s="70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/>
      <c r="C28" s="70"/>
      <c r="D28" s="70"/>
      <c r="E28" s="70">
        <v>0</v>
      </c>
      <c r="F28" s="70"/>
      <c r="G28" s="16"/>
      <c r="H28" s="21"/>
      <c r="I28" s="70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/>
      <c r="C29" s="70"/>
      <c r="D29" s="70"/>
      <c r="E29" s="70">
        <v>0</v>
      </c>
      <c r="F29" s="70"/>
      <c r="G29" s="16"/>
      <c r="H29" s="21"/>
      <c r="I29" s="70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/>
      <c r="C30" s="70"/>
      <c r="D30" s="70"/>
      <c r="E30" s="70">
        <v>0</v>
      </c>
      <c r="F30" s="70"/>
      <c r="G30" s="16"/>
      <c r="H30" s="21"/>
      <c r="I30" s="70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/>
      <c r="C31" s="70"/>
      <c r="D31" s="70"/>
      <c r="E31" s="70">
        <v>0</v>
      </c>
      <c r="F31" s="70"/>
      <c r="G31" s="16"/>
      <c r="H31" s="21"/>
      <c r="I31" s="70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/>
      <c r="C32" s="70"/>
      <c r="D32" s="70"/>
      <c r="E32" s="70">
        <v>0</v>
      </c>
      <c r="F32" s="70"/>
      <c r="G32" s="16"/>
      <c r="H32" s="21"/>
      <c r="I32" s="70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/>
      <c r="C33" s="70"/>
      <c r="D33" s="70"/>
      <c r="E33" s="70">
        <v>0</v>
      </c>
      <c r="F33" s="70"/>
      <c r="G33" s="16"/>
      <c r="H33" s="21"/>
      <c r="I33" s="70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/>
      <c r="C34" s="70"/>
      <c r="D34" s="70"/>
      <c r="E34" s="70">
        <v>0</v>
      </c>
      <c r="F34" s="70"/>
      <c r="G34" s="16"/>
      <c r="H34" s="21"/>
      <c r="I34" s="70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/>
      <c r="C35" s="70"/>
      <c r="D35" s="70"/>
      <c r="E35" s="70">
        <v>0</v>
      </c>
      <c r="F35" s="70"/>
      <c r="G35" s="16"/>
      <c r="H35" s="21"/>
      <c r="I35" s="70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/>
      <c r="C36" s="70"/>
      <c r="D36" s="70"/>
      <c r="E36" s="70">
        <v>0</v>
      </c>
      <c r="F36" s="70"/>
      <c r="G36" s="16"/>
      <c r="H36" s="21"/>
      <c r="I36" s="70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/>
      <c r="C37" s="70"/>
      <c r="D37" s="70"/>
      <c r="E37" s="70">
        <v>0</v>
      </c>
      <c r="F37" s="70"/>
      <c r="G37" s="21"/>
      <c r="H37" s="21"/>
      <c r="I37" s="70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0"/>
      <c r="D38" s="70"/>
      <c r="E38" s="70">
        <v>0</v>
      </c>
      <c r="F38" s="70"/>
      <c r="G38" s="21"/>
      <c r="H38" s="21"/>
      <c r="I38" s="70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588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239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354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ТП-133</v>
      </c>
      <c r="C10" s="426"/>
      <c r="D10" s="426"/>
      <c r="E10" s="426"/>
      <c r="F10" s="413" t="str">
        <f>N4</f>
        <v>КТП-Шайма</v>
      </c>
      <c r="G10" s="416"/>
      <c r="H10" s="416"/>
      <c r="I10" s="417"/>
      <c r="J10" s="426" t="str">
        <f>N3</f>
        <v>ТП-133</v>
      </c>
      <c r="K10" s="426"/>
      <c r="L10" s="426"/>
      <c r="M10" s="426"/>
      <c r="N10" s="413" t="str">
        <f>N4</f>
        <v>КТП-Шайма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60</v>
      </c>
      <c r="F11" s="390" t="s">
        <v>433</v>
      </c>
      <c r="G11" s="391"/>
      <c r="H11" s="61"/>
      <c r="I11" s="62">
        <v>60</v>
      </c>
      <c r="J11" s="390" t="s">
        <v>433</v>
      </c>
      <c r="K11" s="391"/>
      <c r="L11" s="61"/>
      <c r="M11" s="62">
        <f>E11</f>
        <v>60</v>
      </c>
      <c r="N11" s="390" t="s">
        <v>433</v>
      </c>
      <c r="O11" s="391"/>
      <c r="P11" s="61"/>
      <c r="Q11" s="62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98">
        <v>1.3690000000000002</v>
      </c>
      <c r="F15" s="70"/>
      <c r="G15" s="16"/>
      <c r="H15" s="21"/>
      <c r="I15" s="22">
        <v>8.6999999999999993</v>
      </c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2"/>
      <c r="C16" s="70"/>
      <c r="D16" s="70"/>
      <c r="E16" s="98">
        <v>1.369</v>
      </c>
      <c r="F16" s="70"/>
      <c r="G16" s="16"/>
      <c r="H16" s="21"/>
      <c r="I16" s="22">
        <v>8.84</v>
      </c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2"/>
      <c r="C17" s="70"/>
      <c r="D17" s="70"/>
      <c r="E17" s="98">
        <v>1.3879999999999999</v>
      </c>
      <c r="F17" s="70"/>
      <c r="G17" s="16"/>
      <c r="H17" s="21"/>
      <c r="I17" s="22">
        <v>8.8000000000000007</v>
      </c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2"/>
      <c r="C18" s="70"/>
      <c r="D18" s="70"/>
      <c r="E18" s="98">
        <v>1.3759999999999999</v>
      </c>
      <c r="F18" s="70"/>
      <c r="G18" s="16"/>
      <c r="H18" s="21"/>
      <c r="I18" s="22">
        <v>8.82</v>
      </c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2"/>
      <c r="C19" s="70"/>
      <c r="D19" s="70"/>
      <c r="E19" s="98">
        <v>1.43</v>
      </c>
      <c r="F19" s="70"/>
      <c r="G19" s="16"/>
      <c r="H19" s="21"/>
      <c r="I19" s="22">
        <v>8.48</v>
      </c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2"/>
      <c r="C20" s="70"/>
      <c r="D20" s="70"/>
      <c r="E20" s="98">
        <v>1.3220000000000001</v>
      </c>
      <c r="F20" s="70"/>
      <c r="G20" s="16"/>
      <c r="H20" s="21"/>
      <c r="I20" s="22">
        <v>9.02</v>
      </c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2"/>
      <c r="C21" s="70"/>
      <c r="D21" s="70"/>
      <c r="E21" s="98">
        <v>1.609</v>
      </c>
      <c r="F21" s="70"/>
      <c r="G21" s="16"/>
      <c r="H21" s="21"/>
      <c r="I21" s="22">
        <v>9.3000000000000007</v>
      </c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2"/>
      <c r="C22" s="70"/>
      <c r="D22" s="70"/>
      <c r="E22" s="98">
        <v>1.5390000000000001</v>
      </c>
      <c r="F22" s="70"/>
      <c r="G22" s="16"/>
      <c r="H22" s="21"/>
      <c r="I22" s="22">
        <v>9.68</v>
      </c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2"/>
      <c r="C23" s="70"/>
      <c r="D23" s="70"/>
      <c r="E23" s="98">
        <v>1.45</v>
      </c>
      <c r="F23" s="70"/>
      <c r="G23" s="16"/>
      <c r="H23" s="21"/>
      <c r="I23" s="22">
        <v>10</v>
      </c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2"/>
      <c r="C24" s="70"/>
      <c r="D24" s="70"/>
      <c r="E24" s="98">
        <v>2.585</v>
      </c>
      <c r="F24" s="70"/>
      <c r="G24" s="16"/>
      <c r="H24" s="21"/>
      <c r="I24" s="22">
        <v>11.1</v>
      </c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2"/>
      <c r="C25" s="70"/>
      <c r="D25" s="70"/>
      <c r="E25" s="98">
        <v>2.2599999999999998</v>
      </c>
      <c r="F25" s="70"/>
      <c r="G25" s="16"/>
      <c r="H25" s="21"/>
      <c r="I25" s="22">
        <v>11.3</v>
      </c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2"/>
      <c r="C26" s="70"/>
      <c r="D26" s="70"/>
      <c r="E26" s="98">
        <v>1.889</v>
      </c>
      <c r="F26" s="70"/>
      <c r="G26" s="16"/>
      <c r="H26" s="21"/>
      <c r="I26" s="22">
        <v>10.719999999999999</v>
      </c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2"/>
      <c r="C27" s="70"/>
      <c r="D27" s="70"/>
      <c r="E27" s="98">
        <v>1.7730000000000001</v>
      </c>
      <c r="F27" s="70"/>
      <c r="G27" s="16"/>
      <c r="H27" s="21"/>
      <c r="I27" s="22">
        <v>8.1999999999999993</v>
      </c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2"/>
      <c r="C28" s="70"/>
      <c r="D28" s="70"/>
      <c r="E28" s="98">
        <v>2.3479999999999999</v>
      </c>
      <c r="F28" s="70"/>
      <c r="G28" s="16"/>
      <c r="H28" s="21"/>
      <c r="I28" s="22">
        <v>7.92</v>
      </c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2"/>
      <c r="C29" s="70"/>
      <c r="D29" s="70"/>
      <c r="E29" s="98">
        <v>1.7649999999999999</v>
      </c>
      <c r="F29" s="70"/>
      <c r="G29" s="16"/>
      <c r="H29" s="21"/>
      <c r="I29" s="22">
        <v>8.98</v>
      </c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2"/>
      <c r="C30" s="70"/>
      <c r="D30" s="70"/>
      <c r="E30" s="98">
        <v>1.714</v>
      </c>
      <c r="F30" s="70"/>
      <c r="G30" s="16"/>
      <c r="H30" s="21"/>
      <c r="I30" s="22">
        <v>9.379999999999999</v>
      </c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2"/>
      <c r="C31" s="70"/>
      <c r="D31" s="70"/>
      <c r="E31" s="98">
        <v>1.9969999999999999</v>
      </c>
      <c r="F31" s="70"/>
      <c r="G31" s="16"/>
      <c r="H31" s="21"/>
      <c r="I31" s="22">
        <v>8.82</v>
      </c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2"/>
      <c r="C32" s="70"/>
      <c r="D32" s="70"/>
      <c r="E32" s="98">
        <v>3.1139999999999999</v>
      </c>
      <c r="F32" s="70"/>
      <c r="G32" s="16"/>
      <c r="H32" s="21"/>
      <c r="I32" s="22">
        <v>12.3</v>
      </c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2"/>
      <c r="C33" s="70"/>
      <c r="D33" s="70"/>
      <c r="E33" s="98">
        <v>2.0139999999999998</v>
      </c>
      <c r="F33" s="70"/>
      <c r="G33" s="16"/>
      <c r="H33" s="21"/>
      <c r="I33" s="22">
        <v>11.86</v>
      </c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2"/>
      <c r="C34" s="70"/>
      <c r="D34" s="70"/>
      <c r="E34" s="98">
        <v>1.915</v>
      </c>
      <c r="F34" s="70"/>
      <c r="G34" s="16"/>
      <c r="H34" s="21"/>
      <c r="I34" s="22">
        <v>12.98</v>
      </c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2"/>
      <c r="C35" s="70"/>
      <c r="D35" s="70"/>
      <c r="E35" s="98">
        <v>1.8109999999999999</v>
      </c>
      <c r="F35" s="70"/>
      <c r="G35" s="16"/>
      <c r="H35" s="21"/>
      <c r="I35" s="22">
        <v>13.32</v>
      </c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2"/>
      <c r="C36" s="70"/>
      <c r="D36" s="70"/>
      <c r="E36" s="98">
        <v>1.9379999999999999</v>
      </c>
      <c r="F36" s="70"/>
      <c r="G36" s="16"/>
      <c r="H36" s="21"/>
      <c r="I36" s="22">
        <v>12.54</v>
      </c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2"/>
      <c r="C37" s="70"/>
      <c r="D37" s="70"/>
      <c r="E37" s="98">
        <v>1.7429999999999999</v>
      </c>
      <c r="F37" s="70"/>
      <c r="G37" s="21"/>
      <c r="H37" s="21"/>
      <c r="I37" s="22">
        <v>9.6</v>
      </c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2"/>
      <c r="C38" s="70"/>
      <c r="D38" s="70"/>
      <c r="E38" s="98">
        <v>1.66</v>
      </c>
      <c r="F38" s="70"/>
      <c r="G38" s="21"/>
      <c r="H38" s="21"/>
      <c r="I38" s="22">
        <v>10.84</v>
      </c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43.378</v>
      </c>
      <c r="F39" s="69"/>
      <c r="G39" s="29"/>
      <c r="H39" s="29"/>
      <c r="I39" s="28">
        <f>SUM(I15:I38)</f>
        <v>241.49999999999994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589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240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631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ТП-107 В-1</v>
      </c>
      <c r="C10" s="426"/>
      <c r="D10" s="426"/>
      <c r="E10" s="426"/>
      <c r="F10" s="413" t="str">
        <f>N4</f>
        <v>ТП-117 В-2</v>
      </c>
      <c r="G10" s="416"/>
      <c r="H10" s="416"/>
      <c r="I10" s="417"/>
      <c r="J10" s="426" t="str">
        <f>N3</f>
        <v>ТП-107 В-1</v>
      </c>
      <c r="K10" s="426"/>
      <c r="L10" s="426"/>
      <c r="M10" s="426"/>
      <c r="N10" s="413" t="str">
        <f>N4</f>
        <v>ТП-117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120</v>
      </c>
      <c r="F11" s="390" t="s">
        <v>433</v>
      </c>
      <c r="G11" s="391"/>
      <c r="H11" s="61"/>
      <c r="I11" s="62">
        <v>80</v>
      </c>
      <c r="J11" s="390" t="s">
        <v>433</v>
      </c>
      <c r="K11" s="391"/>
      <c r="L11" s="61"/>
      <c r="M11" s="62">
        <f>E11</f>
        <v>120</v>
      </c>
      <c r="N11" s="390" t="s">
        <v>433</v>
      </c>
      <c r="O11" s="391"/>
      <c r="P11" s="61"/>
      <c r="Q11" s="62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98">
        <v>17.975999999999999</v>
      </c>
      <c r="F15" s="98"/>
      <c r="G15" s="98"/>
      <c r="H15" s="98"/>
      <c r="I15" s="98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22"/>
      <c r="D16" s="22"/>
      <c r="E16" s="98">
        <v>18.96</v>
      </c>
      <c r="F16" s="98"/>
      <c r="G16" s="98"/>
      <c r="H16" s="98"/>
      <c r="I16" s="98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22"/>
      <c r="D17" s="22"/>
      <c r="E17" s="98">
        <v>20.064</v>
      </c>
      <c r="F17" s="98"/>
      <c r="G17" s="98"/>
      <c r="H17" s="98"/>
      <c r="I17" s="98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22"/>
      <c r="D18" s="22"/>
      <c r="E18" s="98">
        <v>14.544</v>
      </c>
      <c r="F18" s="98"/>
      <c r="G18" s="98"/>
      <c r="H18" s="98"/>
      <c r="I18" s="98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22"/>
      <c r="D19" s="22"/>
      <c r="E19" s="98">
        <v>16.488</v>
      </c>
      <c r="F19" s="98"/>
      <c r="G19" s="98"/>
      <c r="H19" s="98"/>
      <c r="I19" s="98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22"/>
      <c r="D20" s="22"/>
      <c r="E20" s="98">
        <v>54.792000000000002</v>
      </c>
      <c r="F20" s="98"/>
      <c r="G20" s="98"/>
      <c r="H20" s="98"/>
      <c r="I20" s="98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22"/>
      <c r="D21" s="22"/>
      <c r="E21" s="98">
        <v>71.88</v>
      </c>
      <c r="F21" s="98"/>
      <c r="G21" s="98"/>
      <c r="H21" s="98"/>
      <c r="I21" s="98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22"/>
      <c r="D22" s="22"/>
      <c r="E22" s="98">
        <v>67.152000000000001</v>
      </c>
      <c r="F22" s="98"/>
      <c r="G22" s="98"/>
      <c r="H22" s="98"/>
      <c r="I22" s="98">
        <v>0.52800000000000002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22"/>
      <c r="D23" s="22"/>
      <c r="E23" s="98">
        <v>51.911999999999999</v>
      </c>
      <c r="F23" s="98"/>
      <c r="G23" s="98"/>
      <c r="H23" s="98"/>
      <c r="I23" s="98">
        <v>4.016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22"/>
      <c r="D24" s="22"/>
      <c r="E24" s="98">
        <v>32.231999999999999</v>
      </c>
      <c r="F24" s="98"/>
      <c r="G24" s="98"/>
      <c r="H24" s="98"/>
      <c r="I24" s="98">
        <v>4.5119999999999996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22"/>
      <c r="D25" s="22"/>
      <c r="E25" s="98">
        <v>28.007999999999999</v>
      </c>
      <c r="F25" s="98"/>
      <c r="G25" s="98"/>
      <c r="H25" s="98"/>
      <c r="I25" s="98">
        <v>3.4560000000000004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22"/>
      <c r="D26" s="22"/>
      <c r="E26" s="98">
        <v>25.872</v>
      </c>
      <c r="F26" s="98"/>
      <c r="G26" s="98"/>
      <c r="H26" s="98"/>
      <c r="I26" s="98">
        <v>2.5280000000000005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22"/>
      <c r="D27" s="22"/>
      <c r="E27" s="98">
        <v>48.120000000000005</v>
      </c>
      <c r="F27" s="98"/>
      <c r="G27" s="98"/>
      <c r="H27" s="98"/>
      <c r="I27" s="98">
        <v>0.25600000000000001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22"/>
      <c r="D28" s="22"/>
      <c r="E28" s="98">
        <v>76.367999999999995</v>
      </c>
      <c r="F28" s="98"/>
      <c r="G28" s="98"/>
      <c r="H28" s="98"/>
      <c r="I28" s="98">
        <v>1.2959999999999998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22"/>
      <c r="D29" s="22"/>
      <c r="E29" s="98">
        <v>50.64</v>
      </c>
      <c r="F29" s="98"/>
      <c r="G29" s="98"/>
      <c r="H29" s="98"/>
      <c r="I29" s="98">
        <v>4.5440000000000005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22"/>
      <c r="D30" s="22"/>
      <c r="E30" s="98">
        <v>31.391999999999999</v>
      </c>
      <c r="F30" s="98"/>
      <c r="G30" s="98"/>
      <c r="H30" s="98"/>
      <c r="I30" s="98">
        <v>5.76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22"/>
      <c r="D31" s="22"/>
      <c r="E31" s="98">
        <v>22.32</v>
      </c>
      <c r="F31" s="98"/>
      <c r="G31" s="98"/>
      <c r="H31" s="98"/>
      <c r="I31" s="98">
        <v>5.2159999999999993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22"/>
      <c r="D32" s="22"/>
      <c r="E32" s="98">
        <v>27.816000000000003</v>
      </c>
      <c r="F32" s="98"/>
      <c r="G32" s="98"/>
      <c r="H32" s="98"/>
      <c r="I32" s="98">
        <v>5.2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22"/>
      <c r="D33" s="22"/>
      <c r="E33" s="98">
        <v>46.944000000000003</v>
      </c>
      <c r="F33" s="98"/>
      <c r="G33" s="98"/>
      <c r="H33" s="98"/>
      <c r="I33" s="98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22"/>
      <c r="D34" s="22"/>
      <c r="E34" s="98">
        <v>56.735999999999997</v>
      </c>
      <c r="F34" s="98"/>
      <c r="G34" s="98"/>
      <c r="H34" s="98"/>
      <c r="I34" s="98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22"/>
      <c r="D35" s="22"/>
      <c r="E35" s="98">
        <v>71.951999999999998</v>
      </c>
      <c r="F35" s="98"/>
      <c r="G35" s="98"/>
      <c r="H35" s="98"/>
      <c r="I35" s="98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22"/>
      <c r="D36" s="22"/>
      <c r="E36" s="98">
        <v>39.767999999999994</v>
      </c>
      <c r="F36" s="98"/>
      <c r="G36" s="98"/>
      <c r="H36" s="98"/>
      <c r="I36" s="98">
        <v>0.36799999999999999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22"/>
      <c r="D37" s="22"/>
      <c r="E37" s="98">
        <v>29.256</v>
      </c>
      <c r="F37" s="98"/>
      <c r="G37" s="98"/>
      <c r="H37" s="98"/>
      <c r="I37" s="98">
        <v>0.38399999999999995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/>
      <c r="C38" s="70"/>
      <c r="D38" s="70"/>
      <c r="E38" s="334">
        <v>21.312000000000001</v>
      </c>
      <c r="F38" s="334"/>
      <c r="G38" s="87"/>
      <c r="H38" s="354"/>
      <c r="I38" s="87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942.50400000000002</v>
      </c>
      <c r="F39" s="69"/>
      <c r="G39" s="29"/>
      <c r="H39" s="29"/>
      <c r="I39" s="28">
        <f>SUM(I15:I38)</f>
        <v>38.064000000000007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Normal="100" workbookViewId="0">
      <selection activeCell="A8" sqref="A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589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241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590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ТП-118</v>
      </c>
      <c r="C10" s="426"/>
      <c r="D10" s="426"/>
      <c r="E10" s="426"/>
      <c r="F10" s="413" t="str">
        <f>N4</f>
        <v>д,Оношево</v>
      </c>
      <c r="G10" s="416"/>
      <c r="H10" s="416"/>
      <c r="I10" s="417"/>
      <c r="J10" s="426" t="str">
        <f>N3</f>
        <v>ТП-118</v>
      </c>
      <c r="K10" s="426"/>
      <c r="L10" s="426"/>
      <c r="M10" s="426"/>
      <c r="N10" s="413" t="str">
        <f>N4</f>
        <v>д,Оношево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60</v>
      </c>
      <c r="F11" s="390" t="s">
        <v>433</v>
      </c>
      <c r="G11" s="391"/>
      <c r="H11" s="61"/>
      <c r="I11" s="62">
        <v>60</v>
      </c>
      <c r="J11" s="390" t="s">
        <v>433</v>
      </c>
      <c r="K11" s="391"/>
      <c r="L11" s="61"/>
      <c r="M11" s="62">
        <f>E11</f>
        <v>60</v>
      </c>
      <c r="N11" s="390" t="s">
        <v>433</v>
      </c>
      <c r="O11" s="391"/>
      <c r="P11" s="61"/>
      <c r="Q11" s="62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71">
        <v>0</v>
      </c>
      <c r="F15" s="70"/>
      <c r="G15" s="16"/>
      <c r="H15" s="21"/>
      <c r="I15" s="70">
        <v>1.0831999999999999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71">
        <v>0</v>
      </c>
      <c r="F16" s="70"/>
      <c r="G16" s="16"/>
      <c r="H16" s="21"/>
      <c r="I16" s="70">
        <v>1.0664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71">
        <v>0</v>
      </c>
      <c r="F17" s="70"/>
      <c r="G17" s="16"/>
      <c r="H17" s="21"/>
      <c r="I17" s="70">
        <v>1.0751999999999999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71">
        <v>0</v>
      </c>
      <c r="F18" s="70"/>
      <c r="G18" s="16"/>
      <c r="H18" s="21"/>
      <c r="I18" s="70">
        <v>1.0815999999999999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71">
        <v>0</v>
      </c>
      <c r="F19" s="70"/>
      <c r="G19" s="16"/>
      <c r="H19" s="21"/>
      <c r="I19" s="70">
        <v>1.0640000000000001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71">
        <v>0</v>
      </c>
      <c r="F20" s="70"/>
      <c r="G20" s="16"/>
      <c r="H20" s="21"/>
      <c r="I20" s="70">
        <v>1.0640000000000001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71">
        <v>0</v>
      </c>
      <c r="F21" s="70"/>
      <c r="G21" s="16"/>
      <c r="H21" s="21"/>
      <c r="I21" s="70">
        <v>1.0960000000000001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71">
        <v>0</v>
      </c>
      <c r="F22" s="70"/>
      <c r="G22" s="16"/>
      <c r="H22" s="21"/>
      <c r="I22" s="70">
        <v>1.1183999999999998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71">
        <v>0</v>
      </c>
      <c r="F23" s="70"/>
      <c r="G23" s="16"/>
      <c r="H23" s="21"/>
      <c r="I23" s="70">
        <v>1.1135999999999999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71">
        <v>0</v>
      </c>
      <c r="F24" s="70"/>
      <c r="G24" s="16"/>
      <c r="H24" s="21"/>
      <c r="I24" s="70">
        <v>1.0704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71">
        <v>0</v>
      </c>
      <c r="F25" s="70"/>
      <c r="G25" s="16"/>
      <c r="H25" s="21"/>
      <c r="I25" s="70">
        <v>1.0695999999999999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71">
        <v>0</v>
      </c>
      <c r="F26" s="70"/>
      <c r="G26" s="16"/>
      <c r="H26" s="21"/>
      <c r="I26" s="70">
        <v>1.0648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71">
        <v>0</v>
      </c>
      <c r="F27" s="70"/>
      <c r="G27" s="16"/>
      <c r="H27" s="21"/>
      <c r="I27" s="70">
        <v>1.0664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71">
        <v>0</v>
      </c>
      <c r="F28" s="70"/>
      <c r="G28" s="16"/>
      <c r="H28" s="21"/>
      <c r="I28" s="70">
        <v>1.0528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71">
        <v>0</v>
      </c>
      <c r="F29" s="70"/>
      <c r="G29" s="16"/>
      <c r="H29" s="21"/>
      <c r="I29" s="70">
        <v>1.0615999999999999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71">
        <v>0</v>
      </c>
      <c r="F30" s="70"/>
      <c r="G30" s="16"/>
      <c r="H30" s="21"/>
      <c r="I30" s="70">
        <v>1.0728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71">
        <v>0</v>
      </c>
      <c r="F31" s="70"/>
      <c r="G31" s="16"/>
      <c r="H31" s="21"/>
      <c r="I31" s="70">
        <v>1.0840000000000001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71">
        <v>0</v>
      </c>
      <c r="F32" s="70"/>
      <c r="G32" s="16"/>
      <c r="H32" s="21"/>
      <c r="I32" s="70">
        <v>1.1015999999999999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71">
        <v>0</v>
      </c>
      <c r="F33" s="70"/>
      <c r="G33" s="16"/>
      <c r="H33" s="21"/>
      <c r="I33" s="70">
        <v>1.1032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71">
        <v>0</v>
      </c>
      <c r="F34" s="70"/>
      <c r="G34" s="16"/>
      <c r="H34" s="21"/>
      <c r="I34" s="70">
        <v>1.1088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71">
        <v>0</v>
      </c>
      <c r="F35" s="70"/>
      <c r="G35" s="16"/>
      <c r="H35" s="21"/>
      <c r="I35" s="70">
        <v>1.1128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71">
        <v>0</v>
      </c>
      <c r="F36" s="70"/>
      <c r="G36" s="16"/>
      <c r="H36" s="21"/>
      <c r="I36" s="70">
        <v>1.0840000000000001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71">
        <v>0</v>
      </c>
      <c r="F37" s="70"/>
      <c r="G37" s="21"/>
      <c r="H37" s="21"/>
      <c r="I37" s="70">
        <v>1.0488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71">
        <v>0</v>
      </c>
      <c r="F38" s="70"/>
      <c r="G38" s="21"/>
      <c r="H38" s="21"/>
      <c r="I38" s="70">
        <v>1.0528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69"/>
      <c r="G39" s="29"/>
      <c r="H39" s="29"/>
      <c r="I39" s="28">
        <f>SUM(I15:I38)</f>
        <v>25.916799999999999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591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243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242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ТП-106</v>
      </c>
      <c r="C10" s="426"/>
      <c r="D10" s="426"/>
      <c r="E10" s="426"/>
      <c r="F10" s="413" t="str">
        <f>N4</f>
        <v>ТП-107 В-2</v>
      </c>
      <c r="G10" s="416"/>
      <c r="H10" s="416"/>
      <c r="I10" s="417"/>
      <c r="J10" s="426" t="str">
        <f>N3</f>
        <v>ТП-106</v>
      </c>
      <c r="K10" s="426"/>
      <c r="L10" s="426"/>
      <c r="M10" s="426"/>
      <c r="N10" s="413" t="str">
        <f>N4</f>
        <v>ТП-107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20</v>
      </c>
      <c r="F11" s="390" t="s">
        <v>433</v>
      </c>
      <c r="G11" s="391"/>
      <c r="H11" s="61"/>
      <c r="I11" s="62">
        <v>120</v>
      </c>
      <c r="J11" s="390" t="s">
        <v>433</v>
      </c>
      <c r="K11" s="391"/>
      <c r="L11" s="61"/>
      <c r="M11" s="62">
        <f>E11</f>
        <v>20</v>
      </c>
      <c r="N11" s="390" t="s">
        <v>433</v>
      </c>
      <c r="O11" s="391"/>
      <c r="P11" s="61"/>
      <c r="Q11" s="62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98">
        <v>1.492</v>
      </c>
      <c r="F15" s="98"/>
      <c r="G15" s="98"/>
      <c r="H15" s="98"/>
      <c r="I15" s="98">
        <v>141.16799999999998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98">
        <v>1.8079999999999998</v>
      </c>
      <c r="F16" s="98"/>
      <c r="G16" s="98"/>
      <c r="H16" s="98"/>
      <c r="I16" s="98">
        <v>126.38399999999999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98">
        <v>0.68</v>
      </c>
      <c r="F17" s="98"/>
      <c r="G17" s="98"/>
      <c r="H17" s="98"/>
      <c r="I17" s="98">
        <v>130.75199999999998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98">
        <v>0.64</v>
      </c>
      <c r="F18" s="98"/>
      <c r="G18" s="98"/>
      <c r="H18" s="98"/>
      <c r="I18" s="98">
        <v>130.22399999999999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98">
        <v>0.65199999999999991</v>
      </c>
      <c r="F19" s="98"/>
      <c r="G19" s="98"/>
      <c r="H19" s="98"/>
      <c r="I19" s="98">
        <v>124.51200000000001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98">
        <v>0.61199999999999999</v>
      </c>
      <c r="F20" s="98"/>
      <c r="G20" s="98"/>
      <c r="H20" s="98"/>
      <c r="I20" s="98">
        <v>161.54400000000001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98">
        <v>0.72</v>
      </c>
      <c r="F21" s="98"/>
      <c r="G21" s="98"/>
      <c r="H21" s="98"/>
      <c r="I21" s="98">
        <v>184.99200000000002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98">
        <v>1.0640000000000001</v>
      </c>
      <c r="F22" s="98"/>
      <c r="G22" s="98"/>
      <c r="H22" s="98"/>
      <c r="I22" s="98">
        <v>200.352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98">
        <v>1.464</v>
      </c>
      <c r="F23" s="98"/>
      <c r="G23" s="98"/>
      <c r="H23" s="98"/>
      <c r="I23" s="98">
        <v>235.77600000000001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98">
        <v>1.248</v>
      </c>
      <c r="F24" s="98"/>
      <c r="G24" s="98"/>
      <c r="H24" s="98"/>
      <c r="I24" s="98">
        <v>237.33600000000001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98">
        <v>2.3000000000000003</v>
      </c>
      <c r="F25" s="98"/>
      <c r="G25" s="98"/>
      <c r="H25" s="98"/>
      <c r="I25" s="98">
        <v>200.06399999999999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98">
        <v>0.66799999999999993</v>
      </c>
      <c r="F26" s="98"/>
      <c r="G26" s="98"/>
      <c r="H26" s="98"/>
      <c r="I26" s="98">
        <v>154.96800000000002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98">
        <v>1.4280000000000002</v>
      </c>
      <c r="F27" s="98"/>
      <c r="G27" s="98"/>
      <c r="H27" s="98"/>
      <c r="I27" s="98">
        <v>171.35999999999999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98">
        <v>0.81600000000000006</v>
      </c>
      <c r="F28" s="98"/>
      <c r="G28" s="98"/>
      <c r="H28" s="98"/>
      <c r="I28" s="98">
        <v>213.21599999999998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98">
        <v>1.1279999999999999</v>
      </c>
      <c r="F29" s="98"/>
      <c r="G29" s="98"/>
      <c r="H29" s="98"/>
      <c r="I29" s="98">
        <v>244.29599999999999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98">
        <v>0.55200000000000005</v>
      </c>
      <c r="F30" s="98"/>
      <c r="G30" s="98"/>
      <c r="H30" s="98"/>
      <c r="I30" s="98">
        <v>249.048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98">
        <v>0.57599999999999996</v>
      </c>
      <c r="F31" s="98"/>
      <c r="G31" s="98"/>
      <c r="H31" s="98"/>
      <c r="I31" s="98">
        <v>229.34399999999999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98">
        <v>1.268</v>
      </c>
      <c r="F32" s="98"/>
      <c r="G32" s="98"/>
      <c r="H32" s="98"/>
      <c r="I32" s="98">
        <v>209.66400000000002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98">
        <v>1.1400000000000001</v>
      </c>
      <c r="F33" s="98"/>
      <c r="G33" s="98"/>
      <c r="H33" s="98"/>
      <c r="I33" s="98">
        <v>195.33599999999998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98">
        <v>1.292</v>
      </c>
      <c r="F34" s="98"/>
      <c r="G34" s="98"/>
      <c r="H34" s="98"/>
      <c r="I34" s="98">
        <v>216.52799999999999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98">
        <v>2.4159999999999999</v>
      </c>
      <c r="F35" s="98"/>
      <c r="G35" s="98"/>
      <c r="H35" s="98"/>
      <c r="I35" s="98">
        <v>250.05600000000001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98">
        <v>2.1320000000000001</v>
      </c>
      <c r="F36" s="98"/>
      <c r="G36" s="98"/>
      <c r="H36" s="98"/>
      <c r="I36" s="98">
        <v>231.84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98">
        <v>2.3359999999999999</v>
      </c>
      <c r="F37" s="98"/>
      <c r="G37" s="98"/>
      <c r="H37" s="98"/>
      <c r="I37" s="98">
        <v>193.00800000000001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98">
        <v>1.3639999999999999</v>
      </c>
      <c r="F38" s="98"/>
      <c r="G38" s="98"/>
      <c r="H38" s="98"/>
      <c r="I38" s="98">
        <v>173.64000000000001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29.796000000000003</v>
      </c>
      <c r="F39" s="69"/>
      <c r="G39" s="29"/>
      <c r="H39" s="29"/>
      <c r="I39" s="28">
        <f>SUM(I15:I38)</f>
        <v>4605.4080000000004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N37" sqref="N37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593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245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244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ТП-123</v>
      </c>
      <c r="C10" s="426"/>
      <c r="D10" s="426"/>
      <c r="E10" s="426"/>
      <c r="F10" s="413" t="str">
        <f>N4</f>
        <v>ТП-124</v>
      </c>
      <c r="G10" s="416"/>
      <c r="H10" s="416"/>
      <c r="I10" s="417"/>
      <c r="J10" s="426" t="str">
        <f>N3</f>
        <v>ТП-123</v>
      </c>
      <c r="K10" s="426"/>
      <c r="L10" s="426"/>
      <c r="M10" s="426"/>
      <c r="N10" s="413" t="str">
        <f>N4</f>
        <v>ТП-124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60</v>
      </c>
      <c r="F11" s="390" t="s">
        <v>433</v>
      </c>
      <c r="G11" s="391"/>
      <c r="H11" s="61"/>
      <c r="I11" s="62">
        <v>40</v>
      </c>
      <c r="J11" s="390" t="s">
        <v>433</v>
      </c>
      <c r="K11" s="391"/>
      <c r="L11" s="61"/>
      <c r="M11" s="62">
        <f>E11</f>
        <v>60</v>
      </c>
      <c r="N11" s="390" t="s">
        <v>433</v>
      </c>
      <c r="O11" s="391"/>
      <c r="P11" s="61"/>
      <c r="Q11" s="62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52">
        <v>1.452</v>
      </c>
      <c r="F15" s="52"/>
      <c r="G15" s="52"/>
      <c r="H15" s="52"/>
      <c r="I15" s="52">
        <v>9.8960000000000008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22"/>
      <c r="D16" s="22"/>
      <c r="E16" s="52">
        <v>1.44</v>
      </c>
      <c r="F16" s="52"/>
      <c r="G16" s="52"/>
      <c r="H16" s="52"/>
      <c r="I16" s="52">
        <v>8.4719999999999995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22"/>
      <c r="D17" s="22"/>
      <c r="E17" s="52">
        <v>1.44</v>
      </c>
      <c r="F17" s="52"/>
      <c r="G17" s="52"/>
      <c r="H17" s="52"/>
      <c r="I17" s="52">
        <v>8.5280000000000005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22"/>
      <c r="D18" s="22"/>
      <c r="E18" s="52">
        <v>1.44</v>
      </c>
      <c r="F18" s="52"/>
      <c r="G18" s="52"/>
      <c r="H18" s="52"/>
      <c r="I18" s="52">
        <v>8.8000000000000007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22"/>
      <c r="D19" s="22"/>
      <c r="E19" s="52">
        <v>1.4280000000000002</v>
      </c>
      <c r="F19" s="52"/>
      <c r="G19" s="52"/>
      <c r="H19" s="52"/>
      <c r="I19" s="52">
        <v>8.8800000000000008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22"/>
      <c r="D20" s="22"/>
      <c r="E20" s="52">
        <v>2.016</v>
      </c>
      <c r="F20" s="52"/>
      <c r="G20" s="52"/>
      <c r="H20" s="52"/>
      <c r="I20" s="52">
        <v>8.48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22"/>
      <c r="D21" s="22"/>
      <c r="E21" s="52">
        <v>3.2040000000000002</v>
      </c>
      <c r="F21" s="52"/>
      <c r="G21" s="52"/>
      <c r="H21" s="52"/>
      <c r="I21" s="52">
        <v>9.2000000000000011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22"/>
      <c r="D22" s="22"/>
      <c r="E22" s="52">
        <v>1.44</v>
      </c>
      <c r="F22" s="52"/>
      <c r="G22" s="52"/>
      <c r="H22" s="52"/>
      <c r="I22" s="52">
        <v>7.32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22"/>
      <c r="D23" s="22"/>
      <c r="E23" s="52">
        <v>2.6040000000000001</v>
      </c>
      <c r="F23" s="52"/>
      <c r="G23" s="52"/>
      <c r="H23" s="52"/>
      <c r="I23" s="52">
        <v>11.088000000000001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22"/>
      <c r="D24" s="22"/>
      <c r="E24" s="52">
        <v>3.2040000000000002</v>
      </c>
      <c r="F24" s="52"/>
      <c r="G24" s="52"/>
      <c r="H24" s="52"/>
      <c r="I24" s="52">
        <v>11.064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22"/>
      <c r="D25" s="22"/>
      <c r="E25" s="52">
        <v>2.0880000000000001</v>
      </c>
      <c r="F25" s="52"/>
      <c r="G25" s="52"/>
      <c r="H25" s="52"/>
      <c r="I25" s="52">
        <v>9.5120000000000005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22"/>
      <c r="D26" s="22"/>
      <c r="E26" s="52">
        <v>1.512</v>
      </c>
      <c r="F26" s="52"/>
      <c r="G26" s="52"/>
      <c r="H26" s="52"/>
      <c r="I26" s="52">
        <v>8.7119999999999997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22"/>
      <c r="D27" s="22"/>
      <c r="E27" s="52">
        <v>3.2040000000000002</v>
      </c>
      <c r="F27" s="52"/>
      <c r="G27" s="52"/>
      <c r="H27" s="52"/>
      <c r="I27" s="52">
        <v>9.4559999999999995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22"/>
      <c r="D28" s="22"/>
      <c r="E28" s="52">
        <v>2.988</v>
      </c>
      <c r="F28" s="52"/>
      <c r="G28" s="52"/>
      <c r="H28" s="52"/>
      <c r="I28" s="52">
        <v>8.8000000000000007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22"/>
      <c r="D29" s="22"/>
      <c r="E29" s="52">
        <v>1.4280000000000002</v>
      </c>
      <c r="F29" s="52"/>
      <c r="G29" s="52"/>
      <c r="H29" s="52"/>
      <c r="I29" s="52">
        <v>9.3840000000000003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22"/>
      <c r="D30" s="22"/>
      <c r="E30" s="52">
        <v>2.1360000000000001</v>
      </c>
      <c r="F30" s="52"/>
      <c r="G30" s="52"/>
      <c r="H30" s="52"/>
      <c r="I30" s="52">
        <v>9.3439999999999994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22"/>
      <c r="D31" s="22"/>
      <c r="E31" s="52">
        <v>3.1919999999999997</v>
      </c>
      <c r="F31" s="52"/>
      <c r="G31" s="52"/>
      <c r="H31" s="52"/>
      <c r="I31" s="52">
        <v>8.32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22"/>
      <c r="D32" s="22"/>
      <c r="E32" s="52">
        <v>2.6040000000000001</v>
      </c>
      <c r="F32" s="52"/>
      <c r="G32" s="52"/>
      <c r="H32" s="52"/>
      <c r="I32" s="52">
        <v>7.32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22"/>
      <c r="D33" s="22"/>
      <c r="E33" s="52">
        <v>1.7040000000000002</v>
      </c>
      <c r="F33" s="52"/>
      <c r="G33" s="52"/>
      <c r="H33" s="52"/>
      <c r="I33" s="52">
        <v>9.5120000000000005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22"/>
      <c r="D34" s="22"/>
      <c r="E34" s="52">
        <v>3.2040000000000002</v>
      </c>
      <c r="F34" s="52"/>
      <c r="G34" s="52"/>
      <c r="H34" s="52"/>
      <c r="I34" s="52">
        <v>10.527999999999999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22"/>
      <c r="D35" s="22"/>
      <c r="E35" s="52">
        <v>3.1919999999999997</v>
      </c>
      <c r="F35" s="52"/>
      <c r="G35" s="52"/>
      <c r="H35" s="52"/>
      <c r="I35" s="52">
        <v>11.071999999999999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22"/>
      <c r="D36" s="22"/>
      <c r="E36" s="52">
        <v>3.1919999999999997</v>
      </c>
      <c r="F36" s="52"/>
      <c r="G36" s="52"/>
      <c r="H36" s="52"/>
      <c r="I36" s="52">
        <v>10.343999999999999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22"/>
      <c r="D37" s="22"/>
      <c r="E37" s="52">
        <v>1.8120000000000001</v>
      </c>
      <c r="F37" s="52"/>
      <c r="G37" s="52"/>
      <c r="H37" s="52"/>
      <c r="I37" s="52">
        <v>12.463999999999999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22"/>
      <c r="D38" s="22"/>
      <c r="E38" s="52">
        <v>1.44</v>
      </c>
      <c r="F38" s="52"/>
      <c r="G38" s="52"/>
      <c r="H38" s="52"/>
      <c r="I38" s="52">
        <v>12.12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53.364000000000004</v>
      </c>
      <c r="F39" s="69"/>
      <c r="G39" s="29"/>
      <c r="H39" s="29"/>
      <c r="I39" s="28">
        <f>SUM(I15:I38)</f>
        <v>228.61599999999996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594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246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112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ТП-119</v>
      </c>
      <c r="C10" s="426"/>
      <c r="D10" s="426"/>
      <c r="E10" s="426"/>
      <c r="F10" s="413" t="str">
        <f>N4</f>
        <v xml:space="preserve"> </v>
      </c>
      <c r="G10" s="416"/>
      <c r="H10" s="416"/>
      <c r="I10" s="417"/>
      <c r="J10" s="426" t="str">
        <f>N3</f>
        <v>ТП-119</v>
      </c>
      <c r="K10" s="426"/>
      <c r="L10" s="426"/>
      <c r="M10" s="426"/>
      <c r="N10" s="413" t="str">
        <f>N4</f>
        <v xml:space="preserve"> 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30</v>
      </c>
      <c r="F11" s="390" t="s">
        <v>433</v>
      </c>
      <c r="G11" s="391"/>
      <c r="H11" s="61"/>
      <c r="I11" s="62">
        <v>60</v>
      </c>
      <c r="J11" s="390" t="s">
        <v>433</v>
      </c>
      <c r="K11" s="391"/>
      <c r="L11" s="61"/>
      <c r="M11" s="62">
        <f>E11</f>
        <v>30</v>
      </c>
      <c r="N11" s="390" t="s">
        <v>433</v>
      </c>
      <c r="O11" s="391"/>
      <c r="P11" s="61"/>
      <c r="Q11" s="62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52">
        <v>14.984999999999999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52">
        <v>16.065000000000001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52">
        <v>15.21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52">
        <v>15.51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52">
        <v>18.12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52">
        <v>18.524999999999999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52">
        <v>17.085000000000001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52">
        <v>16.545000000000002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52">
        <v>20.175000000000001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52">
        <v>23.25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52">
        <v>21.494999999999997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52">
        <v>17.564999999999998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52">
        <v>17.490000000000002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52">
        <v>19.515000000000001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52">
        <v>19.23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52">
        <v>20.399999999999999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52">
        <v>18.21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52">
        <v>18.600000000000001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52">
        <v>17.850000000000001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52">
        <v>25.035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52">
        <v>21.27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52">
        <v>20.82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52">
        <v>17.579999999999998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52">
        <v>19.545000000000002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450.07500000000005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595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248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247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ТП-129 В-1</v>
      </c>
      <c r="C10" s="426"/>
      <c r="D10" s="426"/>
      <c r="E10" s="426"/>
      <c r="F10" s="413" t="str">
        <f>N4</f>
        <v>ТП-130</v>
      </c>
      <c r="G10" s="416"/>
      <c r="H10" s="416"/>
      <c r="I10" s="417"/>
      <c r="J10" s="426" t="str">
        <f>N3</f>
        <v>ТП-129 В-1</v>
      </c>
      <c r="K10" s="426"/>
      <c r="L10" s="426"/>
      <c r="M10" s="426"/>
      <c r="N10" s="413" t="str">
        <f>N4</f>
        <v>ТП-130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</v>
      </c>
      <c r="F11" s="390" t="s">
        <v>433</v>
      </c>
      <c r="G11" s="391"/>
      <c r="H11" s="61"/>
      <c r="I11" s="62">
        <v>1</v>
      </c>
      <c r="J11" s="390" t="s">
        <v>433</v>
      </c>
      <c r="K11" s="391"/>
      <c r="L11" s="61"/>
      <c r="M11" s="62">
        <f>E11</f>
        <v>1</v>
      </c>
      <c r="N11" s="390" t="s">
        <v>433</v>
      </c>
      <c r="O11" s="391"/>
      <c r="P11" s="61"/>
      <c r="Q11" s="62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98">
        <v>2.89</v>
      </c>
      <c r="F15" s="98"/>
      <c r="G15" s="98"/>
      <c r="H15" s="98"/>
      <c r="I15" s="98">
        <v>3.8660000000000001</v>
      </c>
      <c r="J15" s="22"/>
      <c r="K15" s="22"/>
      <c r="L15" s="22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98">
        <v>2.8940000000000001</v>
      </c>
      <c r="F16" s="98"/>
      <c r="G16" s="98"/>
      <c r="H16" s="98"/>
      <c r="I16" s="98">
        <v>3.7080000000000002</v>
      </c>
      <c r="J16" s="22"/>
      <c r="K16" s="22"/>
      <c r="L16" s="22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98">
        <v>2.89</v>
      </c>
      <c r="F17" s="98"/>
      <c r="G17" s="98"/>
      <c r="H17" s="98"/>
      <c r="I17" s="98">
        <v>3.6659999999999999</v>
      </c>
      <c r="J17" s="22"/>
      <c r="K17" s="22"/>
      <c r="L17" s="22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98">
        <v>2.8879999999999999</v>
      </c>
      <c r="F18" s="98"/>
      <c r="G18" s="98"/>
      <c r="H18" s="98"/>
      <c r="I18" s="98">
        <v>3.734</v>
      </c>
      <c r="J18" s="22"/>
      <c r="K18" s="22"/>
      <c r="L18" s="22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98">
        <v>2.89</v>
      </c>
      <c r="F19" s="98"/>
      <c r="G19" s="98"/>
      <c r="H19" s="98"/>
      <c r="I19" s="98">
        <v>3.7879999999999998</v>
      </c>
      <c r="J19" s="22"/>
      <c r="K19" s="22"/>
      <c r="L19" s="22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98">
        <v>2.8860000000000001</v>
      </c>
      <c r="F20" s="98"/>
      <c r="G20" s="98"/>
      <c r="H20" s="98"/>
      <c r="I20" s="98">
        <v>3.74</v>
      </c>
      <c r="J20" s="22"/>
      <c r="K20" s="22"/>
      <c r="L20" s="22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98">
        <v>2.8879999999999999</v>
      </c>
      <c r="F21" s="98"/>
      <c r="G21" s="98"/>
      <c r="H21" s="98"/>
      <c r="I21" s="98">
        <v>3.754</v>
      </c>
      <c r="J21" s="22"/>
      <c r="K21" s="22"/>
      <c r="L21" s="22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98">
        <v>2.8879999999999999</v>
      </c>
      <c r="F22" s="98"/>
      <c r="G22" s="98"/>
      <c r="H22" s="98"/>
      <c r="I22" s="98">
        <v>3.6779999999999999</v>
      </c>
      <c r="J22" s="22"/>
      <c r="K22" s="22"/>
      <c r="L22" s="22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98">
        <v>2.8860000000000001</v>
      </c>
      <c r="F23" s="98"/>
      <c r="G23" s="98"/>
      <c r="H23" s="98"/>
      <c r="I23" s="98">
        <v>3.5579999999999998</v>
      </c>
      <c r="J23" s="22"/>
      <c r="K23" s="22"/>
      <c r="L23" s="22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98">
        <v>2.8879999999999999</v>
      </c>
      <c r="F24" s="98"/>
      <c r="G24" s="98"/>
      <c r="H24" s="98"/>
      <c r="I24" s="98">
        <v>3.6379999999999999</v>
      </c>
      <c r="J24" s="22"/>
      <c r="K24" s="22"/>
      <c r="L24" s="22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98">
        <v>2.88</v>
      </c>
      <c r="F25" s="98"/>
      <c r="G25" s="98"/>
      <c r="H25" s="98"/>
      <c r="I25" s="98">
        <v>3.5840000000000001</v>
      </c>
      <c r="J25" s="22"/>
      <c r="K25" s="22"/>
      <c r="L25" s="22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98">
        <v>2.8820000000000001</v>
      </c>
      <c r="F26" s="98"/>
      <c r="G26" s="98"/>
      <c r="H26" s="98"/>
      <c r="I26" s="98">
        <v>3.5259999999999998</v>
      </c>
      <c r="J26" s="22"/>
      <c r="K26" s="22"/>
      <c r="L26" s="22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98">
        <v>2.8820000000000001</v>
      </c>
      <c r="F27" s="98"/>
      <c r="G27" s="98"/>
      <c r="H27" s="98"/>
      <c r="I27" s="98">
        <v>3.544</v>
      </c>
      <c r="J27" s="22"/>
      <c r="K27" s="22"/>
      <c r="L27" s="22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98">
        <v>2.8780000000000001</v>
      </c>
      <c r="F28" s="98"/>
      <c r="G28" s="98"/>
      <c r="H28" s="98"/>
      <c r="I28" s="98">
        <v>3.6080000000000001</v>
      </c>
      <c r="J28" s="22"/>
      <c r="K28" s="22"/>
      <c r="L28" s="22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98">
        <v>2.8839999999999999</v>
      </c>
      <c r="F29" s="98"/>
      <c r="G29" s="98"/>
      <c r="H29" s="98"/>
      <c r="I29" s="98">
        <v>3.6360000000000001</v>
      </c>
      <c r="J29" s="22"/>
      <c r="K29" s="22"/>
      <c r="L29" s="22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98">
        <v>2.8860000000000001</v>
      </c>
      <c r="F30" s="98"/>
      <c r="G30" s="98"/>
      <c r="H30" s="98"/>
      <c r="I30" s="98">
        <v>3.6520000000000001</v>
      </c>
      <c r="J30" s="22"/>
      <c r="K30" s="22"/>
      <c r="L30" s="22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98">
        <v>2.88</v>
      </c>
      <c r="F31" s="98"/>
      <c r="G31" s="98"/>
      <c r="H31" s="98"/>
      <c r="I31" s="98">
        <v>3.7360000000000002</v>
      </c>
      <c r="J31" s="22"/>
      <c r="K31" s="22"/>
      <c r="L31" s="22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98">
        <v>2.8820000000000001</v>
      </c>
      <c r="F32" s="98"/>
      <c r="G32" s="98"/>
      <c r="H32" s="98"/>
      <c r="I32" s="98">
        <v>3.7959999999999998</v>
      </c>
      <c r="J32" s="22"/>
      <c r="K32" s="22"/>
      <c r="L32" s="22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98">
        <v>2.8820000000000001</v>
      </c>
      <c r="F33" s="98"/>
      <c r="G33" s="98"/>
      <c r="H33" s="98"/>
      <c r="I33" s="98">
        <v>3.91</v>
      </c>
      <c r="J33" s="22"/>
      <c r="K33" s="22"/>
      <c r="L33" s="22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98">
        <v>2.8839999999999999</v>
      </c>
      <c r="F34" s="98"/>
      <c r="G34" s="98"/>
      <c r="H34" s="98"/>
      <c r="I34" s="98">
        <v>3.956</v>
      </c>
      <c r="J34" s="22"/>
      <c r="K34" s="22"/>
      <c r="L34" s="22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98">
        <v>2.8839999999999999</v>
      </c>
      <c r="F35" s="98"/>
      <c r="G35" s="98"/>
      <c r="H35" s="98"/>
      <c r="I35" s="98">
        <v>3.948</v>
      </c>
      <c r="J35" s="22"/>
      <c r="K35" s="22"/>
      <c r="L35" s="22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98">
        <v>2.89</v>
      </c>
      <c r="F36" s="98"/>
      <c r="G36" s="98"/>
      <c r="H36" s="98"/>
      <c r="I36" s="98">
        <v>3.9820000000000002</v>
      </c>
      <c r="J36" s="22"/>
      <c r="K36" s="22"/>
      <c r="L36" s="22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98">
        <v>2.8919999999999999</v>
      </c>
      <c r="F37" s="98"/>
      <c r="G37" s="98"/>
      <c r="H37" s="98"/>
      <c r="I37" s="98">
        <v>4.2119999999999997</v>
      </c>
      <c r="J37" s="22"/>
      <c r="K37" s="22"/>
      <c r="L37" s="22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98">
        <v>2.89</v>
      </c>
      <c r="F38" s="98"/>
      <c r="G38" s="98"/>
      <c r="H38" s="98"/>
      <c r="I38" s="98">
        <v>3.8919999999999999</v>
      </c>
      <c r="J38" s="22"/>
      <c r="K38" s="22"/>
      <c r="L38" s="22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69.263999999999996</v>
      </c>
      <c r="F39" s="69"/>
      <c r="G39" s="29"/>
      <c r="H39" s="29"/>
      <c r="I39" s="28">
        <f>SUM(I15:I38)</f>
        <v>90.111999999999995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592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250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249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ТП-129 В-2</v>
      </c>
      <c r="C10" s="426"/>
      <c r="D10" s="426"/>
      <c r="E10" s="426"/>
      <c r="F10" s="413" t="str">
        <f>N4</f>
        <v>ТП-108 В-1</v>
      </c>
      <c r="G10" s="416"/>
      <c r="H10" s="416"/>
      <c r="I10" s="417"/>
      <c r="J10" s="426" t="str">
        <f>N3</f>
        <v>ТП-129 В-2</v>
      </c>
      <c r="K10" s="426"/>
      <c r="L10" s="426"/>
      <c r="M10" s="426"/>
      <c r="N10" s="413" t="str">
        <f>N4</f>
        <v>ТП-108 В-1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</v>
      </c>
      <c r="F11" s="390" t="s">
        <v>433</v>
      </c>
      <c r="G11" s="391"/>
      <c r="H11" s="61"/>
      <c r="I11" s="62">
        <v>200</v>
      </c>
      <c r="J11" s="390" t="s">
        <v>433</v>
      </c>
      <c r="K11" s="391"/>
      <c r="L11" s="61"/>
      <c r="M11" s="62">
        <f>E11</f>
        <v>1</v>
      </c>
      <c r="N11" s="390" t="s">
        <v>433</v>
      </c>
      <c r="O11" s="391"/>
      <c r="P11" s="61"/>
      <c r="Q11" s="62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52">
        <v>9.7579999999999991</v>
      </c>
      <c r="F15" s="52"/>
      <c r="G15" s="52"/>
      <c r="H15" s="52"/>
      <c r="I15" s="52">
        <v>40.880000000000003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52">
        <v>9.74</v>
      </c>
      <c r="F16" s="52"/>
      <c r="G16" s="52"/>
      <c r="H16" s="52"/>
      <c r="I16" s="52">
        <v>39.76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52">
        <v>9.81</v>
      </c>
      <c r="F17" s="52"/>
      <c r="G17" s="52"/>
      <c r="H17" s="52"/>
      <c r="I17" s="52">
        <v>28.439999999999998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52">
        <v>9.8019999999999996</v>
      </c>
      <c r="F18" s="52"/>
      <c r="G18" s="52"/>
      <c r="H18" s="52"/>
      <c r="I18" s="52">
        <v>52.839999999999996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52">
        <v>9.8059999999999992</v>
      </c>
      <c r="F19" s="52"/>
      <c r="G19" s="52"/>
      <c r="H19" s="52"/>
      <c r="I19" s="52">
        <v>43.2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52">
        <v>9.7479999999999993</v>
      </c>
      <c r="F20" s="52"/>
      <c r="G20" s="52"/>
      <c r="H20" s="52"/>
      <c r="I20" s="52">
        <v>53.080000000000005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52">
        <v>9.8219999999999992</v>
      </c>
      <c r="F21" s="52"/>
      <c r="G21" s="52"/>
      <c r="H21" s="52"/>
      <c r="I21" s="52">
        <v>52.88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52">
        <v>9.8339999999999996</v>
      </c>
      <c r="F22" s="52"/>
      <c r="G22" s="52"/>
      <c r="H22" s="52"/>
      <c r="I22" s="52">
        <v>44.080000000000005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52">
        <v>9.7579999999999991</v>
      </c>
      <c r="F23" s="52"/>
      <c r="G23" s="52"/>
      <c r="H23" s="52"/>
      <c r="I23" s="52">
        <v>85.08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52">
        <v>9.6460000000000008</v>
      </c>
      <c r="F24" s="52"/>
      <c r="G24" s="52"/>
      <c r="H24" s="52"/>
      <c r="I24" s="52">
        <v>109.84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52">
        <v>9.798</v>
      </c>
      <c r="F25" s="52"/>
      <c r="G25" s="52"/>
      <c r="H25" s="52"/>
      <c r="I25" s="52">
        <v>70.679999999999993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52">
        <v>9.44</v>
      </c>
      <c r="F26" s="52"/>
      <c r="G26" s="52"/>
      <c r="H26" s="52"/>
      <c r="I26" s="52">
        <v>49.519999999999996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52">
        <v>9.6140000000000008</v>
      </c>
      <c r="F27" s="52"/>
      <c r="G27" s="52"/>
      <c r="H27" s="52"/>
      <c r="I27" s="52">
        <v>53.52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52">
        <v>9.6319999999999997</v>
      </c>
      <c r="F28" s="52"/>
      <c r="G28" s="52"/>
      <c r="H28" s="52"/>
      <c r="I28" s="52">
        <v>52.16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52">
        <v>9.4260000000000002</v>
      </c>
      <c r="F29" s="52"/>
      <c r="G29" s="52"/>
      <c r="H29" s="52"/>
      <c r="I29" s="52">
        <v>62.6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52">
        <v>9.6140000000000008</v>
      </c>
      <c r="F30" s="52"/>
      <c r="G30" s="52"/>
      <c r="H30" s="52"/>
      <c r="I30" s="52">
        <v>43.08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52">
        <v>9.6159999999999997</v>
      </c>
      <c r="F31" s="52"/>
      <c r="G31" s="52"/>
      <c r="H31" s="52"/>
      <c r="I31" s="52">
        <v>38.440000000000005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52">
        <v>9.6120000000000001</v>
      </c>
      <c r="F32" s="52"/>
      <c r="G32" s="52"/>
      <c r="H32" s="52"/>
      <c r="I32" s="52">
        <v>36.159999999999997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52">
        <v>9.8140000000000001</v>
      </c>
      <c r="F33" s="52"/>
      <c r="G33" s="52"/>
      <c r="H33" s="52"/>
      <c r="I33" s="52">
        <v>52.28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52">
        <v>9.6379999999999999</v>
      </c>
      <c r="F34" s="52"/>
      <c r="G34" s="52"/>
      <c r="H34" s="52"/>
      <c r="I34" s="52">
        <v>55.559999999999995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52">
        <v>9.7840000000000007</v>
      </c>
      <c r="F35" s="52"/>
      <c r="G35" s="52"/>
      <c r="H35" s="52"/>
      <c r="I35" s="52">
        <v>59.96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52">
        <v>9.5839999999999996</v>
      </c>
      <c r="F36" s="52"/>
      <c r="G36" s="52"/>
      <c r="H36" s="52"/>
      <c r="I36" s="52">
        <v>61.4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52">
        <v>9.3580000000000005</v>
      </c>
      <c r="F37" s="52"/>
      <c r="G37" s="52"/>
      <c r="H37" s="52"/>
      <c r="I37" s="52">
        <v>38.76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52">
        <v>9.6519999999999992</v>
      </c>
      <c r="F38" s="52"/>
      <c r="G38" s="52"/>
      <c r="H38" s="52"/>
      <c r="I38" s="52">
        <v>37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232.30599999999995</v>
      </c>
      <c r="F39" s="69"/>
      <c r="G39" s="29"/>
      <c r="H39" s="29"/>
      <c r="I39" s="28">
        <f>SUM(I15:I38)</f>
        <v>1261.2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85" zoomScaleNormal="85" workbookViewId="0">
      <selection activeCell="N4" sqref="N4:Q4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596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252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251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ТП-101</v>
      </c>
      <c r="C10" s="426"/>
      <c r="D10" s="426"/>
      <c r="E10" s="426"/>
      <c r="F10" s="413" t="str">
        <f>N4</f>
        <v>ТП-120</v>
      </c>
      <c r="G10" s="416"/>
      <c r="H10" s="416"/>
      <c r="I10" s="417"/>
      <c r="J10" s="426" t="str">
        <f>N3</f>
        <v>ТП-101</v>
      </c>
      <c r="K10" s="426"/>
      <c r="L10" s="426"/>
      <c r="M10" s="426"/>
      <c r="N10" s="413" t="str">
        <f>N4</f>
        <v>ТП-120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60</v>
      </c>
      <c r="F11" s="390" t="s">
        <v>433</v>
      </c>
      <c r="G11" s="391"/>
      <c r="H11" s="61"/>
      <c r="I11" s="62">
        <v>1</v>
      </c>
      <c r="J11" s="390" t="s">
        <v>433</v>
      </c>
      <c r="K11" s="391"/>
      <c r="L11" s="61"/>
      <c r="M11" s="62">
        <f>E11</f>
        <v>60</v>
      </c>
      <c r="N11" s="390" t="s">
        <v>433</v>
      </c>
      <c r="O11" s="391"/>
      <c r="P11" s="61"/>
      <c r="Q11" s="62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70"/>
      <c r="D15" s="70"/>
      <c r="E15" s="70">
        <v>5.4960000000000004</v>
      </c>
      <c r="F15" s="70"/>
      <c r="G15" s="16"/>
      <c r="H15" s="21"/>
      <c r="I15" s="98">
        <v>8.01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70"/>
      <c r="D16" s="70"/>
      <c r="E16" s="70">
        <v>4.1879999999999997</v>
      </c>
      <c r="F16" s="70"/>
      <c r="G16" s="16"/>
      <c r="H16" s="21"/>
      <c r="I16" s="98">
        <v>7.84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70"/>
      <c r="D17" s="70"/>
      <c r="E17" s="70">
        <v>4.1640000000000006</v>
      </c>
      <c r="F17" s="70"/>
      <c r="G17" s="16"/>
      <c r="H17" s="21"/>
      <c r="I17" s="98">
        <v>7.8540000000000001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70"/>
      <c r="D18" s="70"/>
      <c r="E18" s="70">
        <v>4.1640000000000006</v>
      </c>
      <c r="F18" s="70"/>
      <c r="G18" s="16"/>
      <c r="H18" s="21"/>
      <c r="I18" s="98">
        <v>7.93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70"/>
      <c r="D19" s="70"/>
      <c r="E19" s="70">
        <v>4.1400000000000006</v>
      </c>
      <c r="F19" s="70"/>
      <c r="G19" s="16"/>
      <c r="H19" s="21"/>
      <c r="I19" s="98">
        <v>7.76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70"/>
      <c r="D20" s="70"/>
      <c r="E20" s="70">
        <v>4.1520000000000001</v>
      </c>
      <c r="F20" s="70"/>
      <c r="G20" s="16"/>
      <c r="H20" s="21"/>
      <c r="I20" s="98">
        <v>7.8079999999999998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70"/>
      <c r="D21" s="70"/>
      <c r="E21" s="70">
        <v>5.1479999999999997</v>
      </c>
      <c r="F21" s="70"/>
      <c r="G21" s="16"/>
      <c r="H21" s="21"/>
      <c r="I21" s="98">
        <v>7.99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70"/>
      <c r="D22" s="70"/>
      <c r="E22" s="70">
        <v>9.7080000000000002</v>
      </c>
      <c r="F22" s="70"/>
      <c r="G22" s="16"/>
      <c r="H22" s="21"/>
      <c r="I22" s="98">
        <v>7.1899999999999995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70"/>
      <c r="D23" s="70"/>
      <c r="E23" s="70">
        <v>13.272</v>
      </c>
      <c r="F23" s="70"/>
      <c r="G23" s="16"/>
      <c r="H23" s="21"/>
      <c r="I23" s="98">
        <v>5.13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70"/>
      <c r="D24" s="70"/>
      <c r="E24" s="70">
        <v>10.151999999999999</v>
      </c>
      <c r="F24" s="70"/>
      <c r="G24" s="16"/>
      <c r="H24" s="21"/>
      <c r="I24" s="98">
        <v>5.5299999999999994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70"/>
      <c r="D25" s="70"/>
      <c r="E25" s="70">
        <v>10.932</v>
      </c>
      <c r="F25" s="70"/>
      <c r="G25" s="16"/>
      <c r="H25" s="21"/>
      <c r="I25" s="98">
        <v>4.9979999999999993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70"/>
      <c r="D26" s="70"/>
      <c r="E26" s="70">
        <v>11.555999999999999</v>
      </c>
      <c r="F26" s="70"/>
      <c r="G26" s="16"/>
      <c r="H26" s="21"/>
      <c r="I26" s="98">
        <v>5.0739999999999998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70"/>
      <c r="D27" s="70"/>
      <c r="E27" s="70">
        <v>10.103999999999999</v>
      </c>
      <c r="F27" s="70"/>
      <c r="G27" s="16"/>
      <c r="H27" s="21"/>
      <c r="I27" s="98">
        <v>5.1079999999999997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70"/>
      <c r="D28" s="70"/>
      <c r="E28" s="70">
        <v>8.7480000000000011</v>
      </c>
      <c r="F28" s="70"/>
      <c r="G28" s="16"/>
      <c r="H28" s="21"/>
      <c r="I28" s="98">
        <v>4.952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70"/>
      <c r="D29" s="70"/>
      <c r="E29" s="70">
        <v>9.4079999999999995</v>
      </c>
      <c r="F29" s="70"/>
      <c r="G29" s="16"/>
      <c r="H29" s="21"/>
      <c r="I29" s="98">
        <v>5.2159999999999993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70"/>
      <c r="D30" s="70"/>
      <c r="E30" s="70">
        <v>9.9120000000000008</v>
      </c>
      <c r="F30" s="70"/>
      <c r="G30" s="16"/>
      <c r="H30" s="21"/>
      <c r="I30" s="98">
        <v>5.516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70"/>
      <c r="D31" s="70"/>
      <c r="E31" s="70">
        <v>10.044</v>
      </c>
      <c r="F31" s="70"/>
      <c r="G31" s="16"/>
      <c r="H31" s="21"/>
      <c r="I31" s="98">
        <v>6.6680000000000001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70"/>
      <c r="D32" s="70"/>
      <c r="E32" s="70">
        <v>9.6479999999999997</v>
      </c>
      <c r="F32" s="70"/>
      <c r="G32" s="16"/>
      <c r="H32" s="21"/>
      <c r="I32" s="98">
        <v>6.5559999999999992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70"/>
      <c r="D33" s="70"/>
      <c r="E33" s="70">
        <v>9.7920000000000016</v>
      </c>
      <c r="F33" s="70"/>
      <c r="G33" s="16"/>
      <c r="H33" s="21"/>
      <c r="I33" s="98">
        <v>6.9719999999999995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70"/>
      <c r="D34" s="70"/>
      <c r="E34" s="70">
        <v>6.9959999999999996</v>
      </c>
      <c r="F34" s="70"/>
      <c r="G34" s="16"/>
      <c r="H34" s="21"/>
      <c r="I34" s="98">
        <v>6.7379999999999995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70"/>
      <c r="D35" s="70"/>
      <c r="E35" s="70">
        <v>6.0720000000000001</v>
      </c>
      <c r="F35" s="70"/>
      <c r="G35" s="16"/>
      <c r="H35" s="21"/>
      <c r="I35" s="98">
        <v>6.62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70"/>
      <c r="D36" s="70"/>
      <c r="E36" s="70">
        <v>6.18</v>
      </c>
      <c r="F36" s="70"/>
      <c r="G36" s="16"/>
      <c r="H36" s="21"/>
      <c r="I36" s="98">
        <v>6.0359999999999996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70"/>
      <c r="D37" s="70"/>
      <c r="E37" s="70">
        <v>5.7479999999999993</v>
      </c>
      <c r="F37" s="70"/>
      <c r="G37" s="21"/>
      <c r="H37" s="21"/>
      <c r="I37" s="98">
        <v>5.0760000000000005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70"/>
      <c r="D38" s="70"/>
      <c r="E38" s="70">
        <v>5.3159999999999998</v>
      </c>
      <c r="F38" s="70"/>
      <c r="G38" s="21"/>
      <c r="H38" s="21"/>
      <c r="I38" s="98">
        <v>5.0920000000000005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185.04000000000002</v>
      </c>
      <c r="F39" s="69"/>
      <c r="G39" s="29"/>
      <c r="H39" s="29"/>
      <c r="I39" s="28">
        <f>SUM(I15:I38)</f>
        <v>153.66400000000002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596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253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250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ТП-95</v>
      </c>
      <c r="C10" s="426"/>
      <c r="D10" s="426"/>
      <c r="E10" s="426"/>
      <c r="F10" s="413" t="str">
        <f>N4</f>
        <v>ТП-129 В-2</v>
      </c>
      <c r="G10" s="416"/>
      <c r="H10" s="416"/>
      <c r="I10" s="417"/>
      <c r="J10" s="426" t="str">
        <f>N3</f>
        <v>ТП-95</v>
      </c>
      <c r="K10" s="426"/>
      <c r="L10" s="426"/>
      <c r="M10" s="426"/>
      <c r="N10" s="413" t="str">
        <f>N4</f>
        <v>ТП-129 В-2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60</v>
      </c>
      <c r="F11" s="390" t="s">
        <v>433</v>
      </c>
      <c r="G11" s="391"/>
      <c r="H11" s="61"/>
      <c r="I11" s="62">
        <v>60</v>
      </c>
      <c r="J11" s="390" t="s">
        <v>433</v>
      </c>
      <c r="K11" s="391"/>
      <c r="L11" s="61"/>
      <c r="M11" s="62">
        <f>E11</f>
        <v>60</v>
      </c>
      <c r="N11" s="390" t="s">
        <v>433</v>
      </c>
      <c r="O11" s="391"/>
      <c r="P11" s="61"/>
      <c r="Q11" s="62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52">
        <v>3.2880000000000003</v>
      </c>
      <c r="F15" s="52"/>
      <c r="G15" s="52"/>
      <c r="H15" s="52"/>
      <c r="I15" s="52">
        <v>9.7579999999999991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22"/>
      <c r="D16" s="22"/>
      <c r="E16" s="52">
        <v>3.3</v>
      </c>
      <c r="F16" s="52"/>
      <c r="G16" s="52"/>
      <c r="H16" s="52"/>
      <c r="I16" s="52">
        <v>9.74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22"/>
      <c r="D17" s="22"/>
      <c r="E17" s="52">
        <v>3.2040000000000002</v>
      </c>
      <c r="F17" s="52"/>
      <c r="G17" s="52"/>
      <c r="H17" s="52"/>
      <c r="I17" s="52">
        <v>9.81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22"/>
      <c r="D18" s="22"/>
      <c r="E18" s="52">
        <v>2.6280000000000001</v>
      </c>
      <c r="F18" s="52"/>
      <c r="G18" s="52"/>
      <c r="H18" s="52"/>
      <c r="I18" s="52">
        <v>9.8019999999999996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22"/>
      <c r="D19" s="22"/>
      <c r="E19" s="52">
        <v>2.7119999999999997</v>
      </c>
      <c r="F19" s="52"/>
      <c r="G19" s="52"/>
      <c r="H19" s="52"/>
      <c r="I19" s="52">
        <v>9.8059999999999992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22"/>
      <c r="D20" s="22"/>
      <c r="E20" s="52">
        <v>2.7839999999999998</v>
      </c>
      <c r="F20" s="52"/>
      <c r="G20" s="52"/>
      <c r="H20" s="52"/>
      <c r="I20" s="52">
        <v>9.7479999999999993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22"/>
      <c r="D21" s="22"/>
      <c r="E21" s="52">
        <v>2.3639999999999999</v>
      </c>
      <c r="F21" s="52"/>
      <c r="G21" s="52"/>
      <c r="H21" s="52"/>
      <c r="I21" s="52">
        <v>9.8219999999999992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22"/>
      <c r="D22" s="22"/>
      <c r="E22" s="52">
        <v>3.2760000000000002</v>
      </c>
      <c r="F22" s="52"/>
      <c r="G22" s="52"/>
      <c r="H22" s="52"/>
      <c r="I22" s="52">
        <v>9.8339999999999996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22"/>
      <c r="D23" s="22"/>
      <c r="E23" s="52">
        <v>4.3079999999999998</v>
      </c>
      <c r="F23" s="52"/>
      <c r="G23" s="52"/>
      <c r="H23" s="52"/>
      <c r="I23" s="52">
        <v>9.7579999999999991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22"/>
      <c r="D24" s="22"/>
      <c r="E24" s="52">
        <v>5.46</v>
      </c>
      <c r="F24" s="52"/>
      <c r="G24" s="52"/>
      <c r="H24" s="52"/>
      <c r="I24" s="52">
        <v>9.6460000000000008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22"/>
      <c r="D25" s="22"/>
      <c r="E25" s="52">
        <v>4.2359999999999998</v>
      </c>
      <c r="F25" s="52"/>
      <c r="G25" s="52"/>
      <c r="H25" s="52"/>
      <c r="I25" s="52">
        <v>9.798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22"/>
      <c r="D26" s="22"/>
      <c r="E26" s="52">
        <v>4.5</v>
      </c>
      <c r="F26" s="52"/>
      <c r="G26" s="52"/>
      <c r="H26" s="52"/>
      <c r="I26" s="52">
        <v>9.44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22"/>
      <c r="D27" s="22"/>
      <c r="E27" s="52">
        <v>4.0200000000000005</v>
      </c>
      <c r="F27" s="52"/>
      <c r="G27" s="52"/>
      <c r="H27" s="52"/>
      <c r="I27" s="52">
        <v>9.6140000000000008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22"/>
      <c r="D28" s="22"/>
      <c r="E28" s="52">
        <v>3.8039999999999998</v>
      </c>
      <c r="F28" s="52"/>
      <c r="G28" s="52"/>
      <c r="H28" s="52"/>
      <c r="I28" s="52">
        <v>9.6319999999999997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22"/>
      <c r="D29" s="22"/>
      <c r="E29" s="52">
        <v>3.6480000000000001</v>
      </c>
      <c r="F29" s="52"/>
      <c r="G29" s="52"/>
      <c r="H29" s="52"/>
      <c r="I29" s="52">
        <v>9.4260000000000002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22"/>
      <c r="D30" s="22"/>
      <c r="E30" s="52">
        <v>3.7080000000000002</v>
      </c>
      <c r="F30" s="52"/>
      <c r="G30" s="52"/>
      <c r="H30" s="52"/>
      <c r="I30" s="52">
        <v>9.6140000000000008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22"/>
      <c r="D31" s="22"/>
      <c r="E31" s="52">
        <v>4.5120000000000005</v>
      </c>
      <c r="F31" s="52"/>
      <c r="G31" s="52"/>
      <c r="H31" s="52"/>
      <c r="I31" s="52">
        <v>9.0616000000000003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22"/>
      <c r="D32" s="22"/>
      <c r="E32" s="52">
        <v>4.452</v>
      </c>
      <c r="F32" s="52"/>
      <c r="G32" s="52"/>
      <c r="H32" s="52"/>
      <c r="I32" s="52">
        <v>9.6120000000000001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22"/>
      <c r="D33" s="22"/>
      <c r="E33" s="52">
        <v>2.94</v>
      </c>
      <c r="F33" s="52"/>
      <c r="G33" s="52"/>
      <c r="H33" s="52"/>
      <c r="I33" s="52">
        <v>9.8140000000000001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22"/>
      <c r="D34" s="22"/>
      <c r="E34" s="52">
        <v>3.2760000000000002</v>
      </c>
      <c r="F34" s="52"/>
      <c r="G34" s="52"/>
      <c r="H34" s="52"/>
      <c r="I34" s="52">
        <v>9.6379999999999999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22"/>
      <c r="D35" s="22"/>
      <c r="E35" s="52">
        <v>1.776</v>
      </c>
      <c r="F35" s="52"/>
      <c r="G35" s="52"/>
      <c r="H35" s="52"/>
      <c r="I35" s="52">
        <v>9.7840000000000007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22"/>
      <c r="D36" s="22"/>
      <c r="E36" s="52">
        <v>3.036</v>
      </c>
      <c r="F36" s="52"/>
      <c r="G36" s="52"/>
      <c r="H36" s="52"/>
      <c r="I36" s="52">
        <v>9.5839999999999996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22"/>
      <c r="D37" s="22"/>
      <c r="E37" s="52">
        <v>3.7920000000000003</v>
      </c>
      <c r="F37" s="52"/>
      <c r="G37" s="52"/>
      <c r="H37" s="52"/>
      <c r="I37" s="52">
        <v>9.3580000000000005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22"/>
      <c r="D38" s="22"/>
      <c r="E38" s="52">
        <v>3.2760000000000002</v>
      </c>
      <c r="F38" s="52"/>
      <c r="G38" s="52"/>
      <c r="H38" s="52"/>
      <c r="I38" s="52">
        <v>9.6519999999999992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84.3</v>
      </c>
      <c r="F39" s="69"/>
      <c r="G39" s="29"/>
      <c r="H39" s="29"/>
      <c r="I39" s="28">
        <f>SUM(I15:I38)</f>
        <v>231.75159999999997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zoomScale="85" zoomScaleNormal="85" workbookViewId="0">
      <selection activeCell="I15" sqref="I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597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90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254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ТП-113</v>
      </c>
      <c r="C10" s="426"/>
      <c r="D10" s="426"/>
      <c r="E10" s="426"/>
      <c r="F10" s="413" t="str">
        <f>N4</f>
        <v>ТП-125</v>
      </c>
      <c r="G10" s="416"/>
      <c r="H10" s="416"/>
      <c r="I10" s="417"/>
      <c r="J10" s="426" t="str">
        <f>N3</f>
        <v>ТП-113</v>
      </c>
      <c r="K10" s="426"/>
      <c r="L10" s="426"/>
      <c r="M10" s="426"/>
      <c r="N10" s="413" t="str">
        <f>N4</f>
        <v>ТП-125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</v>
      </c>
      <c r="F11" s="390" t="s">
        <v>433</v>
      </c>
      <c r="G11" s="391"/>
      <c r="H11" s="61"/>
      <c r="I11" s="62">
        <v>40</v>
      </c>
      <c r="J11" s="390" t="s">
        <v>433</v>
      </c>
      <c r="K11" s="391"/>
      <c r="L11" s="61"/>
      <c r="M11" s="62">
        <f>E11</f>
        <v>1</v>
      </c>
      <c r="N11" s="390" t="s">
        <v>433</v>
      </c>
      <c r="O11" s="391"/>
      <c r="P11" s="61"/>
      <c r="Q11" s="62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98">
        <v>0</v>
      </c>
      <c r="F15" s="22"/>
      <c r="G15" s="22"/>
      <c r="H15" s="22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98">
        <v>0</v>
      </c>
      <c r="F16" s="22"/>
      <c r="G16" s="22"/>
      <c r="H16" s="22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98">
        <v>0</v>
      </c>
      <c r="F17" s="22"/>
      <c r="G17" s="22"/>
      <c r="H17" s="22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98">
        <v>0</v>
      </c>
      <c r="F18" s="22"/>
      <c r="G18" s="22"/>
      <c r="H18" s="22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98">
        <v>0</v>
      </c>
      <c r="F19" s="22"/>
      <c r="G19" s="22"/>
      <c r="H19" s="22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98">
        <v>0</v>
      </c>
      <c r="F20" s="22"/>
      <c r="G20" s="22"/>
      <c r="H20" s="22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98">
        <v>0</v>
      </c>
      <c r="F21" s="22"/>
      <c r="G21" s="22"/>
      <c r="H21" s="22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98">
        <v>0.108</v>
      </c>
      <c r="F22" s="22"/>
      <c r="G22" s="22"/>
      <c r="H22" s="22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98">
        <v>0</v>
      </c>
      <c r="F23" s="22"/>
      <c r="G23" s="22"/>
      <c r="H23" s="22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98">
        <v>0</v>
      </c>
      <c r="F24" s="22"/>
      <c r="G24" s="22"/>
      <c r="H24" s="22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98">
        <v>0</v>
      </c>
      <c r="F25" s="22"/>
      <c r="G25" s="22"/>
      <c r="H25" s="22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98">
        <v>0</v>
      </c>
      <c r="F26" s="22"/>
      <c r="G26" s="22"/>
      <c r="H26" s="22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98">
        <v>0</v>
      </c>
      <c r="F27" s="22"/>
      <c r="G27" s="22"/>
      <c r="H27" s="22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98">
        <v>0</v>
      </c>
      <c r="F28" s="22"/>
      <c r="G28" s="22"/>
      <c r="H28" s="22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98">
        <v>0</v>
      </c>
      <c r="F29" s="22"/>
      <c r="G29" s="22"/>
      <c r="H29" s="22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98">
        <v>0</v>
      </c>
      <c r="F30" s="22"/>
      <c r="G30" s="22"/>
      <c r="H30" s="22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98">
        <v>0.3</v>
      </c>
      <c r="F31" s="22"/>
      <c r="G31" s="22"/>
      <c r="H31" s="22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98">
        <v>0</v>
      </c>
      <c r="F32" s="22"/>
      <c r="G32" s="22"/>
      <c r="H32" s="22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98">
        <v>0</v>
      </c>
      <c r="F33" s="22"/>
      <c r="G33" s="22"/>
      <c r="H33" s="22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98">
        <v>0</v>
      </c>
      <c r="F34" s="22"/>
      <c r="G34" s="22"/>
      <c r="H34" s="22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98">
        <v>0</v>
      </c>
      <c r="F35" s="22"/>
      <c r="G35" s="22"/>
      <c r="H35" s="22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98">
        <v>0</v>
      </c>
      <c r="F36" s="22"/>
      <c r="G36" s="22"/>
      <c r="H36" s="22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98">
        <v>0</v>
      </c>
      <c r="F37" s="22"/>
      <c r="G37" s="22"/>
      <c r="H37" s="22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98">
        <v>0</v>
      </c>
      <c r="F38" s="22"/>
      <c r="G38" s="22"/>
      <c r="H38" s="22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0.40799999999999997</v>
      </c>
      <c r="F39" s="16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85" zoomScaleNormal="85" workbookViewId="0">
      <selection activeCell="U33" sqref="U33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598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255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ТП-112 В-1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ТП-112 В-1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120</v>
      </c>
      <c r="F11" s="390" t="s">
        <v>433</v>
      </c>
      <c r="G11" s="391"/>
      <c r="H11" s="61"/>
      <c r="I11" s="62">
        <v>1</v>
      </c>
      <c r="J11" s="390" t="s">
        <v>433</v>
      </c>
      <c r="K11" s="391"/>
      <c r="L11" s="61"/>
      <c r="M11" s="62">
        <f>E11</f>
        <v>120</v>
      </c>
      <c r="N11" s="390" t="s">
        <v>433</v>
      </c>
      <c r="O11" s="391"/>
      <c r="P11" s="61"/>
      <c r="Q11" s="62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0"/>
      <c r="C15" s="70"/>
      <c r="D15" s="70"/>
      <c r="E15" s="70">
        <v>45.024000000000001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0"/>
      <c r="C16" s="70"/>
      <c r="D16" s="70"/>
      <c r="E16" s="70">
        <v>41.279999999999994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0"/>
      <c r="C17" s="70"/>
      <c r="D17" s="70"/>
      <c r="E17" s="70">
        <v>55.103999999999999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0"/>
      <c r="C18" s="70"/>
      <c r="D18" s="70"/>
      <c r="E18" s="70">
        <v>58.008000000000003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0"/>
      <c r="C19" s="70"/>
      <c r="D19" s="70"/>
      <c r="E19" s="70">
        <v>59.663999999999994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0"/>
      <c r="C20" s="70"/>
      <c r="D20" s="70"/>
      <c r="E20" s="70">
        <v>57.192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0"/>
      <c r="C21" s="70"/>
      <c r="D21" s="70"/>
      <c r="E21" s="70">
        <v>103.65600000000001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0"/>
      <c r="C22" s="70"/>
      <c r="D22" s="70"/>
      <c r="E22" s="70">
        <v>103.08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0"/>
      <c r="C23" s="70"/>
      <c r="D23" s="70"/>
      <c r="E23" s="70">
        <v>104.52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0"/>
      <c r="C24" s="70"/>
      <c r="D24" s="70"/>
      <c r="E24" s="70">
        <v>95.447999999999993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0"/>
      <c r="C25" s="70"/>
      <c r="D25" s="70"/>
      <c r="E25" s="70">
        <v>71.207999999999998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0"/>
      <c r="C26" s="70"/>
      <c r="D26" s="70"/>
      <c r="E26" s="70">
        <v>74.087999999999994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0"/>
      <c r="C27" s="70"/>
      <c r="D27" s="70"/>
      <c r="E27" s="70">
        <v>97.775999999999996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0"/>
      <c r="C28" s="70"/>
      <c r="D28" s="70"/>
      <c r="E28" s="70">
        <v>92.927999999999997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0"/>
      <c r="C29" s="70"/>
      <c r="D29" s="70"/>
      <c r="E29" s="70">
        <v>75.792000000000002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0"/>
      <c r="C30" s="70"/>
      <c r="D30" s="70"/>
      <c r="E30" s="70">
        <v>47.064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0"/>
      <c r="C31" s="70"/>
      <c r="D31" s="70"/>
      <c r="E31" s="70">
        <v>39.384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0"/>
      <c r="C32" s="70"/>
      <c r="D32" s="70"/>
      <c r="E32" s="70">
        <v>57.024000000000001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0"/>
      <c r="C33" s="70"/>
      <c r="D33" s="70"/>
      <c r="E33" s="70">
        <v>67.344000000000008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0"/>
      <c r="C34" s="70"/>
      <c r="D34" s="70"/>
      <c r="E34" s="70">
        <v>74.567999999999998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0"/>
      <c r="C35" s="70"/>
      <c r="D35" s="70"/>
      <c r="E35" s="70">
        <v>74.16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0"/>
      <c r="C36" s="70"/>
      <c r="D36" s="70"/>
      <c r="E36" s="70">
        <v>48.047999999999995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0"/>
      <c r="C37" s="70"/>
      <c r="D37" s="70"/>
      <c r="E37" s="70">
        <v>44.808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0"/>
      <c r="C38" s="70"/>
      <c r="D38" s="70"/>
      <c r="E38" s="70">
        <v>34.055999999999997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1621.2239999999999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15" sqref="E15:E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599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256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ТП-112 В-2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ТП-112 В-2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120</v>
      </c>
      <c r="F11" s="390" t="s">
        <v>433</v>
      </c>
      <c r="G11" s="391"/>
      <c r="H11" s="61"/>
      <c r="I11" s="62">
        <v>1</v>
      </c>
      <c r="J11" s="390" t="s">
        <v>433</v>
      </c>
      <c r="K11" s="391"/>
      <c r="L11" s="61"/>
      <c r="M11" s="62">
        <f>E11</f>
        <v>120</v>
      </c>
      <c r="N11" s="390" t="s">
        <v>433</v>
      </c>
      <c r="O11" s="391"/>
      <c r="P11" s="61"/>
      <c r="Q11" s="62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6"/>
      <c r="C15" s="70"/>
      <c r="D15" s="70"/>
      <c r="E15" s="70">
        <v>40.872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6"/>
      <c r="C16" s="70"/>
      <c r="D16" s="70"/>
      <c r="E16" s="70">
        <v>38.495999999999995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6"/>
      <c r="C17" s="70"/>
      <c r="D17" s="70"/>
      <c r="E17" s="70">
        <v>38.64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6"/>
      <c r="C18" s="70"/>
      <c r="D18" s="70"/>
      <c r="E18" s="70">
        <v>28.295999999999999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6"/>
      <c r="C19" s="70"/>
      <c r="D19" s="70"/>
      <c r="E19" s="70">
        <v>35.616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6"/>
      <c r="C20" s="70"/>
      <c r="D20" s="70"/>
      <c r="E20" s="70">
        <v>29.928000000000001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6"/>
      <c r="C21" s="70"/>
      <c r="D21" s="70"/>
      <c r="E21" s="70">
        <v>54.215999999999994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6"/>
      <c r="C22" s="70"/>
      <c r="D22" s="70"/>
      <c r="E22" s="70">
        <v>73.703999999999994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6"/>
      <c r="C23" s="70"/>
      <c r="D23" s="70"/>
      <c r="E23" s="70">
        <v>39.624000000000002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6"/>
      <c r="C24" s="70"/>
      <c r="D24" s="70"/>
      <c r="E24" s="70">
        <v>35.64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6"/>
      <c r="C25" s="70"/>
      <c r="D25" s="70"/>
      <c r="E25" s="70">
        <v>31.008000000000003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6"/>
      <c r="C26" s="70"/>
      <c r="D26" s="70"/>
      <c r="E26" s="70">
        <v>29.592000000000002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6"/>
      <c r="C27" s="70"/>
      <c r="D27" s="70"/>
      <c r="E27" s="70">
        <v>52.056000000000004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6"/>
      <c r="C28" s="70"/>
      <c r="D28" s="70"/>
      <c r="E28" s="70">
        <v>86.328000000000003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6"/>
      <c r="C29" s="70"/>
      <c r="D29" s="70"/>
      <c r="E29" s="70">
        <v>35.375999999999998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6"/>
      <c r="C30" s="70"/>
      <c r="D30" s="70"/>
      <c r="E30" s="70">
        <v>25.655999999999999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6"/>
      <c r="C31" s="70"/>
      <c r="D31" s="70"/>
      <c r="E31" s="70">
        <v>29.112000000000002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6"/>
      <c r="C32" s="70"/>
      <c r="D32" s="70"/>
      <c r="E32" s="70">
        <v>26.088000000000001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6"/>
      <c r="C33" s="70"/>
      <c r="D33" s="70"/>
      <c r="E33" s="70">
        <v>26.856000000000002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6"/>
      <c r="C34" s="70"/>
      <c r="D34" s="70"/>
      <c r="E34" s="70">
        <v>13.824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6"/>
      <c r="C35" s="70"/>
      <c r="D35" s="70"/>
      <c r="E35" s="70">
        <v>53.52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6"/>
      <c r="C36" s="70"/>
      <c r="D36" s="70"/>
      <c r="E36" s="70">
        <v>78.792000000000002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6"/>
      <c r="C37" s="70"/>
      <c r="D37" s="70"/>
      <c r="E37" s="70">
        <v>32.400000000000006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6"/>
      <c r="C38" s="70"/>
      <c r="D38" s="70"/>
      <c r="E38" s="70">
        <v>29.592000000000002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965.23199999999974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N4" sqref="N4:Q4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600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258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257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ТП-53</v>
      </c>
      <c r="C10" s="426"/>
      <c r="D10" s="426"/>
      <c r="E10" s="426"/>
      <c r="F10" s="413" t="str">
        <f>N4</f>
        <v>ТП-54</v>
      </c>
      <c r="G10" s="416"/>
      <c r="H10" s="416"/>
      <c r="I10" s="417"/>
      <c r="J10" s="426" t="str">
        <f>N3</f>
        <v>ТП-53</v>
      </c>
      <c r="K10" s="426"/>
      <c r="L10" s="426"/>
      <c r="M10" s="426"/>
      <c r="N10" s="413" t="str">
        <f>N4</f>
        <v>ТП-54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40</v>
      </c>
      <c r="F11" s="390" t="s">
        <v>433</v>
      </c>
      <c r="G11" s="391"/>
      <c r="H11" s="61"/>
      <c r="I11" s="62">
        <v>60</v>
      </c>
      <c r="J11" s="390" t="s">
        <v>433</v>
      </c>
      <c r="K11" s="391"/>
      <c r="L11" s="61"/>
      <c r="M11" s="62">
        <f>E11</f>
        <v>40</v>
      </c>
      <c r="N11" s="390" t="s">
        <v>433</v>
      </c>
      <c r="O11" s="391"/>
      <c r="P11" s="61"/>
      <c r="Q11" s="62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70"/>
      <c r="D15" s="70"/>
      <c r="E15" s="71">
        <v>37.24</v>
      </c>
      <c r="F15" s="22"/>
      <c r="G15" s="22"/>
      <c r="H15" s="22"/>
      <c r="I15" s="98">
        <v>35.879999999999995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70"/>
      <c r="D16" s="70"/>
      <c r="E16" s="71">
        <v>29.231999999999999</v>
      </c>
      <c r="F16" s="22"/>
      <c r="G16" s="22"/>
      <c r="H16" s="22"/>
      <c r="I16" s="98">
        <v>28.283999999999999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70"/>
      <c r="D17" s="70"/>
      <c r="E17" s="71">
        <v>27.696000000000002</v>
      </c>
      <c r="F17" s="22"/>
      <c r="G17" s="22"/>
      <c r="H17" s="22"/>
      <c r="I17" s="98">
        <v>26.916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70"/>
      <c r="D18" s="70"/>
      <c r="E18" s="71">
        <v>26.048000000000002</v>
      </c>
      <c r="F18" s="22"/>
      <c r="G18" s="22"/>
      <c r="H18" s="22"/>
      <c r="I18" s="98">
        <v>24.876000000000001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70"/>
      <c r="D19" s="70"/>
      <c r="E19" s="71">
        <v>27.271999999999998</v>
      </c>
      <c r="F19" s="22"/>
      <c r="G19" s="22"/>
      <c r="H19" s="22"/>
      <c r="I19" s="98">
        <v>24.408000000000001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70"/>
      <c r="D20" s="70"/>
      <c r="E20" s="71">
        <v>30.832000000000001</v>
      </c>
      <c r="F20" s="22"/>
      <c r="G20" s="22"/>
      <c r="H20" s="22"/>
      <c r="I20" s="98">
        <v>29.712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70"/>
      <c r="D21" s="70"/>
      <c r="E21" s="71">
        <v>35.415999999999997</v>
      </c>
      <c r="F21" s="22"/>
      <c r="G21" s="22"/>
      <c r="H21" s="22"/>
      <c r="I21" s="98">
        <v>40.283999999999999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70"/>
      <c r="D22" s="70"/>
      <c r="E22" s="71">
        <v>46.36</v>
      </c>
      <c r="F22" s="22"/>
      <c r="G22" s="22"/>
      <c r="H22" s="22"/>
      <c r="I22" s="98">
        <v>43.872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70"/>
      <c r="D23" s="70"/>
      <c r="E23" s="71">
        <v>46.512</v>
      </c>
      <c r="F23" s="22"/>
      <c r="G23" s="22"/>
      <c r="H23" s="22"/>
      <c r="I23" s="98">
        <v>40.872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70"/>
      <c r="D24" s="70"/>
      <c r="E24" s="71">
        <v>51.032000000000004</v>
      </c>
      <c r="F24" s="22"/>
      <c r="G24" s="22"/>
      <c r="H24" s="22"/>
      <c r="I24" s="98">
        <v>39.24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70"/>
      <c r="D25" s="70"/>
      <c r="E25" s="71">
        <v>52.135999999999996</v>
      </c>
      <c r="F25" s="22"/>
      <c r="G25" s="22"/>
      <c r="H25" s="22"/>
      <c r="I25" s="98">
        <v>41.628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70"/>
      <c r="D26" s="70"/>
      <c r="E26" s="71">
        <v>53.231999999999999</v>
      </c>
      <c r="F26" s="22"/>
      <c r="G26" s="22"/>
      <c r="H26" s="22"/>
      <c r="I26" s="98">
        <v>37.716000000000001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70"/>
      <c r="D27" s="70"/>
      <c r="E27" s="71">
        <v>53.903999999999996</v>
      </c>
      <c r="F27" s="22"/>
      <c r="G27" s="22"/>
      <c r="H27" s="22"/>
      <c r="I27" s="98">
        <v>34.643999999999998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70"/>
      <c r="D28" s="70"/>
      <c r="E28" s="71">
        <v>56.2</v>
      </c>
      <c r="F28" s="22"/>
      <c r="G28" s="22"/>
      <c r="H28" s="22"/>
      <c r="I28" s="98">
        <v>37.019999999999996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70"/>
      <c r="D29" s="70"/>
      <c r="E29" s="71">
        <v>47.167999999999999</v>
      </c>
      <c r="F29" s="22"/>
      <c r="G29" s="22"/>
      <c r="H29" s="22"/>
      <c r="I29" s="98">
        <v>39.012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70"/>
      <c r="D30" s="70"/>
      <c r="E30" s="71">
        <v>48.352000000000004</v>
      </c>
      <c r="F30" s="22"/>
      <c r="G30" s="22"/>
      <c r="H30" s="22"/>
      <c r="I30" s="98">
        <v>35.411999999999999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70"/>
      <c r="D31" s="70"/>
      <c r="E31" s="71">
        <v>54.135999999999996</v>
      </c>
      <c r="F31" s="22"/>
      <c r="G31" s="22"/>
      <c r="H31" s="22"/>
      <c r="I31" s="98">
        <v>37.488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70"/>
      <c r="D32" s="70"/>
      <c r="E32" s="71">
        <v>49.744</v>
      </c>
      <c r="F32" s="22"/>
      <c r="G32" s="22"/>
      <c r="H32" s="22"/>
      <c r="I32" s="98">
        <v>40.055999999999997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70"/>
      <c r="D33" s="70"/>
      <c r="E33" s="71">
        <v>49.960000000000008</v>
      </c>
      <c r="F33" s="22"/>
      <c r="G33" s="22"/>
      <c r="H33" s="22"/>
      <c r="I33" s="98">
        <v>46.152000000000001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70"/>
      <c r="D34" s="70"/>
      <c r="E34" s="71">
        <v>50.576000000000001</v>
      </c>
      <c r="F34" s="22"/>
      <c r="G34" s="22"/>
      <c r="H34" s="22"/>
      <c r="I34" s="98">
        <v>46.823999999999998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70"/>
      <c r="D35" s="70"/>
      <c r="E35" s="71">
        <v>56.4</v>
      </c>
      <c r="F35" s="22"/>
      <c r="G35" s="22"/>
      <c r="H35" s="22"/>
      <c r="I35" s="98">
        <v>50.147999999999996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70"/>
      <c r="D36" s="70"/>
      <c r="E36" s="71">
        <v>51.672000000000004</v>
      </c>
      <c r="F36" s="22"/>
      <c r="G36" s="22"/>
      <c r="H36" s="22"/>
      <c r="I36" s="98">
        <v>46.752000000000002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70"/>
      <c r="D37" s="70"/>
      <c r="E37" s="71">
        <v>51.471999999999994</v>
      </c>
      <c r="F37" s="22"/>
      <c r="G37" s="22"/>
      <c r="H37" s="22"/>
      <c r="I37" s="98">
        <v>49.067999999999998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70"/>
      <c r="D38" s="70"/>
      <c r="E38" s="71">
        <v>47.736000000000004</v>
      </c>
      <c r="F38" s="22"/>
      <c r="G38" s="22"/>
      <c r="H38" s="22"/>
      <c r="I38" s="98">
        <v>42.192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1080.3280000000002</v>
      </c>
      <c r="F39" s="69"/>
      <c r="G39" s="29"/>
      <c r="H39" s="29"/>
      <c r="I39" s="28">
        <f>SUM(I15:I38)</f>
        <v>918.45600000000013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I39" sqref="I39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601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260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259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ТП-111</v>
      </c>
      <c r="C10" s="426"/>
      <c r="D10" s="426"/>
      <c r="E10" s="426"/>
      <c r="F10" s="413" t="str">
        <f>N4</f>
        <v>ТП-131</v>
      </c>
      <c r="G10" s="416"/>
      <c r="H10" s="416"/>
      <c r="I10" s="417"/>
      <c r="J10" s="426" t="str">
        <f>N3</f>
        <v>ТП-111</v>
      </c>
      <c r="K10" s="426"/>
      <c r="L10" s="426"/>
      <c r="M10" s="426"/>
      <c r="N10" s="413" t="str">
        <f>N4</f>
        <v>ТП-131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>
        <v>80</v>
      </c>
      <c r="J11" s="390" t="s">
        <v>433</v>
      </c>
      <c r="K11" s="391"/>
      <c r="L11" s="61"/>
      <c r="M11" s="62">
        <f>E11</f>
        <v>80</v>
      </c>
      <c r="N11" s="390" t="s">
        <v>433</v>
      </c>
      <c r="O11" s="391"/>
      <c r="P11" s="61"/>
      <c r="Q11" s="62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52">
        <v>7.6160000000000005</v>
      </c>
      <c r="F15" s="52"/>
      <c r="G15" s="52"/>
      <c r="H15" s="52"/>
      <c r="I15" s="52">
        <v>20.48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22"/>
      <c r="D16" s="22"/>
      <c r="E16" s="52">
        <v>5.6479999999999997</v>
      </c>
      <c r="F16" s="52"/>
      <c r="G16" s="52"/>
      <c r="H16" s="52"/>
      <c r="I16" s="52">
        <v>17.887999999999998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22"/>
      <c r="D17" s="22"/>
      <c r="E17" s="52">
        <v>7.5519999999999996</v>
      </c>
      <c r="F17" s="52"/>
      <c r="G17" s="52"/>
      <c r="H17" s="52"/>
      <c r="I17" s="52">
        <v>18.48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22"/>
      <c r="D18" s="22"/>
      <c r="E18" s="52">
        <v>7.6160000000000005</v>
      </c>
      <c r="F18" s="52"/>
      <c r="G18" s="52"/>
      <c r="H18" s="52"/>
      <c r="I18" s="52">
        <v>19.04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22"/>
      <c r="D19" s="22"/>
      <c r="E19" s="52">
        <v>7.5680000000000005</v>
      </c>
      <c r="F19" s="52"/>
      <c r="G19" s="52"/>
      <c r="H19" s="52"/>
      <c r="I19" s="52">
        <v>19.184000000000001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22"/>
      <c r="D20" s="22"/>
      <c r="E20" s="52">
        <v>7.984</v>
      </c>
      <c r="F20" s="52"/>
      <c r="G20" s="52"/>
      <c r="H20" s="52"/>
      <c r="I20" s="52">
        <v>23.152000000000001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22"/>
      <c r="D21" s="22"/>
      <c r="E21" s="52">
        <v>5.2320000000000002</v>
      </c>
      <c r="F21" s="52"/>
      <c r="G21" s="52"/>
      <c r="H21" s="52"/>
      <c r="I21" s="52">
        <v>28.816000000000003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22"/>
      <c r="D22" s="22"/>
      <c r="E22" s="52">
        <v>4.96</v>
      </c>
      <c r="F22" s="52"/>
      <c r="G22" s="52"/>
      <c r="H22" s="52"/>
      <c r="I22" s="52">
        <v>31.295999999999999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22"/>
      <c r="D23" s="22"/>
      <c r="E23" s="52">
        <v>4.4800000000000004</v>
      </c>
      <c r="F23" s="52"/>
      <c r="G23" s="52"/>
      <c r="H23" s="52"/>
      <c r="I23" s="52">
        <v>23.439999999999998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22"/>
      <c r="D24" s="22"/>
      <c r="E24" s="52">
        <v>2.7519999999999998</v>
      </c>
      <c r="F24" s="52"/>
      <c r="G24" s="52"/>
      <c r="H24" s="52"/>
      <c r="I24" s="52">
        <v>20.240000000000002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22"/>
      <c r="D25" s="22"/>
      <c r="E25" s="52">
        <v>1.6320000000000001</v>
      </c>
      <c r="F25" s="52"/>
      <c r="G25" s="52"/>
      <c r="H25" s="52"/>
      <c r="I25" s="52">
        <v>23.119999999999997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22"/>
      <c r="D26" s="22"/>
      <c r="E26" s="52">
        <v>1.8559999999999999</v>
      </c>
      <c r="F26" s="52"/>
      <c r="G26" s="52"/>
      <c r="H26" s="52"/>
      <c r="I26" s="52">
        <v>16.175999999999998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22"/>
      <c r="D27" s="22"/>
      <c r="E27" s="52">
        <v>1.472</v>
      </c>
      <c r="F27" s="52"/>
      <c r="G27" s="52"/>
      <c r="H27" s="52"/>
      <c r="I27" s="52">
        <v>17.584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22"/>
      <c r="D28" s="22"/>
      <c r="E28" s="52">
        <v>1.6480000000000001</v>
      </c>
      <c r="F28" s="52"/>
      <c r="G28" s="52"/>
      <c r="H28" s="52"/>
      <c r="I28" s="52">
        <v>17.440000000000001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22"/>
      <c r="D29" s="22"/>
      <c r="E29" s="52">
        <v>1.456</v>
      </c>
      <c r="F29" s="52"/>
      <c r="G29" s="52"/>
      <c r="H29" s="52"/>
      <c r="I29" s="52">
        <v>16.384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22"/>
      <c r="D30" s="22"/>
      <c r="E30" s="52">
        <v>4.976</v>
      </c>
      <c r="F30" s="52"/>
      <c r="G30" s="52"/>
      <c r="H30" s="52"/>
      <c r="I30" s="52">
        <v>17.584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22"/>
      <c r="D31" s="22"/>
      <c r="E31" s="52">
        <v>6.16</v>
      </c>
      <c r="F31" s="52"/>
      <c r="G31" s="52"/>
      <c r="H31" s="52"/>
      <c r="I31" s="52">
        <v>21.552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22"/>
      <c r="D32" s="22"/>
      <c r="E32" s="52">
        <v>5.4079999999999995</v>
      </c>
      <c r="F32" s="52"/>
      <c r="G32" s="52"/>
      <c r="H32" s="52"/>
      <c r="I32" s="52">
        <v>22.864000000000001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22"/>
      <c r="D33" s="22"/>
      <c r="E33" s="52">
        <v>5.7120000000000006</v>
      </c>
      <c r="F33" s="52"/>
      <c r="G33" s="52"/>
      <c r="H33" s="52"/>
      <c r="I33" s="52">
        <v>34.576000000000001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22"/>
      <c r="D34" s="22"/>
      <c r="E34" s="52">
        <v>7.5039999999999996</v>
      </c>
      <c r="F34" s="52"/>
      <c r="G34" s="52"/>
      <c r="H34" s="52"/>
      <c r="I34" s="52">
        <v>31.663999999999998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22"/>
      <c r="D35" s="22"/>
      <c r="E35" s="52">
        <v>7.2480000000000002</v>
      </c>
      <c r="F35" s="52"/>
      <c r="G35" s="52"/>
      <c r="H35" s="52"/>
      <c r="I35" s="52">
        <v>35.328000000000003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22"/>
      <c r="D36" s="22"/>
      <c r="E36" s="52">
        <v>5.6159999999999997</v>
      </c>
      <c r="F36" s="52"/>
      <c r="G36" s="52"/>
      <c r="H36" s="52"/>
      <c r="I36" s="52">
        <v>32.543999999999997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22"/>
      <c r="D37" s="22"/>
      <c r="E37" s="52">
        <v>5.7120000000000006</v>
      </c>
      <c r="F37" s="52"/>
      <c r="G37" s="52"/>
      <c r="H37" s="52"/>
      <c r="I37" s="52">
        <v>29.664000000000001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22"/>
      <c r="D38" s="22"/>
      <c r="E38" s="52">
        <v>7.1199999999999992</v>
      </c>
      <c r="F38" s="52"/>
      <c r="G38" s="52"/>
      <c r="H38" s="52"/>
      <c r="I38" s="52">
        <v>25.728000000000002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ht="14.25" x14ac:dyDescent="0.2">
      <c r="A39" s="14" t="s">
        <v>14</v>
      </c>
      <c r="B39" s="54"/>
      <c r="C39" s="27"/>
      <c r="D39" s="27"/>
      <c r="E39" s="28">
        <f>SUM(E15:E38)</f>
        <v>124.92800000000001</v>
      </c>
      <c r="F39" s="28"/>
      <c r="G39" s="29"/>
      <c r="H39" s="29"/>
      <c r="I39" s="355">
        <f>SUM(I15:I38)</f>
        <v>564.22399999999993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Normal="100" workbookViewId="0">
      <selection activeCell="S34" sqref="S34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602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261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ТП-126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ТП-126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60</v>
      </c>
      <c r="F11" s="390" t="s">
        <v>433</v>
      </c>
      <c r="G11" s="391"/>
      <c r="H11" s="61"/>
      <c r="I11" s="62">
        <v>1</v>
      </c>
      <c r="J11" s="390" t="s">
        <v>433</v>
      </c>
      <c r="K11" s="391"/>
      <c r="L11" s="61"/>
      <c r="M11" s="62">
        <f>E11</f>
        <v>60</v>
      </c>
      <c r="N11" s="390" t="s">
        <v>433</v>
      </c>
      <c r="O11" s="391"/>
      <c r="P11" s="61"/>
      <c r="Q11" s="62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52">
        <v>0.81599999999999995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22"/>
      <c r="C16" s="22"/>
      <c r="D16" s="22"/>
      <c r="E16" s="52">
        <v>0.996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22"/>
      <c r="C17" s="22"/>
      <c r="D17" s="22"/>
      <c r="E17" s="52">
        <v>0.69599999999999995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22"/>
      <c r="C18" s="22"/>
      <c r="D18" s="22"/>
      <c r="E18" s="52">
        <v>0.372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22"/>
      <c r="C19" s="22"/>
      <c r="D19" s="22"/>
      <c r="E19" s="52">
        <v>0.38400000000000001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22"/>
      <c r="C20" s="22"/>
      <c r="D20" s="22"/>
      <c r="E20" s="52">
        <v>3.8279999999999998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22"/>
      <c r="C21" s="22"/>
      <c r="D21" s="22"/>
      <c r="E21" s="52">
        <v>13.055999999999999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22"/>
      <c r="C22" s="22"/>
      <c r="D22" s="22"/>
      <c r="E22" s="52">
        <v>16.187999999999999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22"/>
      <c r="C23" s="22"/>
      <c r="D23" s="22"/>
      <c r="E23" s="52">
        <v>17.34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22"/>
      <c r="C24" s="22"/>
      <c r="D24" s="22"/>
      <c r="E24" s="52">
        <v>13.860000000000001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22"/>
      <c r="C25" s="22"/>
      <c r="D25" s="22"/>
      <c r="E25" s="52">
        <v>8.4359999999999999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22"/>
      <c r="C26" s="22"/>
      <c r="D26" s="22"/>
      <c r="E26" s="52">
        <v>9.2159999999999993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22"/>
      <c r="C27" s="22"/>
      <c r="D27" s="22"/>
      <c r="E27" s="52">
        <v>7.6920000000000002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22"/>
      <c r="C28" s="22"/>
      <c r="D28" s="22"/>
      <c r="E28" s="52">
        <v>3.6960000000000002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22"/>
      <c r="C29" s="22"/>
      <c r="D29" s="22"/>
      <c r="E29" s="52">
        <v>0.67200000000000004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22"/>
      <c r="C30" s="22"/>
      <c r="D30" s="22"/>
      <c r="E30" s="52">
        <v>0.51600000000000001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22"/>
      <c r="C31" s="22"/>
      <c r="D31" s="22"/>
      <c r="E31" s="52">
        <v>0.58799999999999997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22"/>
      <c r="C32" s="22"/>
      <c r="D32" s="22"/>
      <c r="E32" s="52">
        <v>1.056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22"/>
      <c r="C33" s="22"/>
      <c r="D33" s="22"/>
      <c r="E33" s="52">
        <v>1.0680000000000001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22"/>
      <c r="C34" s="22"/>
      <c r="D34" s="22"/>
      <c r="E34" s="52">
        <v>0.42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22"/>
      <c r="C35" s="22"/>
      <c r="D35" s="22"/>
      <c r="E35" s="52">
        <v>0.55200000000000005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22"/>
      <c r="C36" s="22"/>
      <c r="D36" s="22"/>
      <c r="E36" s="52">
        <v>0.432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22"/>
      <c r="C37" s="22"/>
      <c r="D37" s="22"/>
      <c r="E37" s="52">
        <v>0.45600000000000002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22"/>
      <c r="C38" s="22"/>
      <c r="D38" s="22"/>
      <c r="E38" s="52">
        <v>0.52800000000000002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C39" s="27"/>
      <c r="D39" s="27"/>
      <c r="E39" s="28">
        <f>SUM(E15:E38)</f>
        <v>102.864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I15" sqref="I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603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262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ТП-105</v>
      </c>
      <c r="C10" s="426"/>
      <c r="D10" s="426"/>
      <c r="E10" s="426"/>
      <c r="F10" s="413" t="str">
        <f>N4</f>
        <v>ТП-127</v>
      </c>
      <c r="G10" s="416"/>
      <c r="H10" s="416"/>
      <c r="I10" s="417"/>
      <c r="J10" s="426" t="str">
        <f>N3</f>
        <v>ТП-105</v>
      </c>
      <c r="K10" s="426"/>
      <c r="L10" s="426"/>
      <c r="M10" s="426"/>
      <c r="N10" s="413" t="str">
        <f>N4</f>
        <v>ТП-127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>
        <v>120</v>
      </c>
      <c r="J11" s="390" t="s">
        <v>433</v>
      </c>
      <c r="K11" s="391"/>
      <c r="L11" s="61"/>
      <c r="M11" s="62">
        <f>E11</f>
        <v>80</v>
      </c>
      <c r="N11" s="390" t="s">
        <v>433</v>
      </c>
      <c r="O11" s="391"/>
      <c r="P11" s="61"/>
      <c r="Q11" s="62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6"/>
      <c r="C15" s="70"/>
      <c r="D15" s="70"/>
      <c r="E15" s="71">
        <v>10.128</v>
      </c>
      <c r="F15" s="22"/>
      <c r="G15" s="16"/>
      <c r="H15" s="21"/>
      <c r="I15" s="70">
        <v>0.79200000000000004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6"/>
      <c r="C16" s="70"/>
      <c r="D16" s="70"/>
      <c r="E16" s="71">
        <v>10.176</v>
      </c>
      <c r="F16" s="22"/>
      <c r="G16" s="16"/>
      <c r="H16" s="21"/>
      <c r="I16" s="70">
        <v>0.55200000000000005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6"/>
      <c r="C17" s="70"/>
      <c r="D17" s="70"/>
      <c r="E17" s="71">
        <v>10.608000000000001</v>
      </c>
      <c r="F17" s="22"/>
      <c r="G17" s="16"/>
      <c r="H17" s="21"/>
      <c r="I17" s="70">
        <v>0.72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6"/>
      <c r="C18" s="70"/>
      <c r="D18" s="70"/>
      <c r="E18" s="71">
        <v>10.224</v>
      </c>
      <c r="F18" s="22"/>
      <c r="G18" s="16"/>
      <c r="H18" s="21"/>
      <c r="I18" s="70">
        <v>0.432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6"/>
      <c r="C19" s="70"/>
      <c r="D19" s="70"/>
      <c r="E19" s="71">
        <v>10.144</v>
      </c>
      <c r="F19" s="22"/>
      <c r="G19" s="16"/>
      <c r="H19" s="21"/>
      <c r="I19" s="70">
        <v>0.504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6"/>
      <c r="C20" s="70"/>
      <c r="D20" s="70"/>
      <c r="E20" s="71">
        <v>10.384</v>
      </c>
      <c r="F20" s="22"/>
      <c r="G20" s="16"/>
      <c r="H20" s="21"/>
      <c r="I20" s="70">
        <v>0.48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6"/>
      <c r="C21" s="70"/>
      <c r="D21" s="70"/>
      <c r="E21" s="71">
        <v>10.671999999999999</v>
      </c>
      <c r="F21" s="22"/>
      <c r="G21" s="16"/>
      <c r="H21" s="21"/>
      <c r="I21" s="70">
        <v>0.55200000000000005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6"/>
      <c r="C22" s="70"/>
      <c r="D22" s="70"/>
      <c r="E22" s="71">
        <v>11.648</v>
      </c>
      <c r="F22" s="22"/>
      <c r="G22" s="16"/>
      <c r="H22" s="21"/>
      <c r="I22" s="70">
        <v>2.52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6"/>
      <c r="C23" s="70"/>
      <c r="D23" s="70"/>
      <c r="E23" s="71">
        <v>14.736000000000001</v>
      </c>
      <c r="F23" s="22"/>
      <c r="G23" s="16"/>
      <c r="H23" s="21"/>
      <c r="I23" s="70">
        <v>6.7919999999999998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6"/>
      <c r="C24" s="70"/>
      <c r="D24" s="70"/>
      <c r="E24" s="71">
        <v>13.087999999999999</v>
      </c>
      <c r="F24" s="22"/>
      <c r="G24" s="16"/>
      <c r="H24" s="21"/>
      <c r="I24" s="70">
        <v>17.52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6"/>
      <c r="C25" s="70"/>
      <c r="D25" s="70"/>
      <c r="E25" s="71">
        <v>12.607999999999999</v>
      </c>
      <c r="F25" s="22"/>
      <c r="G25" s="16"/>
      <c r="H25" s="21"/>
      <c r="I25" s="70">
        <v>15.72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6"/>
      <c r="C26" s="70"/>
      <c r="D26" s="70"/>
      <c r="E26" s="71">
        <v>12.783999999999999</v>
      </c>
      <c r="F26" s="22"/>
      <c r="G26" s="16"/>
      <c r="H26" s="21"/>
      <c r="I26" s="70">
        <v>13.128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6"/>
      <c r="C27" s="70"/>
      <c r="D27" s="70"/>
      <c r="E27" s="71">
        <v>11.344000000000001</v>
      </c>
      <c r="F27" s="22"/>
      <c r="G27" s="16"/>
      <c r="H27" s="21"/>
      <c r="I27" s="70">
        <v>2.2799999999999998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6"/>
      <c r="C28" s="70"/>
      <c r="D28" s="70"/>
      <c r="E28" s="71">
        <v>14.032</v>
      </c>
      <c r="F28" s="22"/>
      <c r="G28" s="16"/>
      <c r="H28" s="21"/>
      <c r="I28" s="70">
        <v>15.984000000000002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6"/>
      <c r="C29" s="70"/>
      <c r="D29" s="70"/>
      <c r="E29" s="71">
        <v>12.911999999999999</v>
      </c>
      <c r="F29" s="22"/>
      <c r="G29" s="16"/>
      <c r="H29" s="21"/>
      <c r="I29" s="70">
        <v>15.792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6"/>
      <c r="C30" s="70"/>
      <c r="D30" s="70"/>
      <c r="E30" s="71">
        <v>13.872</v>
      </c>
      <c r="F30" s="22"/>
      <c r="G30" s="16"/>
      <c r="H30" s="21"/>
      <c r="I30" s="70">
        <v>5.3520000000000003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6"/>
      <c r="C31" s="70"/>
      <c r="D31" s="70"/>
      <c r="E31" s="71">
        <v>13.919999999999998</v>
      </c>
      <c r="F31" s="22"/>
      <c r="G31" s="16"/>
      <c r="H31" s="21"/>
      <c r="I31" s="70">
        <v>4.2720000000000002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6"/>
      <c r="C32" s="70"/>
      <c r="D32" s="70"/>
      <c r="E32" s="71">
        <v>12.416</v>
      </c>
      <c r="F32" s="22"/>
      <c r="G32" s="16"/>
      <c r="H32" s="21"/>
      <c r="I32" s="70">
        <v>2.2560000000000002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6"/>
      <c r="C33" s="70"/>
      <c r="D33" s="70"/>
      <c r="E33" s="71">
        <v>11.84</v>
      </c>
      <c r="F33" s="22"/>
      <c r="G33" s="16"/>
      <c r="H33" s="21"/>
      <c r="I33" s="70">
        <v>2.04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6"/>
      <c r="C34" s="70"/>
      <c r="D34" s="70"/>
      <c r="E34" s="71">
        <v>11.472</v>
      </c>
      <c r="F34" s="22"/>
      <c r="G34" s="16"/>
      <c r="H34" s="21"/>
      <c r="I34" s="70">
        <v>0.6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6"/>
      <c r="C35" s="70"/>
      <c r="D35" s="70"/>
      <c r="E35" s="71">
        <v>12.48</v>
      </c>
      <c r="F35" s="22"/>
      <c r="G35" s="16"/>
      <c r="H35" s="21"/>
      <c r="I35" s="70">
        <v>0.624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6"/>
      <c r="C36" s="70"/>
      <c r="D36" s="70"/>
      <c r="E36" s="71">
        <v>13.344000000000001</v>
      </c>
      <c r="F36" s="22"/>
      <c r="G36" s="16"/>
      <c r="H36" s="21"/>
      <c r="I36" s="70">
        <v>0.67200000000000004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6"/>
      <c r="C37" s="70"/>
      <c r="D37" s="70"/>
      <c r="E37" s="71">
        <v>12.704000000000001</v>
      </c>
      <c r="F37" s="22"/>
      <c r="G37" s="16"/>
      <c r="H37" s="21"/>
      <c r="I37" s="70">
        <v>0.67200000000000004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6"/>
      <c r="C38" s="70"/>
      <c r="D38" s="70"/>
      <c r="E38" s="71">
        <v>12.544</v>
      </c>
      <c r="F38" s="22"/>
      <c r="G38" s="16"/>
      <c r="H38" s="21"/>
      <c r="I38" s="70">
        <v>0.86399999999999999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ht="15" x14ac:dyDescent="0.25">
      <c r="A39" s="14" t="s">
        <v>14</v>
      </c>
      <c r="B39" s="54"/>
      <c r="C39" s="27"/>
      <c r="D39" s="27"/>
      <c r="E39" s="28">
        <f>SUM(E15:E38)</f>
        <v>290.08</v>
      </c>
      <c r="F39" s="22"/>
      <c r="G39" s="29"/>
      <c r="H39" s="29"/>
      <c r="I39" s="28">
        <f>SUM(I15:I38)</f>
        <v>111.12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U41" sqref="U41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596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252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251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ТП-101</v>
      </c>
      <c r="C10" s="426"/>
      <c r="D10" s="426"/>
      <c r="E10" s="426"/>
      <c r="F10" s="413" t="str">
        <f>N4</f>
        <v>ТП-120</v>
      </c>
      <c r="G10" s="416"/>
      <c r="H10" s="416"/>
      <c r="I10" s="417"/>
      <c r="J10" s="426" t="str">
        <f>N3</f>
        <v>ТП-101</v>
      </c>
      <c r="K10" s="426"/>
      <c r="L10" s="426"/>
      <c r="M10" s="426"/>
      <c r="N10" s="413" t="str">
        <f>N4</f>
        <v>ТП-120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60</v>
      </c>
      <c r="F11" s="390" t="s">
        <v>433</v>
      </c>
      <c r="G11" s="391"/>
      <c r="H11" s="61"/>
      <c r="I11" s="62">
        <v>1</v>
      </c>
      <c r="J11" s="390" t="s">
        <v>433</v>
      </c>
      <c r="K11" s="391"/>
      <c r="L11" s="61"/>
      <c r="M11" s="62">
        <f>E11</f>
        <v>60</v>
      </c>
      <c r="N11" s="390" t="s">
        <v>433</v>
      </c>
      <c r="O11" s="391"/>
      <c r="P11" s="61"/>
      <c r="Q11" s="62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6"/>
      <c r="C15" s="70"/>
      <c r="D15" s="70"/>
      <c r="E15" s="52">
        <v>5.4960000000000004</v>
      </c>
      <c r="F15" s="52"/>
      <c r="G15" s="52"/>
      <c r="H15" s="52"/>
      <c r="I15" s="52">
        <v>0.36599999999999999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6"/>
      <c r="C16" s="70"/>
      <c r="D16" s="70"/>
      <c r="E16" s="52">
        <v>4.1879999999999997</v>
      </c>
      <c r="F16" s="52"/>
      <c r="G16" s="52"/>
      <c r="H16" s="52"/>
      <c r="I16" s="52">
        <v>0.29400000000000004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6"/>
      <c r="C17" s="70"/>
      <c r="D17" s="70"/>
      <c r="E17" s="52">
        <v>4.1640000000000006</v>
      </c>
      <c r="F17" s="52"/>
      <c r="G17" s="52"/>
      <c r="H17" s="52"/>
      <c r="I17" s="52">
        <v>0.29300000000000004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6"/>
      <c r="C18" s="70"/>
      <c r="D18" s="70"/>
      <c r="E18" s="52">
        <v>4.1640000000000006</v>
      </c>
      <c r="F18" s="52"/>
      <c r="G18" s="52"/>
      <c r="H18" s="52"/>
      <c r="I18" s="52">
        <v>0.35099999999999998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6"/>
      <c r="C19" s="70"/>
      <c r="D19" s="70"/>
      <c r="E19" s="52">
        <v>4.1400000000000006</v>
      </c>
      <c r="F19" s="52"/>
      <c r="G19" s="52"/>
      <c r="H19" s="52"/>
      <c r="I19" s="52">
        <v>0.28100000000000003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6"/>
      <c r="C20" s="70"/>
      <c r="D20" s="70"/>
      <c r="E20" s="52">
        <v>4.1520000000000001</v>
      </c>
      <c r="F20" s="52"/>
      <c r="G20" s="52"/>
      <c r="H20" s="52"/>
      <c r="I20" s="52">
        <v>0.27500000000000002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6"/>
      <c r="C21" s="70"/>
      <c r="D21" s="70"/>
      <c r="E21" s="52">
        <v>5.1479999999999997</v>
      </c>
      <c r="F21" s="52"/>
      <c r="G21" s="52"/>
      <c r="H21" s="52"/>
      <c r="I21" s="52">
        <v>0.252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6"/>
      <c r="C22" s="70"/>
      <c r="D22" s="70"/>
      <c r="E22" s="52">
        <v>9.7080000000000002</v>
      </c>
      <c r="F22" s="52"/>
      <c r="G22" s="52"/>
      <c r="H22" s="52"/>
      <c r="I22" s="52">
        <v>0.28200000000000003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6"/>
      <c r="C23" s="70"/>
      <c r="D23" s="70"/>
      <c r="E23" s="52">
        <v>13.272</v>
      </c>
      <c r="F23" s="52"/>
      <c r="G23" s="52"/>
      <c r="H23" s="52"/>
      <c r="I23" s="52">
        <v>0.50700000000000001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6"/>
      <c r="C24" s="70"/>
      <c r="D24" s="70"/>
      <c r="E24" s="52">
        <v>10.151999999999999</v>
      </c>
      <c r="F24" s="52"/>
      <c r="G24" s="52"/>
      <c r="H24" s="52"/>
      <c r="I24" s="52">
        <v>0.33099999999999996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6"/>
      <c r="C25" s="70"/>
      <c r="D25" s="70"/>
      <c r="E25" s="52">
        <v>10.932</v>
      </c>
      <c r="F25" s="52"/>
      <c r="G25" s="52"/>
      <c r="H25" s="52"/>
      <c r="I25" s="52">
        <v>0.33599999999999997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6"/>
      <c r="C26" s="70"/>
      <c r="D26" s="70"/>
      <c r="E26" s="52">
        <v>11.555999999999999</v>
      </c>
      <c r="F26" s="52"/>
      <c r="G26" s="52"/>
      <c r="H26" s="52"/>
      <c r="I26" s="52">
        <v>1.2110000000000001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6"/>
      <c r="C27" s="70"/>
      <c r="D27" s="70"/>
      <c r="E27" s="52">
        <v>10.103999999999999</v>
      </c>
      <c r="F27" s="52"/>
      <c r="G27" s="52"/>
      <c r="H27" s="52"/>
      <c r="I27" s="52">
        <v>1.0980000000000001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6"/>
      <c r="C28" s="70"/>
      <c r="D28" s="70"/>
      <c r="E28" s="52">
        <v>8.7480000000000011</v>
      </c>
      <c r="F28" s="52"/>
      <c r="G28" s="52"/>
      <c r="H28" s="52"/>
      <c r="I28" s="52">
        <v>1.113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6"/>
      <c r="C29" s="70"/>
      <c r="D29" s="70"/>
      <c r="E29" s="52">
        <v>9.4079999999999995</v>
      </c>
      <c r="F29" s="52"/>
      <c r="G29" s="52"/>
      <c r="H29" s="52"/>
      <c r="I29" s="52">
        <v>1.113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6"/>
      <c r="C30" s="70"/>
      <c r="D30" s="70"/>
      <c r="E30" s="52">
        <v>9.9120000000000008</v>
      </c>
      <c r="F30" s="52"/>
      <c r="G30" s="52"/>
      <c r="H30" s="52"/>
      <c r="I30" s="52">
        <v>0.63600000000000001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6"/>
      <c r="C31" s="70"/>
      <c r="D31" s="70"/>
      <c r="E31" s="52">
        <v>10.044</v>
      </c>
      <c r="F31" s="52"/>
      <c r="G31" s="52"/>
      <c r="H31" s="52"/>
      <c r="I31" s="52">
        <v>0.32100000000000001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6"/>
      <c r="C32" s="70"/>
      <c r="D32" s="70"/>
      <c r="E32" s="52">
        <v>9.6479999999999997</v>
      </c>
      <c r="F32" s="52"/>
      <c r="G32" s="52"/>
      <c r="H32" s="52"/>
      <c r="I32" s="52">
        <v>0.32699999999999996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6"/>
      <c r="C33" s="70"/>
      <c r="D33" s="70"/>
      <c r="E33" s="52">
        <v>9.7920000000000016</v>
      </c>
      <c r="F33" s="52"/>
      <c r="G33" s="52"/>
      <c r="H33" s="52"/>
      <c r="I33" s="52">
        <v>0.38800000000000001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6"/>
      <c r="C34" s="70"/>
      <c r="D34" s="70"/>
      <c r="E34" s="52">
        <v>6.9959999999999996</v>
      </c>
      <c r="F34" s="52"/>
      <c r="G34" s="52"/>
      <c r="H34" s="52"/>
      <c r="I34" s="52">
        <v>0.28000000000000003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6"/>
      <c r="C35" s="70"/>
      <c r="D35" s="70"/>
      <c r="E35" s="52">
        <v>6.0720000000000001</v>
      </c>
      <c r="F35" s="52"/>
      <c r="G35" s="52"/>
      <c r="H35" s="52"/>
      <c r="I35" s="52">
        <v>0.29200000000000004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6"/>
      <c r="C36" s="70"/>
      <c r="D36" s="70"/>
      <c r="E36" s="52">
        <v>6.18</v>
      </c>
      <c r="F36" s="52"/>
      <c r="G36" s="52"/>
      <c r="H36" s="52"/>
      <c r="I36" s="52">
        <v>1.617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6"/>
      <c r="C37" s="70"/>
      <c r="D37" s="70"/>
      <c r="E37" s="52">
        <v>5.7479999999999993</v>
      </c>
      <c r="F37" s="52"/>
      <c r="G37" s="52"/>
      <c r="H37" s="52"/>
      <c r="I37" s="52">
        <v>2.3689999999999998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6"/>
      <c r="C38" s="70"/>
      <c r="D38" s="70"/>
      <c r="E38" s="52">
        <v>5.3159999999999998</v>
      </c>
      <c r="F38" s="52"/>
      <c r="G38" s="52"/>
      <c r="H38" s="52"/>
      <c r="I38" s="52">
        <v>2.59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185.04000000000002</v>
      </c>
      <c r="F39" s="69"/>
      <c r="G39" s="29"/>
      <c r="H39" s="29"/>
      <c r="I39" s="28">
        <f>SUM(I15:I38)</f>
        <v>16.922999999999998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Normal="100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603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262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ТП-105</v>
      </c>
      <c r="C10" s="426"/>
      <c r="D10" s="426"/>
      <c r="E10" s="426"/>
      <c r="F10" s="413" t="str">
        <f>N4</f>
        <v>ТП-127</v>
      </c>
      <c r="G10" s="416"/>
      <c r="H10" s="416"/>
      <c r="I10" s="417"/>
      <c r="J10" s="426" t="str">
        <f>N3</f>
        <v>ТП-105</v>
      </c>
      <c r="K10" s="426"/>
      <c r="L10" s="426"/>
      <c r="M10" s="426"/>
      <c r="N10" s="413" t="str">
        <f>N4</f>
        <v>ТП-127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>
        <v>120</v>
      </c>
      <c r="J11" s="390" t="s">
        <v>433</v>
      </c>
      <c r="K11" s="391"/>
      <c r="L11" s="61"/>
      <c r="M11" s="62">
        <f>E11</f>
        <v>80</v>
      </c>
      <c r="N11" s="390" t="s">
        <v>433</v>
      </c>
      <c r="O11" s="391"/>
      <c r="P11" s="61"/>
      <c r="Q11" s="62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52">
        <v>0.83199999999999996</v>
      </c>
      <c r="F15" s="52"/>
      <c r="G15" s="52"/>
      <c r="H15" s="52"/>
      <c r="I15" s="52">
        <v>20.088000000000001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22"/>
      <c r="D16" s="22"/>
      <c r="E16" s="52">
        <v>0.7679999999999999</v>
      </c>
      <c r="F16" s="52"/>
      <c r="G16" s="52"/>
      <c r="H16" s="52"/>
      <c r="I16" s="52">
        <v>19.560000000000002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22"/>
      <c r="D17" s="22"/>
      <c r="E17" s="52">
        <v>1.0879999999999999</v>
      </c>
      <c r="F17" s="52"/>
      <c r="G17" s="52"/>
      <c r="H17" s="52"/>
      <c r="I17" s="52">
        <v>19.776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22"/>
      <c r="D18" s="22"/>
      <c r="E18" s="52">
        <v>0.94399999999999995</v>
      </c>
      <c r="F18" s="52"/>
      <c r="G18" s="52"/>
      <c r="H18" s="52"/>
      <c r="I18" s="52">
        <v>20.423999999999999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22"/>
      <c r="D19" s="22"/>
      <c r="E19" s="52">
        <v>0.7679999999999999</v>
      </c>
      <c r="F19" s="52"/>
      <c r="G19" s="52"/>
      <c r="H19" s="52"/>
      <c r="I19" s="52">
        <v>20.207999999999998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22"/>
      <c r="D20" s="22"/>
      <c r="E20" s="52">
        <v>0.752</v>
      </c>
      <c r="F20" s="52"/>
      <c r="G20" s="52"/>
      <c r="H20" s="52"/>
      <c r="I20" s="52">
        <v>20.207999999999998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22"/>
      <c r="D21" s="22"/>
      <c r="E21" s="52">
        <v>1.6159999999999999</v>
      </c>
      <c r="F21" s="52"/>
      <c r="G21" s="52"/>
      <c r="H21" s="52"/>
      <c r="I21" s="52">
        <v>19.584000000000003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22"/>
      <c r="D22" s="22"/>
      <c r="E22" s="52">
        <v>1.0879999999999999</v>
      </c>
      <c r="F22" s="52"/>
      <c r="G22" s="52"/>
      <c r="H22" s="52"/>
      <c r="I22" s="52">
        <v>21.48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22"/>
      <c r="D23" s="22"/>
      <c r="E23" s="52">
        <v>1.28</v>
      </c>
      <c r="F23" s="52"/>
      <c r="G23" s="52"/>
      <c r="H23" s="52"/>
      <c r="I23" s="52">
        <v>26.448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22"/>
      <c r="D24" s="22"/>
      <c r="E24" s="52">
        <v>1.52</v>
      </c>
      <c r="F24" s="52"/>
      <c r="G24" s="52"/>
      <c r="H24" s="52"/>
      <c r="I24" s="52">
        <v>26.951999999999998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22"/>
      <c r="D25" s="22"/>
      <c r="E25" s="52">
        <v>1.472</v>
      </c>
      <c r="F25" s="52"/>
      <c r="G25" s="52"/>
      <c r="H25" s="52"/>
      <c r="I25" s="52">
        <v>27.12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22"/>
      <c r="D26" s="22"/>
      <c r="E26" s="52">
        <v>1.968</v>
      </c>
      <c r="F26" s="52"/>
      <c r="G26" s="52"/>
      <c r="H26" s="52"/>
      <c r="I26" s="52">
        <v>26.135999999999999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22"/>
      <c r="D27" s="22"/>
      <c r="E27" s="52">
        <v>1.1840000000000002</v>
      </c>
      <c r="F27" s="52"/>
      <c r="G27" s="52"/>
      <c r="H27" s="52"/>
      <c r="I27" s="52">
        <v>24.336000000000002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22"/>
      <c r="D28" s="22"/>
      <c r="E28" s="52">
        <v>2.08</v>
      </c>
      <c r="F28" s="52"/>
      <c r="G28" s="52"/>
      <c r="H28" s="52"/>
      <c r="I28" s="52">
        <v>27.240000000000002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22"/>
      <c r="D29" s="22"/>
      <c r="E29" s="52">
        <v>3.9040000000000004</v>
      </c>
      <c r="F29" s="52"/>
      <c r="G29" s="52"/>
      <c r="H29" s="52"/>
      <c r="I29" s="52">
        <v>26.064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22"/>
      <c r="D30" s="22"/>
      <c r="E30" s="52">
        <v>3.12</v>
      </c>
      <c r="F30" s="52"/>
      <c r="G30" s="52"/>
      <c r="H30" s="52"/>
      <c r="I30" s="52">
        <v>26.687999999999999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22"/>
      <c r="D31" s="22"/>
      <c r="E31" s="52">
        <v>2.544</v>
      </c>
      <c r="F31" s="52"/>
      <c r="G31" s="52"/>
      <c r="H31" s="52"/>
      <c r="I31" s="52">
        <v>26.04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22"/>
      <c r="D32" s="22"/>
      <c r="E32" s="52">
        <v>0.81600000000000006</v>
      </c>
      <c r="F32" s="52"/>
      <c r="G32" s="52"/>
      <c r="H32" s="52"/>
      <c r="I32" s="52">
        <v>22.032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22"/>
      <c r="D33" s="22"/>
      <c r="E33" s="52">
        <v>0.4</v>
      </c>
      <c r="F33" s="52"/>
      <c r="G33" s="52"/>
      <c r="H33" s="52"/>
      <c r="I33" s="52">
        <v>22.92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22"/>
      <c r="D34" s="22"/>
      <c r="E34" s="52">
        <v>0.54399999999999993</v>
      </c>
      <c r="F34" s="52"/>
      <c r="G34" s="52"/>
      <c r="H34" s="52"/>
      <c r="I34" s="52">
        <v>22.488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22"/>
      <c r="D35" s="22"/>
      <c r="E35" s="52">
        <v>1.1360000000000001</v>
      </c>
      <c r="F35" s="52"/>
      <c r="G35" s="52"/>
      <c r="H35" s="52"/>
      <c r="I35" s="52">
        <v>20.520000000000003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22"/>
      <c r="D36" s="22"/>
      <c r="E36" s="52">
        <v>1.504</v>
      </c>
      <c r="F36" s="52"/>
      <c r="G36" s="52"/>
      <c r="H36" s="52"/>
      <c r="I36" s="52">
        <v>20.423999999999999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22"/>
      <c r="D37" s="22"/>
      <c r="E37" s="52">
        <v>1.968</v>
      </c>
      <c r="F37" s="52"/>
      <c r="G37" s="52"/>
      <c r="H37" s="52"/>
      <c r="I37" s="52">
        <v>19.920000000000002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22"/>
      <c r="D38" s="22"/>
      <c r="E38" s="52">
        <v>1.776</v>
      </c>
      <c r="F38" s="52"/>
      <c r="G38" s="52"/>
      <c r="H38" s="52"/>
      <c r="I38" s="52">
        <v>19.751999999999999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35.072000000000003</v>
      </c>
      <c r="F39" s="69"/>
      <c r="G39" s="29"/>
      <c r="H39" s="29"/>
      <c r="I39" s="28">
        <f>SUM(I15:I38)</f>
        <v>546.40800000000002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604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264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263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ТП-115</v>
      </c>
      <c r="C10" s="426"/>
      <c r="D10" s="426"/>
      <c r="E10" s="426"/>
      <c r="F10" s="413" t="str">
        <f>N4</f>
        <v>ТП-116</v>
      </c>
      <c r="G10" s="416"/>
      <c r="H10" s="416"/>
      <c r="I10" s="417"/>
      <c r="J10" s="426" t="str">
        <f>N3</f>
        <v>ТП-115</v>
      </c>
      <c r="K10" s="426"/>
      <c r="L10" s="426"/>
      <c r="M10" s="426"/>
      <c r="N10" s="413" t="str">
        <f>N4</f>
        <v>ТП-116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>
        <v>200</v>
      </c>
      <c r="J11" s="390" t="s">
        <v>433</v>
      </c>
      <c r="K11" s="391"/>
      <c r="L11" s="61"/>
      <c r="M11" s="62">
        <f>E11</f>
        <v>80</v>
      </c>
      <c r="N11" s="390" t="s">
        <v>433</v>
      </c>
      <c r="O11" s="391"/>
      <c r="P11" s="61"/>
      <c r="Q11" s="62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52">
        <v>1.5680000000000001</v>
      </c>
      <c r="F15" s="52"/>
      <c r="G15" s="52"/>
      <c r="H15" s="52"/>
      <c r="I15" s="52">
        <v>4.24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22"/>
      <c r="D16" s="22"/>
      <c r="E16" s="52">
        <v>1.5680000000000001</v>
      </c>
      <c r="F16" s="52"/>
      <c r="G16" s="52"/>
      <c r="H16" s="52"/>
      <c r="I16" s="52">
        <v>4.2799999999999994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22"/>
      <c r="D17" s="22"/>
      <c r="E17" s="52">
        <v>1.5680000000000001</v>
      </c>
      <c r="F17" s="52"/>
      <c r="G17" s="52"/>
      <c r="H17" s="52"/>
      <c r="I17" s="52">
        <v>4.2799999999999994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22"/>
      <c r="D18" s="22"/>
      <c r="E18" s="52">
        <v>1.5680000000000001</v>
      </c>
      <c r="F18" s="52"/>
      <c r="G18" s="52"/>
      <c r="H18" s="52"/>
      <c r="I18" s="52">
        <v>4.2799999999999994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22"/>
      <c r="D19" s="22"/>
      <c r="E19" s="52">
        <v>1.5680000000000001</v>
      </c>
      <c r="F19" s="52"/>
      <c r="G19" s="52"/>
      <c r="H19" s="52"/>
      <c r="I19" s="52">
        <v>4.2799999999999994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22"/>
      <c r="D20" s="22"/>
      <c r="E20" s="52">
        <v>1.5680000000000001</v>
      </c>
      <c r="F20" s="52"/>
      <c r="G20" s="52"/>
      <c r="H20" s="52"/>
      <c r="I20" s="52">
        <v>4.2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22"/>
      <c r="D21" s="22"/>
      <c r="E21" s="52">
        <v>1.5680000000000001</v>
      </c>
      <c r="F21" s="52"/>
      <c r="G21" s="52"/>
      <c r="H21" s="52"/>
      <c r="I21" s="52">
        <v>4.24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22"/>
      <c r="D22" s="22"/>
      <c r="E22" s="52">
        <v>1.5680000000000001</v>
      </c>
      <c r="F22" s="52"/>
      <c r="G22" s="52"/>
      <c r="H22" s="52"/>
      <c r="I22" s="52">
        <v>4.2799999999999994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22"/>
      <c r="D23" s="22"/>
      <c r="E23" s="52">
        <v>1.552</v>
      </c>
      <c r="F23" s="52"/>
      <c r="G23" s="52"/>
      <c r="H23" s="52"/>
      <c r="I23" s="52">
        <v>4.4799999999999995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22"/>
      <c r="D24" s="22"/>
      <c r="E24" s="52">
        <v>1.5680000000000001</v>
      </c>
      <c r="F24" s="52"/>
      <c r="G24" s="52"/>
      <c r="H24" s="52"/>
      <c r="I24" s="52">
        <v>5.6800000000000006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22"/>
      <c r="D25" s="22"/>
      <c r="E25" s="52">
        <v>1.5680000000000001</v>
      </c>
      <c r="F25" s="52"/>
      <c r="G25" s="52"/>
      <c r="H25" s="52"/>
      <c r="I25" s="52">
        <v>4.24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22"/>
      <c r="D26" s="22"/>
      <c r="E26" s="52">
        <v>1.552</v>
      </c>
      <c r="F26" s="52"/>
      <c r="G26" s="52"/>
      <c r="H26" s="52"/>
      <c r="I26" s="52">
        <v>4.2799999999999994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22"/>
      <c r="D27" s="22"/>
      <c r="E27" s="52">
        <v>1.5680000000000001</v>
      </c>
      <c r="F27" s="52"/>
      <c r="G27" s="52"/>
      <c r="H27" s="52"/>
      <c r="I27" s="52">
        <v>4.32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22"/>
      <c r="D28" s="22"/>
      <c r="E28" s="52">
        <v>1.5680000000000001</v>
      </c>
      <c r="F28" s="52"/>
      <c r="G28" s="52"/>
      <c r="H28" s="52"/>
      <c r="I28" s="52">
        <v>4.24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22"/>
      <c r="D29" s="22"/>
      <c r="E29" s="52">
        <v>1.5680000000000001</v>
      </c>
      <c r="F29" s="52"/>
      <c r="G29" s="52"/>
      <c r="H29" s="52"/>
      <c r="I29" s="52">
        <v>4.8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22"/>
      <c r="D30" s="22"/>
      <c r="E30" s="52">
        <v>1.5680000000000001</v>
      </c>
      <c r="F30" s="52"/>
      <c r="G30" s="52"/>
      <c r="H30" s="52"/>
      <c r="I30" s="52">
        <v>4.2799999999999994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22"/>
      <c r="D31" s="22"/>
      <c r="E31" s="52">
        <v>1.5680000000000001</v>
      </c>
      <c r="F31" s="52"/>
      <c r="G31" s="52"/>
      <c r="H31" s="52"/>
      <c r="I31" s="52">
        <v>4.4400000000000004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22"/>
      <c r="D32" s="22"/>
      <c r="E32" s="52">
        <v>1.552</v>
      </c>
      <c r="F32" s="52"/>
      <c r="G32" s="52"/>
      <c r="H32" s="52"/>
      <c r="I32" s="52">
        <v>4.3600000000000003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22"/>
      <c r="D33" s="22"/>
      <c r="E33" s="52">
        <v>1.5840000000000001</v>
      </c>
      <c r="F33" s="52"/>
      <c r="G33" s="52"/>
      <c r="H33" s="52"/>
      <c r="I33" s="52">
        <v>4.32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22"/>
      <c r="D34" s="22"/>
      <c r="E34" s="52">
        <v>1.552</v>
      </c>
      <c r="F34" s="52"/>
      <c r="G34" s="52"/>
      <c r="H34" s="52"/>
      <c r="I34" s="52">
        <v>4.2799999999999994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22"/>
      <c r="D35" s="22"/>
      <c r="E35" s="52">
        <v>1.5840000000000001</v>
      </c>
      <c r="F35" s="52"/>
      <c r="G35" s="52"/>
      <c r="H35" s="52"/>
      <c r="I35" s="52">
        <v>4.32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22"/>
      <c r="D36" s="22"/>
      <c r="E36" s="52">
        <v>1.552</v>
      </c>
      <c r="F36" s="52"/>
      <c r="G36" s="52"/>
      <c r="H36" s="52"/>
      <c r="I36" s="52">
        <v>4.32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22"/>
      <c r="D37" s="22"/>
      <c r="E37" s="52">
        <v>1.5680000000000001</v>
      </c>
      <c r="F37" s="52"/>
      <c r="G37" s="52"/>
      <c r="H37" s="52"/>
      <c r="I37" s="52">
        <v>4.32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22"/>
      <c r="D38" s="22"/>
      <c r="E38" s="52">
        <v>1.5680000000000001</v>
      </c>
      <c r="F38" s="52"/>
      <c r="G38" s="52"/>
      <c r="H38" s="52"/>
      <c r="I38" s="52">
        <v>4.3600000000000003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37.584000000000003</v>
      </c>
      <c r="F39" s="69"/>
      <c r="G39" s="29"/>
      <c r="H39" s="29"/>
      <c r="I39" s="28">
        <f>SUM(I15:I38)</f>
        <v>105.11999999999999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2" zoomScaleNormal="100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604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266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265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ТП-132</v>
      </c>
      <c r="C10" s="426"/>
      <c r="D10" s="426"/>
      <c r="E10" s="426"/>
      <c r="F10" s="413" t="str">
        <f>N4</f>
        <v>ТП-128 В-1</v>
      </c>
      <c r="G10" s="416"/>
      <c r="H10" s="416"/>
      <c r="I10" s="417"/>
      <c r="J10" s="426" t="str">
        <f>N3</f>
        <v>ТП-132</v>
      </c>
      <c r="K10" s="426"/>
      <c r="L10" s="426"/>
      <c r="M10" s="426"/>
      <c r="N10" s="413" t="str">
        <f>N4</f>
        <v>ТП-128 В-1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>
        <v>60</v>
      </c>
      <c r="J11" s="390" t="s">
        <v>433</v>
      </c>
      <c r="K11" s="391"/>
      <c r="L11" s="61"/>
      <c r="M11" s="62">
        <f>E11</f>
        <v>80</v>
      </c>
      <c r="N11" s="390" t="s">
        <v>433</v>
      </c>
      <c r="O11" s="391"/>
      <c r="P11" s="61"/>
      <c r="Q11" s="62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0"/>
      <c r="C15" s="70"/>
      <c r="D15" s="70"/>
      <c r="E15" s="52">
        <v>0.28799999999999998</v>
      </c>
      <c r="F15" s="52"/>
      <c r="G15" s="52"/>
      <c r="H15" s="52"/>
      <c r="I15" s="52">
        <v>1.1399999999999999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0"/>
      <c r="C16" s="70"/>
      <c r="D16" s="70"/>
      <c r="E16" s="52">
        <v>0.30399999999999999</v>
      </c>
      <c r="F16" s="52"/>
      <c r="G16" s="52"/>
      <c r="H16" s="52"/>
      <c r="I16" s="52">
        <v>0.97199999999999998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0"/>
      <c r="C17" s="70"/>
      <c r="D17" s="70"/>
      <c r="E17" s="52">
        <v>0.27199999999999996</v>
      </c>
      <c r="F17" s="52"/>
      <c r="G17" s="52"/>
      <c r="H17" s="52"/>
      <c r="I17" s="52">
        <v>1.008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0"/>
      <c r="C18" s="70"/>
      <c r="D18" s="70"/>
      <c r="E18" s="52">
        <v>0.28799999999999998</v>
      </c>
      <c r="F18" s="52"/>
      <c r="G18" s="52"/>
      <c r="H18" s="52"/>
      <c r="I18" s="52">
        <v>0.75600000000000001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0"/>
      <c r="C19" s="70"/>
      <c r="D19" s="70"/>
      <c r="E19" s="52">
        <v>0.4</v>
      </c>
      <c r="F19" s="52"/>
      <c r="G19" s="52"/>
      <c r="H19" s="52"/>
      <c r="I19" s="52">
        <v>0.81599999999999995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0"/>
      <c r="C20" s="70"/>
      <c r="D20" s="70"/>
      <c r="E20" s="52">
        <v>0.89600000000000002</v>
      </c>
      <c r="F20" s="52"/>
      <c r="G20" s="52"/>
      <c r="H20" s="52"/>
      <c r="I20" s="52">
        <v>1.1519999999999999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0"/>
      <c r="C21" s="70"/>
      <c r="D21" s="70"/>
      <c r="E21" s="52">
        <v>0.89600000000000002</v>
      </c>
      <c r="F21" s="52"/>
      <c r="G21" s="52"/>
      <c r="H21" s="52"/>
      <c r="I21" s="52">
        <v>1.4159999999999999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0"/>
      <c r="C22" s="70"/>
      <c r="D22" s="70"/>
      <c r="E22" s="52">
        <v>0.496</v>
      </c>
      <c r="F22" s="52"/>
      <c r="G22" s="52"/>
      <c r="H22" s="52"/>
      <c r="I22" s="52">
        <v>7.7880000000000003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0"/>
      <c r="C23" s="70"/>
      <c r="D23" s="70"/>
      <c r="E23" s="52">
        <v>53.631999999999998</v>
      </c>
      <c r="F23" s="52"/>
      <c r="G23" s="52"/>
      <c r="H23" s="52"/>
      <c r="I23" s="52">
        <v>7.6079999999999997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0"/>
      <c r="C24" s="70"/>
      <c r="D24" s="70"/>
      <c r="E24" s="52">
        <v>70.207999999999998</v>
      </c>
      <c r="F24" s="52"/>
      <c r="G24" s="52"/>
      <c r="H24" s="52"/>
      <c r="I24" s="52">
        <v>10.944000000000001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0"/>
      <c r="C25" s="70"/>
      <c r="D25" s="70"/>
      <c r="E25" s="52">
        <v>71.072000000000003</v>
      </c>
      <c r="F25" s="52"/>
      <c r="G25" s="52"/>
      <c r="H25" s="52"/>
      <c r="I25" s="52">
        <v>10.968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0"/>
      <c r="C26" s="70"/>
      <c r="D26" s="70"/>
      <c r="E26" s="52">
        <v>60.591999999999999</v>
      </c>
      <c r="F26" s="52"/>
      <c r="G26" s="52"/>
      <c r="H26" s="52"/>
      <c r="I26" s="52">
        <v>6.8160000000000007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0"/>
      <c r="C27" s="70"/>
      <c r="D27" s="70"/>
      <c r="E27" s="52">
        <v>6.4</v>
      </c>
      <c r="F27" s="52"/>
      <c r="G27" s="52"/>
      <c r="H27" s="52"/>
      <c r="I27" s="52">
        <v>5.532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0"/>
      <c r="C28" s="70"/>
      <c r="D28" s="70"/>
      <c r="E28" s="52">
        <v>64.56</v>
      </c>
      <c r="F28" s="52"/>
      <c r="G28" s="52"/>
      <c r="H28" s="52"/>
      <c r="I28" s="52">
        <v>0.996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0"/>
      <c r="C29" s="70"/>
      <c r="D29" s="70"/>
      <c r="E29" s="52">
        <v>69.263999999999996</v>
      </c>
      <c r="F29" s="52"/>
      <c r="G29" s="52"/>
      <c r="H29" s="52"/>
      <c r="I29" s="5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0"/>
      <c r="C30" s="70"/>
      <c r="D30" s="70"/>
      <c r="E30" s="52">
        <v>66.56</v>
      </c>
      <c r="F30" s="52"/>
      <c r="G30" s="52"/>
      <c r="H30" s="52"/>
      <c r="I30" s="5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0"/>
      <c r="C31" s="70"/>
      <c r="D31" s="70"/>
      <c r="E31" s="52">
        <v>23.056000000000001</v>
      </c>
      <c r="F31" s="52"/>
      <c r="G31" s="52"/>
      <c r="H31" s="52"/>
      <c r="I31" s="5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0"/>
      <c r="C32" s="70"/>
      <c r="D32" s="70"/>
      <c r="E32" s="52">
        <v>0.30399999999999999</v>
      </c>
      <c r="F32" s="52"/>
      <c r="G32" s="52"/>
      <c r="H32" s="52"/>
      <c r="I32" s="5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0"/>
      <c r="C33" s="70"/>
      <c r="D33" s="70"/>
      <c r="E33" s="52">
        <v>0.224</v>
      </c>
      <c r="F33" s="52"/>
      <c r="G33" s="52"/>
      <c r="H33" s="52"/>
      <c r="I33" s="5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0"/>
      <c r="C34" s="70"/>
      <c r="D34" s="70"/>
      <c r="E34" s="52">
        <v>0.14399999999999999</v>
      </c>
      <c r="F34" s="52"/>
      <c r="G34" s="52"/>
      <c r="H34" s="52"/>
      <c r="I34" s="5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0"/>
      <c r="C35" s="70"/>
      <c r="D35" s="70"/>
      <c r="E35" s="52">
        <v>0.25600000000000001</v>
      </c>
      <c r="F35" s="52"/>
      <c r="G35" s="52"/>
      <c r="H35" s="52"/>
      <c r="I35" s="5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0"/>
      <c r="C36" s="70"/>
      <c r="D36" s="70"/>
      <c r="E36" s="52">
        <v>1.04</v>
      </c>
      <c r="F36" s="52"/>
      <c r="G36" s="52"/>
      <c r="H36" s="52"/>
      <c r="I36" s="5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0"/>
      <c r="C37" s="70"/>
      <c r="D37" s="70"/>
      <c r="E37" s="52">
        <v>0.60799999999999998</v>
      </c>
      <c r="F37" s="52"/>
      <c r="G37" s="52"/>
      <c r="H37" s="52"/>
      <c r="I37" s="5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0"/>
      <c r="C38" s="70"/>
      <c r="D38" s="70"/>
      <c r="E38" s="52">
        <v>0.30399999999999999</v>
      </c>
      <c r="F38" s="52"/>
      <c r="G38" s="52"/>
      <c r="H38" s="52"/>
      <c r="I38" s="5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ht="15" x14ac:dyDescent="0.25">
      <c r="A39" s="14" t="s">
        <v>14</v>
      </c>
      <c r="B39" s="54"/>
      <c r="C39" s="27"/>
      <c r="D39" s="27"/>
      <c r="E39" s="222">
        <f>SUM(E15:E38)</f>
        <v>492.06399999999991</v>
      </c>
      <c r="F39" s="22"/>
      <c r="G39" s="29"/>
      <c r="H39" s="29"/>
      <c r="I39" s="28">
        <f>SUM(I15:I38)</f>
        <v>57.911999999999999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B15" sqref="B15:B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605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267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ТП-128 В-2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ТП-128 В-2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60</v>
      </c>
      <c r="F11" s="390" t="s">
        <v>433</v>
      </c>
      <c r="G11" s="391"/>
      <c r="H11" s="61"/>
      <c r="I11" s="62">
        <v>120</v>
      </c>
      <c r="J11" s="390" t="s">
        <v>433</v>
      </c>
      <c r="K11" s="391"/>
      <c r="L11" s="61"/>
      <c r="M11" s="62">
        <f>E11</f>
        <v>60</v>
      </c>
      <c r="N11" s="390" t="s">
        <v>433</v>
      </c>
      <c r="O11" s="391"/>
      <c r="P11" s="61"/>
      <c r="Q11" s="62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70"/>
      <c r="D15" s="70"/>
      <c r="E15" s="22">
        <v>0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70"/>
      <c r="D16" s="70"/>
      <c r="E16" s="22">
        <v>0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70"/>
      <c r="D17" s="70"/>
      <c r="E17" s="22">
        <v>0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70"/>
      <c r="D18" s="70"/>
      <c r="E18" s="22">
        <v>0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70"/>
      <c r="D19" s="70"/>
      <c r="E19" s="22">
        <v>0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70"/>
      <c r="D20" s="70"/>
      <c r="E20" s="22">
        <v>0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70"/>
      <c r="D21" s="70"/>
      <c r="E21" s="22">
        <v>0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70"/>
      <c r="D22" s="70"/>
      <c r="E22" s="22">
        <v>0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70"/>
      <c r="D23" s="70"/>
      <c r="E23" s="22">
        <v>0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70"/>
      <c r="D24" s="70"/>
      <c r="E24" s="22">
        <v>0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70"/>
      <c r="D25" s="70"/>
      <c r="E25" s="22">
        <v>0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70"/>
      <c r="D26" s="70"/>
      <c r="E26" s="22">
        <v>0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70"/>
      <c r="D27" s="70"/>
      <c r="E27" s="22">
        <v>0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70"/>
      <c r="D28" s="70"/>
      <c r="E28" s="22">
        <v>0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70"/>
      <c r="D29" s="70"/>
      <c r="E29" s="22">
        <v>0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70"/>
      <c r="D30" s="70"/>
      <c r="E30" s="22">
        <v>0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70"/>
      <c r="D31" s="70"/>
      <c r="E31" s="22">
        <v>0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70"/>
      <c r="D32" s="70"/>
      <c r="E32" s="22">
        <v>0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70"/>
      <c r="D33" s="70"/>
      <c r="E33" s="22">
        <v>0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70"/>
      <c r="D34" s="70"/>
      <c r="E34" s="22">
        <v>0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70"/>
      <c r="D35" s="70"/>
      <c r="E35" s="22">
        <v>0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70"/>
      <c r="D36" s="70"/>
      <c r="E36" s="22">
        <v>0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70"/>
      <c r="D37" s="70"/>
      <c r="E37" s="22">
        <v>0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70"/>
      <c r="D38" s="70"/>
      <c r="E38" s="22">
        <v>0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0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606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269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268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ТП-134</v>
      </c>
      <c r="C10" s="426"/>
      <c r="D10" s="426"/>
      <c r="E10" s="426"/>
      <c r="F10" s="413" t="str">
        <f>N4</f>
        <v>ТП-135</v>
      </c>
      <c r="G10" s="416"/>
      <c r="H10" s="416"/>
      <c r="I10" s="417"/>
      <c r="J10" s="426" t="str">
        <f>N3</f>
        <v>ТП-134</v>
      </c>
      <c r="K10" s="426"/>
      <c r="L10" s="426"/>
      <c r="M10" s="426"/>
      <c r="N10" s="413" t="str">
        <f>N4</f>
        <v>ТП-135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80</v>
      </c>
      <c r="F11" s="390" t="s">
        <v>433</v>
      </c>
      <c r="G11" s="391"/>
      <c r="H11" s="61"/>
      <c r="I11" s="62">
        <v>80</v>
      </c>
      <c r="J11" s="390" t="s">
        <v>433</v>
      </c>
      <c r="K11" s="391"/>
      <c r="L11" s="61"/>
      <c r="M11" s="62">
        <f>E11</f>
        <v>80</v>
      </c>
      <c r="N11" s="390" t="s">
        <v>433</v>
      </c>
      <c r="O11" s="391"/>
      <c r="P11" s="61"/>
      <c r="Q11" s="62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98">
        <v>2.2400000000000002</v>
      </c>
      <c r="F15" s="98"/>
      <c r="G15" s="98"/>
      <c r="H15" s="98"/>
      <c r="I15" s="98">
        <v>0.752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22"/>
      <c r="D16" s="22"/>
      <c r="E16" s="98">
        <v>2.3359999999999999</v>
      </c>
      <c r="F16" s="98"/>
      <c r="G16" s="98"/>
      <c r="H16" s="98"/>
      <c r="I16" s="98">
        <v>0.73599999999999999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22"/>
      <c r="D17" s="22"/>
      <c r="E17" s="98">
        <v>2.2880000000000003</v>
      </c>
      <c r="F17" s="98"/>
      <c r="G17" s="98"/>
      <c r="H17" s="98"/>
      <c r="I17" s="98">
        <v>0.72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22"/>
      <c r="D18" s="22"/>
      <c r="E18" s="98">
        <v>2.3359999999999999</v>
      </c>
      <c r="F18" s="98"/>
      <c r="G18" s="98"/>
      <c r="H18" s="98"/>
      <c r="I18" s="98">
        <v>0.81600000000000006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22"/>
      <c r="D19" s="22"/>
      <c r="E19" s="98">
        <v>2.3359999999999999</v>
      </c>
      <c r="F19" s="98"/>
      <c r="G19" s="98"/>
      <c r="H19" s="98"/>
      <c r="I19" s="98">
        <v>0.73599999999999999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22"/>
      <c r="D20" s="22"/>
      <c r="E20" s="98">
        <v>2.3839999999999999</v>
      </c>
      <c r="F20" s="98"/>
      <c r="G20" s="98"/>
      <c r="H20" s="98"/>
      <c r="I20" s="98">
        <v>0.73599999999999999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22"/>
      <c r="D21" s="22"/>
      <c r="E21" s="98">
        <v>2.2559999999999998</v>
      </c>
      <c r="F21" s="98"/>
      <c r="G21" s="98"/>
      <c r="H21" s="98"/>
      <c r="I21" s="98">
        <v>1.1840000000000002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22"/>
      <c r="D22" s="22"/>
      <c r="E22" s="98">
        <v>1.8720000000000001</v>
      </c>
      <c r="F22" s="98"/>
      <c r="G22" s="98"/>
      <c r="H22" s="98"/>
      <c r="I22" s="98">
        <v>1.2959999999999998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22"/>
      <c r="D23" s="22"/>
      <c r="E23" s="98">
        <v>68.944000000000003</v>
      </c>
      <c r="F23" s="98"/>
      <c r="G23" s="98"/>
      <c r="H23" s="98"/>
      <c r="I23" s="98">
        <v>9.2479999999999993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22"/>
      <c r="D24" s="22"/>
      <c r="E24" s="98">
        <v>67.295999999999992</v>
      </c>
      <c r="F24" s="98"/>
      <c r="G24" s="98"/>
      <c r="H24" s="98"/>
      <c r="I24" s="98">
        <v>28.687999999999999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22"/>
      <c r="D25" s="22"/>
      <c r="E25" s="98">
        <v>67.647999999999996</v>
      </c>
      <c r="F25" s="98"/>
      <c r="G25" s="98"/>
      <c r="H25" s="98"/>
      <c r="I25" s="98">
        <v>27.808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22"/>
      <c r="D26" s="22"/>
      <c r="E26" s="98">
        <v>56.384</v>
      </c>
      <c r="F26" s="98"/>
      <c r="G26" s="98"/>
      <c r="H26" s="98"/>
      <c r="I26" s="98">
        <v>21.584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22"/>
      <c r="D27" s="22"/>
      <c r="E27" s="98">
        <v>1.9520000000000002</v>
      </c>
      <c r="F27" s="98"/>
      <c r="G27" s="98"/>
      <c r="H27" s="98"/>
      <c r="I27" s="98">
        <v>1.9040000000000001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22"/>
      <c r="D28" s="22"/>
      <c r="E28" s="98">
        <v>66.08</v>
      </c>
      <c r="F28" s="98"/>
      <c r="G28" s="98"/>
      <c r="H28" s="98"/>
      <c r="I28" s="98">
        <v>25.408000000000001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22"/>
      <c r="D29" s="22"/>
      <c r="E29" s="98">
        <v>64.415999999999997</v>
      </c>
      <c r="F29" s="98"/>
      <c r="G29" s="98"/>
      <c r="H29" s="98"/>
      <c r="I29" s="98">
        <v>25.088000000000001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22"/>
      <c r="D30" s="22"/>
      <c r="E30" s="98">
        <v>42.192</v>
      </c>
      <c r="F30" s="98"/>
      <c r="G30" s="98"/>
      <c r="H30" s="98"/>
      <c r="I30" s="98">
        <v>25.215999999999998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22"/>
      <c r="D31" s="22"/>
      <c r="E31" s="98">
        <v>1.8399999999999999</v>
      </c>
      <c r="F31" s="98"/>
      <c r="G31" s="98"/>
      <c r="H31" s="98"/>
      <c r="I31" s="98">
        <v>1.744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22"/>
      <c r="D32" s="22"/>
      <c r="E32" s="98">
        <v>1.8720000000000001</v>
      </c>
      <c r="F32" s="98"/>
      <c r="G32" s="98"/>
      <c r="H32" s="98"/>
      <c r="I32" s="98">
        <v>0.7679999999999999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22"/>
      <c r="D33" s="22"/>
      <c r="E33" s="98">
        <v>1.8559999999999999</v>
      </c>
      <c r="F33" s="98"/>
      <c r="G33" s="98"/>
      <c r="H33" s="98"/>
      <c r="I33" s="98">
        <v>0.8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22"/>
      <c r="D34" s="22"/>
      <c r="E34" s="98">
        <v>1.8079999999999998</v>
      </c>
      <c r="F34" s="98"/>
      <c r="G34" s="98"/>
      <c r="H34" s="98"/>
      <c r="I34" s="98">
        <v>0.7679999999999999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22"/>
      <c r="D35" s="22"/>
      <c r="E35" s="98">
        <v>1.8399999999999999</v>
      </c>
      <c r="F35" s="98"/>
      <c r="G35" s="98"/>
      <c r="H35" s="98"/>
      <c r="I35" s="98">
        <v>0.78400000000000003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22"/>
      <c r="D36" s="22"/>
      <c r="E36" s="98">
        <v>1.792</v>
      </c>
      <c r="F36" s="98"/>
      <c r="G36" s="98"/>
      <c r="H36" s="98"/>
      <c r="I36" s="98">
        <v>0.59200000000000008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22"/>
      <c r="D37" s="22"/>
      <c r="E37" s="98">
        <v>1.792</v>
      </c>
      <c r="F37" s="98"/>
      <c r="G37" s="98"/>
      <c r="H37" s="98"/>
      <c r="I37" s="98">
        <v>0.65600000000000003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22"/>
      <c r="D38" s="22"/>
      <c r="E38" s="98">
        <v>1.8079999999999998</v>
      </c>
      <c r="F38" s="98"/>
      <c r="G38" s="98"/>
      <c r="H38" s="98"/>
      <c r="I38" s="98">
        <v>0.8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467.56799999999987</v>
      </c>
      <c r="F39" s="69"/>
      <c r="G39" s="29"/>
      <c r="H39" s="29"/>
      <c r="I39" s="28">
        <f>SUM(I15:I38)</f>
        <v>178.83200000000005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9" zoomScale="85" zoomScaleNormal="85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606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270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ТП-136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ТП-136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200</v>
      </c>
      <c r="F11" s="390" t="s">
        <v>433</v>
      </c>
      <c r="G11" s="391"/>
      <c r="H11" s="61"/>
      <c r="I11" s="62">
        <v>120</v>
      </c>
      <c r="J11" s="390" t="s">
        <v>433</v>
      </c>
      <c r="K11" s="391"/>
      <c r="L11" s="61"/>
      <c r="M11" s="62">
        <f>E11</f>
        <v>200</v>
      </c>
      <c r="N11" s="390" t="s">
        <v>433</v>
      </c>
      <c r="O11" s="391"/>
      <c r="P11" s="61"/>
      <c r="Q11" s="62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5" x14ac:dyDescent="0.25">
      <c r="A14" s="14">
        <v>0</v>
      </c>
      <c r="B14" s="22"/>
      <c r="C14" s="22"/>
      <c r="D14" s="22"/>
      <c r="E14" s="22"/>
      <c r="F14" s="22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22"/>
      <c r="D15" s="22"/>
      <c r="E15" s="22">
        <v>7.7200000000000006</v>
      </c>
      <c r="F15" s="22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22"/>
      <c r="D16" s="22"/>
      <c r="E16" s="22">
        <v>7.68</v>
      </c>
      <c r="F16" s="22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22"/>
      <c r="D17" s="22"/>
      <c r="E17" s="22">
        <v>7.64</v>
      </c>
      <c r="F17" s="22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22"/>
      <c r="D18" s="22"/>
      <c r="E18" s="22">
        <v>7.68</v>
      </c>
      <c r="F18" s="22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22"/>
      <c r="D19" s="22"/>
      <c r="E19" s="22">
        <v>7.64</v>
      </c>
      <c r="F19" s="22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22"/>
      <c r="D20" s="22"/>
      <c r="E20" s="22">
        <v>7.68</v>
      </c>
      <c r="F20" s="22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22"/>
      <c r="D21" s="22"/>
      <c r="E21" s="22">
        <v>7.8</v>
      </c>
      <c r="F21" s="22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22"/>
      <c r="D22" s="22"/>
      <c r="E22" s="22">
        <v>7.76</v>
      </c>
      <c r="F22" s="22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22"/>
      <c r="D23" s="22"/>
      <c r="E23" s="22">
        <v>7.64</v>
      </c>
      <c r="F23" s="22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22"/>
      <c r="D24" s="22"/>
      <c r="E24" s="22">
        <v>9.7199999999999989</v>
      </c>
      <c r="F24" s="22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22"/>
      <c r="D25" s="22"/>
      <c r="E25" s="22">
        <v>10.16</v>
      </c>
      <c r="F25" s="22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22"/>
      <c r="D26" s="22"/>
      <c r="E26" s="22">
        <v>9.1999999999999993</v>
      </c>
      <c r="F26" s="22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22"/>
      <c r="D27" s="22"/>
      <c r="E27" s="22">
        <v>9.76</v>
      </c>
      <c r="F27" s="22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22"/>
      <c r="D28" s="22"/>
      <c r="E28" s="22">
        <v>9.92</v>
      </c>
      <c r="F28" s="22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22"/>
      <c r="D29" s="22"/>
      <c r="E29" s="22">
        <v>9.2799999999999994</v>
      </c>
      <c r="F29" s="22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22"/>
      <c r="D30" s="22"/>
      <c r="E30" s="22">
        <v>9.2799999999999994</v>
      </c>
      <c r="F30" s="22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22"/>
      <c r="D31" s="22"/>
      <c r="E31" s="22">
        <v>9.08</v>
      </c>
      <c r="F31" s="22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22"/>
      <c r="D32" s="22"/>
      <c r="E32" s="22">
        <v>9.08</v>
      </c>
      <c r="F32" s="22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22"/>
      <c r="D33" s="22"/>
      <c r="E33" s="22">
        <v>9.120000000000001</v>
      </c>
      <c r="F33" s="22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22"/>
      <c r="D34" s="22"/>
      <c r="E34" s="22">
        <v>9.36</v>
      </c>
      <c r="F34" s="22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22"/>
      <c r="D35" s="22"/>
      <c r="E35" s="22">
        <v>9.24</v>
      </c>
      <c r="F35" s="22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22"/>
      <c r="D36" s="22"/>
      <c r="E36" s="22">
        <v>9.24</v>
      </c>
      <c r="F36" s="22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22"/>
      <c r="D37" s="22"/>
      <c r="E37" s="22">
        <v>9.24</v>
      </c>
      <c r="F37" s="22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22"/>
      <c r="D38" s="22"/>
      <c r="E38" s="22">
        <v>9.1999999999999993</v>
      </c>
      <c r="F38" s="22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210.12000000000006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607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271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ТП-109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ТП-109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>
        <v>200</v>
      </c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200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22"/>
      <c r="C15" s="70"/>
      <c r="D15" s="70"/>
      <c r="E15" s="22">
        <v>2.8000000000000003</v>
      </c>
      <c r="F15" s="22"/>
      <c r="G15" s="22"/>
      <c r="H15" s="22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22"/>
      <c r="C16" s="70"/>
      <c r="D16" s="70"/>
      <c r="E16" s="22">
        <v>2.64</v>
      </c>
      <c r="F16" s="22"/>
      <c r="G16" s="22"/>
      <c r="H16" s="22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22"/>
      <c r="C17" s="70"/>
      <c r="D17" s="70"/>
      <c r="E17" s="22">
        <v>2.7199999999999998</v>
      </c>
      <c r="F17" s="22"/>
      <c r="G17" s="22"/>
      <c r="H17" s="22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22"/>
      <c r="C18" s="70"/>
      <c r="D18" s="70"/>
      <c r="E18" s="22">
        <v>2.7199999999999998</v>
      </c>
      <c r="F18" s="22"/>
      <c r="G18" s="22"/>
      <c r="H18" s="22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22"/>
      <c r="C19" s="70"/>
      <c r="D19" s="70"/>
      <c r="E19" s="22">
        <v>2.52</v>
      </c>
      <c r="F19" s="22"/>
      <c r="G19" s="22"/>
      <c r="H19" s="22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22"/>
      <c r="C20" s="70"/>
      <c r="D20" s="70"/>
      <c r="E20" s="22">
        <v>3</v>
      </c>
      <c r="F20" s="22"/>
      <c r="G20" s="22"/>
      <c r="H20" s="22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22"/>
      <c r="C21" s="70"/>
      <c r="D21" s="70"/>
      <c r="E21" s="22">
        <v>2.16</v>
      </c>
      <c r="F21" s="22"/>
      <c r="G21" s="22"/>
      <c r="H21" s="22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22"/>
      <c r="C22" s="70"/>
      <c r="D22" s="70"/>
      <c r="E22" s="22">
        <v>0.84</v>
      </c>
      <c r="F22" s="22"/>
      <c r="G22" s="22"/>
      <c r="H22" s="22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22"/>
      <c r="C23" s="70"/>
      <c r="D23" s="70"/>
      <c r="E23" s="22">
        <v>0.64</v>
      </c>
      <c r="F23" s="22"/>
      <c r="G23" s="22"/>
      <c r="H23" s="22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22"/>
      <c r="C24" s="70"/>
      <c r="D24" s="70"/>
      <c r="E24" s="22">
        <v>6.72</v>
      </c>
      <c r="F24" s="22"/>
      <c r="G24" s="22"/>
      <c r="H24" s="22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22"/>
      <c r="C25" s="70"/>
      <c r="D25" s="70"/>
      <c r="E25" s="22">
        <v>6.68</v>
      </c>
      <c r="F25" s="22"/>
      <c r="G25" s="22"/>
      <c r="H25" s="22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22"/>
      <c r="C26" s="70"/>
      <c r="D26" s="70"/>
      <c r="E26" s="22">
        <v>6.2399999999999993</v>
      </c>
      <c r="F26" s="22"/>
      <c r="G26" s="22"/>
      <c r="H26" s="22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22"/>
      <c r="C27" s="70"/>
      <c r="D27" s="70"/>
      <c r="E27" s="22">
        <v>0.4</v>
      </c>
      <c r="F27" s="22"/>
      <c r="G27" s="22"/>
      <c r="H27" s="22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22"/>
      <c r="C28" s="70"/>
      <c r="D28" s="70"/>
      <c r="E28" s="22">
        <v>0.67999999999999994</v>
      </c>
      <c r="F28" s="22"/>
      <c r="G28" s="22"/>
      <c r="H28" s="22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22"/>
      <c r="C29" s="70"/>
      <c r="D29" s="70"/>
      <c r="E29" s="22">
        <v>0.88</v>
      </c>
      <c r="F29" s="22"/>
      <c r="G29" s="22"/>
      <c r="H29" s="22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22"/>
      <c r="C30" s="70"/>
      <c r="D30" s="70"/>
      <c r="E30" s="22">
        <v>1.8399999999999999</v>
      </c>
      <c r="F30" s="22"/>
      <c r="G30" s="22"/>
      <c r="H30" s="22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22"/>
      <c r="C31" s="70"/>
      <c r="D31" s="70"/>
      <c r="E31" s="22">
        <v>1.72</v>
      </c>
      <c r="F31" s="22"/>
      <c r="G31" s="22"/>
      <c r="H31" s="22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22"/>
      <c r="C32" s="70"/>
      <c r="D32" s="70"/>
      <c r="E32" s="22">
        <v>1.72</v>
      </c>
      <c r="F32" s="22"/>
      <c r="G32" s="22"/>
      <c r="H32" s="22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22"/>
      <c r="C33" s="70"/>
      <c r="D33" s="70"/>
      <c r="E33" s="22">
        <v>1.76</v>
      </c>
      <c r="F33" s="22"/>
      <c r="G33" s="22"/>
      <c r="H33" s="22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22"/>
      <c r="C34" s="70"/>
      <c r="D34" s="70"/>
      <c r="E34" s="22">
        <v>1.7999999999999998</v>
      </c>
      <c r="F34" s="22"/>
      <c r="G34" s="22"/>
      <c r="H34" s="22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22"/>
      <c r="C35" s="70"/>
      <c r="D35" s="70"/>
      <c r="E35" s="22">
        <v>1.28</v>
      </c>
      <c r="F35" s="22"/>
      <c r="G35" s="22"/>
      <c r="H35" s="22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22"/>
      <c r="C36" s="70"/>
      <c r="D36" s="70"/>
      <c r="E36" s="22">
        <v>0.6</v>
      </c>
      <c r="F36" s="22"/>
      <c r="G36" s="22"/>
      <c r="H36" s="22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22"/>
      <c r="C37" s="70"/>
      <c r="D37" s="70"/>
      <c r="E37" s="22">
        <v>1.08</v>
      </c>
      <c r="F37" s="22"/>
      <c r="G37" s="22"/>
      <c r="H37" s="22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22"/>
      <c r="C38" s="70"/>
      <c r="D38" s="70"/>
      <c r="E38" s="22">
        <v>2.2800000000000002</v>
      </c>
      <c r="F38" s="22"/>
      <c r="G38" s="22"/>
      <c r="H38" s="22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ht="15" x14ac:dyDescent="0.25">
      <c r="A39" s="14" t="s">
        <v>14</v>
      </c>
      <c r="B39" s="54"/>
      <c r="C39" s="27"/>
      <c r="D39" s="27"/>
      <c r="E39" s="349">
        <f>SUM(E15:E38)</f>
        <v>55.72</v>
      </c>
      <c r="F39" s="22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F15" sqref="F15:F39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272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608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609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ф,6кВ Битумная</v>
      </c>
      <c r="C10" s="426"/>
      <c r="D10" s="426"/>
      <c r="E10" s="426"/>
      <c r="F10" s="413" t="str">
        <f>N4</f>
        <v>ф,6кВ Горсеть-1</v>
      </c>
      <c r="G10" s="416"/>
      <c r="H10" s="416"/>
      <c r="I10" s="417"/>
      <c r="J10" s="426" t="str">
        <f>N3</f>
        <v>ф,6кВ Битумная</v>
      </c>
      <c r="K10" s="426"/>
      <c r="L10" s="426"/>
      <c r="M10" s="426"/>
      <c r="N10" s="413" t="str">
        <f>N4</f>
        <v>ф,6кВ Горсеть-1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82">
        <v>110.88</v>
      </c>
      <c r="F15" s="22"/>
      <c r="G15" s="22"/>
      <c r="H15" s="22"/>
      <c r="I15" s="282">
        <v>679.68000000000006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83">
        <v>110.88</v>
      </c>
      <c r="F16" s="22"/>
      <c r="G16" s="22"/>
      <c r="H16" s="22"/>
      <c r="I16" s="283">
        <v>617.76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83">
        <v>152.64000000000001</v>
      </c>
      <c r="F17" s="22"/>
      <c r="G17" s="22"/>
      <c r="H17" s="22"/>
      <c r="I17" s="283">
        <v>580.32000000000005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83">
        <v>100.8</v>
      </c>
      <c r="F18" s="22"/>
      <c r="G18" s="22"/>
      <c r="H18" s="22"/>
      <c r="I18" s="283">
        <v>544.32000000000005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83">
        <v>96.48</v>
      </c>
      <c r="F19" s="22"/>
      <c r="G19" s="22"/>
      <c r="H19" s="22"/>
      <c r="I19" s="283">
        <v>532.79999999999995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83">
        <v>97.92</v>
      </c>
      <c r="F20" s="22"/>
      <c r="G20" s="22"/>
      <c r="H20" s="22"/>
      <c r="I20" s="283">
        <v>620.64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83">
        <v>182.88</v>
      </c>
      <c r="F21" s="22"/>
      <c r="G21" s="22"/>
      <c r="H21" s="22"/>
      <c r="I21" s="283">
        <v>783.36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83">
        <v>125.28</v>
      </c>
      <c r="F22" s="22"/>
      <c r="G22" s="22"/>
      <c r="H22" s="22"/>
      <c r="I22" s="283">
        <v>848.16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83">
        <v>207.36</v>
      </c>
      <c r="F23" s="22"/>
      <c r="G23" s="22"/>
      <c r="H23" s="22"/>
      <c r="I23" s="283">
        <v>914.4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83">
        <v>240.48000000000002</v>
      </c>
      <c r="F24" s="22"/>
      <c r="G24" s="22"/>
      <c r="H24" s="22"/>
      <c r="I24" s="283">
        <v>992.16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83">
        <v>259.2</v>
      </c>
      <c r="F25" s="22"/>
      <c r="G25" s="22"/>
      <c r="H25" s="22"/>
      <c r="I25" s="283">
        <v>1031.04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83">
        <v>231.84</v>
      </c>
      <c r="F26" s="22"/>
      <c r="G26" s="22"/>
      <c r="H26" s="22"/>
      <c r="I26" s="283">
        <v>1033.92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83">
        <v>148.32</v>
      </c>
      <c r="F27" s="22"/>
      <c r="G27" s="22"/>
      <c r="H27" s="22"/>
      <c r="I27" s="283">
        <v>1072.8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83">
        <v>195.84</v>
      </c>
      <c r="F28" s="22"/>
      <c r="G28" s="22"/>
      <c r="H28" s="22"/>
      <c r="I28" s="283">
        <v>1045.44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83">
        <v>164.16</v>
      </c>
      <c r="F29" s="22"/>
      <c r="G29" s="22"/>
      <c r="H29" s="22"/>
      <c r="I29" s="283">
        <v>1049.76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83">
        <v>131.04</v>
      </c>
      <c r="F30" s="22"/>
      <c r="G30" s="22"/>
      <c r="H30" s="22"/>
      <c r="I30" s="283">
        <v>1042.56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83">
        <v>122.4</v>
      </c>
      <c r="F31" s="22"/>
      <c r="G31" s="22"/>
      <c r="H31" s="22"/>
      <c r="I31" s="283">
        <v>1038.24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83">
        <v>115.2</v>
      </c>
      <c r="F32" s="22"/>
      <c r="G32" s="22"/>
      <c r="H32" s="22"/>
      <c r="I32" s="283">
        <v>1067.04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83">
        <v>129.6</v>
      </c>
      <c r="F33" s="22"/>
      <c r="G33" s="22"/>
      <c r="H33" s="22"/>
      <c r="I33" s="283">
        <v>1094.4000000000001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83">
        <v>126.72</v>
      </c>
      <c r="F34" s="22"/>
      <c r="G34" s="22"/>
      <c r="H34" s="22"/>
      <c r="I34" s="283">
        <v>1062.72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83">
        <v>129.6</v>
      </c>
      <c r="F35" s="22"/>
      <c r="G35" s="22"/>
      <c r="H35" s="22"/>
      <c r="I35" s="283">
        <v>1056.96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83">
        <v>119.52</v>
      </c>
      <c r="F36" s="22"/>
      <c r="G36" s="22"/>
      <c r="H36" s="22"/>
      <c r="I36" s="283">
        <v>1009.44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83">
        <v>120.96000000000001</v>
      </c>
      <c r="F37" s="22"/>
      <c r="G37" s="22"/>
      <c r="H37" s="22"/>
      <c r="I37" s="283">
        <v>901.44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84">
        <v>122.4</v>
      </c>
      <c r="F38" s="22"/>
      <c r="G38" s="22"/>
      <c r="H38" s="22"/>
      <c r="I38" s="284">
        <v>792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ht="15" x14ac:dyDescent="0.25">
      <c r="A39" s="14" t="s">
        <v>14</v>
      </c>
      <c r="B39" s="54"/>
      <c r="C39" s="27"/>
      <c r="D39" s="27"/>
      <c r="E39" s="28">
        <f>SUM(E16:E38)</f>
        <v>3431.5199999999995</v>
      </c>
      <c r="F39" s="22"/>
      <c r="G39" s="29"/>
      <c r="H39" s="29"/>
      <c r="I39" s="28">
        <f>SUM(I15:I38)</f>
        <v>21411.359999999997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272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610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611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ПМК-22</v>
      </c>
      <c r="C10" s="426"/>
      <c r="D10" s="426"/>
      <c r="E10" s="426"/>
      <c r="F10" s="413" t="str">
        <f>N4</f>
        <v>ф,10кВ АБЗ</v>
      </c>
      <c r="G10" s="416"/>
      <c r="H10" s="416"/>
      <c r="I10" s="417"/>
      <c r="J10" s="426" t="str">
        <f>N3</f>
        <v>ф,10кВ ПМК-22</v>
      </c>
      <c r="K10" s="426"/>
      <c r="L10" s="426"/>
      <c r="M10" s="426"/>
      <c r="N10" s="413" t="str">
        <f>N4</f>
        <v>ф,10кВ АБЗ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2.4</v>
      </c>
      <c r="F15" s="264"/>
      <c r="G15" s="264"/>
      <c r="H15" s="264"/>
      <c r="I15" s="263">
        <v>21.6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2</v>
      </c>
      <c r="F16" s="264"/>
      <c r="G16" s="264"/>
      <c r="H16" s="264"/>
      <c r="I16" s="265">
        <v>19.2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2.4</v>
      </c>
      <c r="F17" s="264"/>
      <c r="G17" s="264"/>
      <c r="H17" s="264"/>
      <c r="I17" s="265">
        <v>18.600000000000001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2</v>
      </c>
      <c r="F18" s="264"/>
      <c r="G18" s="264"/>
      <c r="H18" s="264"/>
      <c r="I18" s="265">
        <v>17.400000000000002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2</v>
      </c>
      <c r="F19" s="264"/>
      <c r="G19" s="264"/>
      <c r="H19" s="264"/>
      <c r="I19" s="265">
        <v>21.6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1.6</v>
      </c>
      <c r="F20" s="264"/>
      <c r="G20" s="264"/>
      <c r="H20" s="264"/>
      <c r="I20" s="265">
        <v>20.400000000000002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2</v>
      </c>
      <c r="F21" s="264"/>
      <c r="G21" s="264"/>
      <c r="H21" s="264"/>
      <c r="I21" s="265">
        <v>30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2.8000000000000003</v>
      </c>
      <c r="F22" s="264"/>
      <c r="G22" s="264"/>
      <c r="H22" s="264"/>
      <c r="I22" s="265">
        <v>29.400000000000002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9.6</v>
      </c>
      <c r="F23" s="264"/>
      <c r="G23" s="264"/>
      <c r="H23" s="264"/>
      <c r="I23" s="265">
        <v>32.4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8.4</v>
      </c>
      <c r="F24" s="264"/>
      <c r="G24" s="264"/>
      <c r="H24" s="264"/>
      <c r="I24" s="265">
        <v>37.200000000000003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7.2</v>
      </c>
      <c r="F25" s="264"/>
      <c r="G25" s="264"/>
      <c r="H25" s="264"/>
      <c r="I25" s="265">
        <v>28.8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11.200000000000001</v>
      </c>
      <c r="F26" s="264"/>
      <c r="G26" s="264"/>
      <c r="H26" s="264"/>
      <c r="I26" s="265">
        <v>34.200000000000003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6.8</v>
      </c>
      <c r="F27" s="264"/>
      <c r="G27" s="264"/>
      <c r="H27" s="264"/>
      <c r="I27" s="265">
        <v>34.800000000000004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5.2</v>
      </c>
      <c r="F28" s="264"/>
      <c r="G28" s="264"/>
      <c r="H28" s="264"/>
      <c r="I28" s="265">
        <v>31.2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3.2</v>
      </c>
      <c r="F29" s="264"/>
      <c r="G29" s="264"/>
      <c r="H29" s="264"/>
      <c r="I29" s="265">
        <v>38.4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2.8000000000000003</v>
      </c>
      <c r="F30" s="264"/>
      <c r="G30" s="264"/>
      <c r="H30" s="264"/>
      <c r="I30" s="265">
        <v>36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2.4</v>
      </c>
      <c r="F31" s="264"/>
      <c r="G31" s="264"/>
      <c r="H31" s="264"/>
      <c r="I31" s="265">
        <v>38.4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1.6</v>
      </c>
      <c r="F32" s="264"/>
      <c r="G32" s="264"/>
      <c r="H32" s="264"/>
      <c r="I32" s="265">
        <v>34.800000000000004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2</v>
      </c>
      <c r="F33" s="264"/>
      <c r="G33" s="264"/>
      <c r="H33" s="264"/>
      <c r="I33" s="265">
        <v>31.8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2.8000000000000003</v>
      </c>
      <c r="F34" s="264"/>
      <c r="G34" s="264"/>
      <c r="H34" s="264"/>
      <c r="I34" s="265">
        <v>40.200000000000003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2.4</v>
      </c>
      <c r="F35" s="264"/>
      <c r="G35" s="264"/>
      <c r="H35" s="264"/>
      <c r="I35" s="265">
        <v>37.800000000000004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2</v>
      </c>
      <c r="F36" s="264"/>
      <c r="G36" s="264"/>
      <c r="H36" s="264"/>
      <c r="I36" s="265">
        <v>39.6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2</v>
      </c>
      <c r="F37" s="264"/>
      <c r="G37" s="264"/>
      <c r="H37" s="264"/>
      <c r="I37" s="265">
        <v>31.8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2.4</v>
      </c>
      <c r="F38" s="264"/>
      <c r="G38" s="264"/>
      <c r="H38" s="264"/>
      <c r="I38" s="266">
        <v>27.6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89.2</v>
      </c>
      <c r="F39" s="69"/>
      <c r="G39" s="29"/>
      <c r="H39" s="29"/>
      <c r="I39" s="28">
        <f>SUM(I15:I38)</f>
        <v>733.19999999999993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8" sqref="E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272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612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ф,6кВ Горсеть-4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ф,6кВ Горсеть-4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79">
        <v>341.28000000000003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80">
        <v>325.44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80">
        <v>305.28000000000003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80">
        <v>295.2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80">
        <v>289.44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80">
        <v>319.68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80">
        <v>348.48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80">
        <v>362.88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80">
        <v>394.56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80">
        <v>421.92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80">
        <v>416.16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80">
        <v>413.28000000000003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80">
        <v>423.36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80">
        <v>421.92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80">
        <v>430.56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80">
        <v>410.40000000000003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80">
        <v>423.36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80">
        <v>411.84000000000003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80">
        <v>398.88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80">
        <v>398.88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80">
        <v>397.44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80">
        <v>393.12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80">
        <v>380.16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81">
        <v>372.96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9096.48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F15" sqref="F15:F39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272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613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614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ф,6кВ Горсеть-2</v>
      </c>
      <c r="C10" s="426"/>
      <c r="D10" s="426"/>
      <c r="E10" s="426"/>
      <c r="F10" s="413" t="str">
        <f>N4</f>
        <v>ф,6кВ Горсеть-3</v>
      </c>
      <c r="G10" s="416"/>
      <c r="H10" s="416"/>
      <c r="I10" s="417"/>
      <c r="J10" s="426" t="str">
        <f>N3</f>
        <v>ф,6кВ Горсеть-2</v>
      </c>
      <c r="K10" s="426"/>
      <c r="L10" s="426"/>
      <c r="M10" s="426"/>
      <c r="N10" s="413" t="str">
        <f>N4</f>
        <v>ф,6кВ Горсеть-3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76">
        <v>486.72</v>
      </c>
      <c r="F15" s="23"/>
      <c r="G15" s="22"/>
      <c r="H15" s="22"/>
      <c r="I15" s="276">
        <v>456.48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77">
        <v>388.8</v>
      </c>
      <c r="F16" s="23"/>
      <c r="G16" s="22"/>
      <c r="H16" s="22"/>
      <c r="I16" s="277">
        <v>429.12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77">
        <v>345.6</v>
      </c>
      <c r="F17" s="23"/>
      <c r="G17" s="22"/>
      <c r="H17" s="22"/>
      <c r="I17" s="277">
        <v>396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77">
        <v>318.24</v>
      </c>
      <c r="F18" s="23"/>
      <c r="G18" s="22"/>
      <c r="H18" s="22"/>
      <c r="I18" s="277">
        <v>361.44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77">
        <v>312.48</v>
      </c>
      <c r="F19" s="23"/>
      <c r="G19" s="22"/>
      <c r="H19" s="22"/>
      <c r="I19" s="277">
        <v>362.88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77">
        <v>305.28000000000003</v>
      </c>
      <c r="F20" s="23"/>
      <c r="G20" s="22"/>
      <c r="H20" s="22"/>
      <c r="I20" s="277">
        <v>442.08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77">
        <v>357.12</v>
      </c>
      <c r="F21" s="23"/>
      <c r="G21" s="22"/>
      <c r="H21" s="22"/>
      <c r="I21" s="277">
        <v>563.04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77">
        <v>472.32</v>
      </c>
      <c r="F22" s="23"/>
      <c r="G22" s="22"/>
      <c r="H22" s="22"/>
      <c r="I22" s="277">
        <v>626.4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77">
        <v>650.88</v>
      </c>
      <c r="F23" s="23"/>
      <c r="G23" s="22"/>
      <c r="H23" s="22"/>
      <c r="I23" s="277">
        <v>715.68000000000006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77">
        <v>754.56000000000006</v>
      </c>
      <c r="F24" s="23"/>
      <c r="G24" s="22"/>
      <c r="H24" s="22"/>
      <c r="I24" s="277">
        <v>809.28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77">
        <v>803.52</v>
      </c>
      <c r="F25" s="23"/>
      <c r="G25" s="22"/>
      <c r="H25" s="22"/>
      <c r="I25" s="277">
        <v>748.80000000000007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77">
        <v>768.96</v>
      </c>
      <c r="F26" s="23"/>
      <c r="G26" s="22"/>
      <c r="H26" s="22"/>
      <c r="I26" s="277">
        <v>689.76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77">
        <v>756</v>
      </c>
      <c r="F27" s="23"/>
      <c r="G27" s="22"/>
      <c r="H27" s="22"/>
      <c r="I27" s="277">
        <v>689.76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77">
        <v>783.36</v>
      </c>
      <c r="F28" s="23"/>
      <c r="G28" s="22"/>
      <c r="H28" s="22"/>
      <c r="I28" s="277">
        <v>665.28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77">
        <v>816.48</v>
      </c>
      <c r="F29" s="23"/>
      <c r="G29" s="22"/>
      <c r="H29" s="22"/>
      <c r="I29" s="277">
        <v>643.68000000000006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77">
        <v>846.72</v>
      </c>
      <c r="F30" s="23"/>
      <c r="G30" s="22"/>
      <c r="H30" s="22"/>
      <c r="I30" s="277">
        <v>613.44000000000005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77">
        <v>830.88</v>
      </c>
      <c r="F31" s="23"/>
      <c r="G31" s="22"/>
      <c r="H31" s="22"/>
      <c r="I31" s="277">
        <v>594.72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77">
        <v>766.08</v>
      </c>
      <c r="F32" s="23"/>
      <c r="G32" s="22"/>
      <c r="H32" s="22"/>
      <c r="I32" s="277">
        <v>607.68000000000006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77">
        <v>659.52</v>
      </c>
      <c r="F33" s="23"/>
      <c r="G33" s="22"/>
      <c r="H33" s="22"/>
      <c r="I33" s="277">
        <v>590.4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77">
        <v>648</v>
      </c>
      <c r="F34" s="23"/>
      <c r="G34" s="22"/>
      <c r="H34" s="22"/>
      <c r="I34" s="277">
        <v>564.48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77">
        <v>578.88</v>
      </c>
      <c r="F35" s="23"/>
      <c r="G35" s="22"/>
      <c r="H35" s="22"/>
      <c r="I35" s="277">
        <v>563.04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77">
        <v>565.91999999999996</v>
      </c>
      <c r="F36" s="23"/>
      <c r="G36" s="22"/>
      <c r="H36" s="22"/>
      <c r="I36" s="277">
        <v>558.72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77">
        <v>529.91999999999996</v>
      </c>
      <c r="F37" s="23"/>
      <c r="G37" s="22"/>
      <c r="H37" s="22"/>
      <c r="I37" s="277">
        <v>548.64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78">
        <v>501.12</v>
      </c>
      <c r="F38" s="23"/>
      <c r="G38" s="22"/>
      <c r="H38" s="22"/>
      <c r="I38" s="278">
        <v>521.28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">
      <c r="A39" s="14" t="s">
        <v>14</v>
      </c>
      <c r="B39" s="54"/>
      <c r="C39" s="27"/>
      <c r="D39" s="27"/>
      <c r="E39" s="28">
        <f>SUM(E15:E38)</f>
        <v>14247.359999999999</v>
      </c>
      <c r="F39" s="23"/>
      <c r="G39" s="29"/>
      <c r="H39" s="29"/>
      <c r="I39" s="28">
        <f>SUM(I15:I38)</f>
        <v>13762.079999999998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N3" sqref="N3:Q3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273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529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615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Поселок</v>
      </c>
      <c r="C10" s="426"/>
      <c r="D10" s="426"/>
      <c r="E10" s="426"/>
      <c r="F10" s="413" t="str">
        <f>N4</f>
        <v>ф,10кВ Льнозавод</v>
      </c>
      <c r="G10" s="416"/>
      <c r="H10" s="416"/>
      <c r="I10" s="417"/>
      <c r="J10" s="426" t="str">
        <f>N3</f>
        <v>ф,10кВ Поселок</v>
      </c>
      <c r="K10" s="426"/>
      <c r="L10" s="426"/>
      <c r="M10" s="426"/>
      <c r="N10" s="413" t="str">
        <f>N4</f>
        <v>ф,10кВ Льнозавод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213</v>
      </c>
      <c r="F15" s="264"/>
      <c r="G15" s="264"/>
      <c r="H15" s="264"/>
      <c r="I15" s="263">
        <v>8.8000000000000007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198.4</v>
      </c>
      <c r="F16" s="264"/>
      <c r="G16" s="264"/>
      <c r="H16" s="264"/>
      <c r="I16" s="265">
        <v>8.8000000000000007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190.20000000000002</v>
      </c>
      <c r="F17" s="264"/>
      <c r="G17" s="264"/>
      <c r="H17" s="264"/>
      <c r="I17" s="265">
        <v>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173.8</v>
      </c>
      <c r="F18" s="264"/>
      <c r="G18" s="264"/>
      <c r="H18" s="264"/>
      <c r="I18" s="265">
        <v>8.4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171.8</v>
      </c>
      <c r="F19" s="264"/>
      <c r="G19" s="264"/>
      <c r="H19" s="264"/>
      <c r="I19" s="265">
        <v>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193.4</v>
      </c>
      <c r="F20" s="264"/>
      <c r="G20" s="264"/>
      <c r="H20" s="264"/>
      <c r="I20" s="265">
        <v>7.6000000000000005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223.20000000000002</v>
      </c>
      <c r="F21" s="264"/>
      <c r="G21" s="264"/>
      <c r="H21" s="264"/>
      <c r="I21" s="265">
        <v>7.2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245.6</v>
      </c>
      <c r="F22" s="264"/>
      <c r="G22" s="264"/>
      <c r="H22" s="264"/>
      <c r="I22" s="265">
        <v>12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247</v>
      </c>
      <c r="F23" s="264"/>
      <c r="G23" s="264"/>
      <c r="H23" s="264"/>
      <c r="I23" s="265">
        <v>220.4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243.6</v>
      </c>
      <c r="F24" s="264"/>
      <c r="G24" s="264"/>
      <c r="H24" s="264"/>
      <c r="I24" s="265">
        <v>219.6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252.4</v>
      </c>
      <c r="F25" s="264"/>
      <c r="G25" s="264"/>
      <c r="H25" s="264"/>
      <c r="I25" s="265">
        <v>234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257.39999999999998</v>
      </c>
      <c r="F26" s="264"/>
      <c r="G26" s="264"/>
      <c r="H26" s="264"/>
      <c r="I26" s="265">
        <v>246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253</v>
      </c>
      <c r="F27" s="264"/>
      <c r="G27" s="264"/>
      <c r="H27" s="264"/>
      <c r="I27" s="265">
        <v>270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240</v>
      </c>
      <c r="F28" s="264"/>
      <c r="G28" s="264"/>
      <c r="H28" s="264"/>
      <c r="I28" s="265">
        <v>187.6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234.8</v>
      </c>
      <c r="F29" s="264"/>
      <c r="G29" s="264"/>
      <c r="H29" s="264"/>
      <c r="I29" s="265">
        <v>243.20000000000002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235.6</v>
      </c>
      <c r="F30" s="264"/>
      <c r="G30" s="264"/>
      <c r="H30" s="264"/>
      <c r="I30" s="265">
        <v>222.8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250</v>
      </c>
      <c r="F31" s="264"/>
      <c r="G31" s="264"/>
      <c r="H31" s="264"/>
      <c r="I31" s="265">
        <v>247.6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248.4</v>
      </c>
      <c r="F32" s="264"/>
      <c r="G32" s="264"/>
      <c r="H32" s="264"/>
      <c r="I32" s="265">
        <v>201.20000000000002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265.39999999999998</v>
      </c>
      <c r="F33" s="264"/>
      <c r="G33" s="264"/>
      <c r="H33" s="264"/>
      <c r="I33" s="265">
        <v>199.20000000000002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278.8</v>
      </c>
      <c r="F34" s="264"/>
      <c r="G34" s="264"/>
      <c r="H34" s="264"/>
      <c r="I34" s="265">
        <v>150.80000000000001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277.8</v>
      </c>
      <c r="F35" s="264"/>
      <c r="G35" s="264"/>
      <c r="H35" s="264"/>
      <c r="I35" s="265">
        <v>13.200000000000001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280.40000000000003</v>
      </c>
      <c r="F36" s="264"/>
      <c r="G36" s="264"/>
      <c r="H36" s="264"/>
      <c r="I36" s="265">
        <v>12.4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292.2</v>
      </c>
      <c r="F37" s="264"/>
      <c r="G37" s="264"/>
      <c r="H37" s="264"/>
      <c r="I37" s="265">
        <v>12.8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259.39999999999998</v>
      </c>
      <c r="F38" s="264"/>
      <c r="G38" s="264"/>
      <c r="H38" s="264"/>
      <c r="I38" s="266">
        <v>11.200000000000001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5725.5999999999995</v>
      </c>
      <c r="F39" s="69"/>
      <c r="G39" s="29"/>
      <c r="H39" s="29"/>
      <c r="I39" s="28">
        <f>SUM(I15:I38)</f>
        <v>2760.7999999999997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15" sqref="E15:I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273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616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617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ф,Парк-1</v>
      </c>
      <c r="C10" s="426"/>
      <c r="D10" s="426"/>
      <c r="E10" s="426"/>
      <c r="F10" s="413" t="str">
        <f>N4</f>
        <v>ф,Парк-2</v>
      </c>
      <c r="G10" s="416"/>
      <c r="H10" s="416"/>
      <c r="I10" s="417"/>
      <c r="J10" s="426" t="str">
        <f>N3</f>
        <v>ф,Парк-1</v>
      </c>
      <c r="K10" s="426"/>
      <c r="L10" s="426"/>
      <c r="M10" s="426"/>
      <c r="N10" s="413" t="str">
        <f>N4</f>
        <v>ф,Парк-2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3.5" thickBot="1" x14ac:dyDescent="0.25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63">
        <v>1684.8</v>
      </c>
      <c r="F15" s="264"/>
      <c r="G15" s="264"/>
      <c r="H15" s="264"/>
      <c r="I15" s="263">
        <v>459.2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265">
        <v>1770</v>
      </c>
      <c r="F16" s="264"/>
      <c r="G16" s="264"/>
      <c r="H16" s="264"/>
      <c r="I16" s="265">
        <v>451.2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265">
        <v>1922.4</v>
      </c>
      <c r="F17" s="264"/>
      <c r="G17" s="264"/>
      <c r="H17" s="264"/>
      <c r="I17" s="265">
        <v>460.8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265">
        <v>1785.6000000000001</v>
      </c>
      <c r="F18" s="264"/>
      <c r="G18" s="264"/>
      <c r="H18" s="264"/>
      <c r="I18" s="265">
        <v>429.6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265">
        <v>1680</v>
      </c>
      <c r="F19" s="264"/>
      <c r="G19" s="264"/>
      <c r="H19" s="264"/>
      <c r="I19" s="265">
        <v>418.40000000000003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265">
        <v>784.80000000000007</v>
      </c>
      <c r="F20" s="264"/>
      <c r="G20" s="264"/>
      <c r="H20" s="264"/>
      <c r="I20" s="265">
        <v>283.2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265">
        <v>663.6</v>
      </c>
      <c r="F21" s="264"/>
      <c r="G21" s="264"/>
      <c r="H21" s="264"/>
      <c r="I21" s="265">
        <v>261.60000000000002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265">
        <v>879.6</v>
      </c>
      <c r="F22" s="264"/>
      <c r="G22" s="264"/>
      <c r="H22" s="264"/>
      <c r="I22" s="265">
        <v>271.2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265">
        <v>1197.6000000000001</v>
      </c>
      <c r="F23" s="264"/>
      <c r="G23" s="264"/>
      <c r="H23" s="264"/>
      <c r="I23" s="265">
        <v>354.40000000000003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265">
        <v>1453.2</v>
      </c>
      <c r="F24" s="264"/>
      <c r="G24" s="264"/>
      <c r="H24" s="264"/>
      <c r="I24" s="265">
        <v>427.2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265">
        <v>1455.6000000000001</v>
      </c>
      <c r="F25" s="264"/>
      <c r="G25" s="264"/>
      <c r="H25" s="264"/>
      <c r="I25" s="265">
        <v>414.40000000000003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265">
        <v>1518</v>
      </c>
      <c r="F26" s="264"/>
      <c r="G26" s="264"/>
      <c r="H26" s="264"/>
      <c r="I26" s="265">
        <v>403.2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265">
        <v>1657.2</v>
      </c>
      <c r="F27" s="264"/>
      <c r="G27" s="264"/>
      <c r="H27" s="264"/>
      <c r="I27" s="265">
        <v>377.6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265">
        <v>1540.8</v>
      </c>
      <c r="F28" s="264"/>
      <c r="G28" s="264"/>
      <c r="H28" s="264"/>
      <c r="I28" s="265">
        <v>411.2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265">
        <v>1588.8</v>
      </c>
      <c r="F29" s="264"/>
      <c r="G29" s="264"/>
      <c r="H29" s="264"/>
      <c r="I29" s="265">
        <v>401.6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265">
        <v>1563.6000000000001</v>
      </c>
      <c r="F30" s="264"/>
      <c r="G30" s="264"/>
      <c r="H30" s="264"/>
      <c r="I30" s="265">
        <v>421.6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265">
        <v>1400.4</v>
      </c>
      <c r="F31" s="264"/>
      <c r="G31" s="264"/>
      <c r="H31" s="264"/>
      <c r="I31" s="265">
        <v>382.40000000000003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265">
        <v>1422</v>
      </c>
      <c r="F32" s="264"/>
      <c r="G32" s="264"/>
      <c r="H32" s="264"/>
      <c r="I32" s="265">
        <v>394.40000000000003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265">
        <v>771.6</v>
      </c>
      <c r="F33" s="264"/>
      <c r="G33" s="264"/>
      <c r="H33" s="264"/>
      <c r="I33" s="265">
        <v>253.6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265">
        <v>687.6</v>
      </c>
      <c r="F34" s="264"/>
      <c r="G34" s="264"/>
      <c r="H34" s="264"/>
      <c r="I34" s="265">
        <v>216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265">
        <v>658.80000000000007</v>
      </c>
      <c r="F35" s="264"/>
      <c r="G35" s="264"/>
      <c r="H35" s="264"/>
      <c r="I35" s="265">
        <v>153.6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265">
        <v>597.6</v>
      </c>
      <c r="F36" s="264"/>
      <c r="G36" s="264"/>
      <c r="H36" s="264"/>
      <c r="I36" s="265">
        <v>140.80000000000001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265">
        <v>573.6</v>
      </c>
      <c r="F37" s="264"/>
      <c r="G37" s="264"/>
      <c r="H37" s="264"/>
      <c r="I37" s="265">
        <v>120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.75" thickBot="1" x14ac:dyDescent="0.3">
      <c r="A38" s="14">
        <v>24</v>
      </c>
      <c r="B38" s="72"/>
      <c r="C38" s="70"/>
      <c r="D38" s="70"/>
      <c r="E38" s="266">
        <v>536.4</v>
      </c>
      <c r="F38" s="264"/>
      <c r="G38" s="264"/>
      <c r="H38" s="264"/>
      <c r="I38" s="266">
        <v>119.2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29793.599999999999</v>
      </c>
      <c r="F39" s="69"/>
      <c r="G39" s="29"/>
      <c r="H39" s="29"/>
      <c r="I39" s="28">
        <f>SUM(I15:I38)</f>
        <v>8026.4000000000005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8" zoomScale="85" zoomScaleNormal="85" workbookViewId="0">
      <selection activeCell="S14" sqref="S14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274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618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619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ф,6кВ Водозабор-1</v>
      </c>
      <c r="C10" s="426"/>
      <c r="D10" s="426"/>
      <c r="E10" s="426"/>
      <c r="F10" s="413" t="str">
        <f>N4</f>
        <v>ф,6кВ Водозабор-2</v>
      </c>
      <c r="G10" s="416"/>
      <c r="H10" s="416"/>
      <c r="I10" s="417"/>
      <c r="J10" s="426" t="str">
        <f>N3</f>
        <v>ф,6кВ Водозабор-1</v>
      </c>
      <c r="K10" s="426"/>
      <c r="L10" s="426"/>
      <c r="M10" s="426"/>
      <c r="N10" s="413" t="str">
        <f>N4</f>
        <v>ф,6кВ Водозабор-2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71">
        <v>39.96</v>
      </c>
      <c r="F15" s="70"/>
      <c r="G15" s="16"/>
      <c r="H15" s="21"/>
      <c r="I15" s="70">
        <v>12.72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70"/>
      <c r="D16" s="70"/>
      <c r="E16" s="71">
        <v>36.479999999999997</v>
      </c>
      <c r="F16" s="70"/>
      <c r="G16" s="16"/>
      <c r="H16" s="21"/>
      <c r="I16" s="70">
        <v>12.24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70"/>
      <c r="D17" s="70"/>
      <c r="E17" s="71">
        <v>35.880000000000003</v>
      </c>
      <c r="F17" s="70"/>
      <c r="G17" s="16"/>
      <c r="H17" s="21"/>
      <c r="I17" s="70">
        <v>12.24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70"/>
      <c r="D18" s="70"/>
      <c r="E18" s="71">
        <v>34.44</v>
      </c>
      <c r="F18" s="70"/>
      <c r="G18" s="16"/>
      <c r="H18" s="21"/>
      <c r="I18" s="70">
        <v>12.48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70"/>
      <c r="D19" s="70"/>
      <c r="E19" s="71">
        <v>35.520000000000003</v>
      </c>
      <c r="F19" s="70"/>
      <c r="G19" s="16"/>
      <c r="H19" s="21"/>
      <c r="I19" s="70">
        <v>12.12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70"/>
      <c r="D20" s="70"/>
      <c r="E20" s="71">
        <v>44.28</v>
      </c>
      <c r="F20" s="70"/>
      <c r="G20" s="16"/>
      <c r="H20" s="21"/>
      <c r="I20" s="70">
        <v>12.24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70"/>
      <c r="D21" s="70"/>
      <c r="E21" s="71">
        <v>60.12</v>
      </c>
      <c r="F21" s="70"/>
      <c r="G21" s="16"/>
      <c r="H21" s="21"/>
      <c r="I21" s="70">
        <v>12.24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70"/>
      <c r="D22" s="70"/>
      <c r="E22" s="71">
        <v>63.72</v>
      </c>
      <c r="F22" s="70"/>
      <c r="G22" s="16"/>
      <c r="H22" s="21"/>
      <c r="I22" s="70">
        <v>13.2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70"/>
      <c r="D23" s="70"/>
      <c r="E23" s="71">
        <v>71.760000000000005</v>
      </c>
      <c r="F23" s="70"/>
      <c r="G23" s="16"/>
      <c r="H23" s="21"/>
      <c r="I23" s="70">
        <v>12.96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70"/>
      <c r="D24" s="70"/>
      <c r="E24" s="71">
        <v>66.959999999999994</v>
      </c>
      <c r="F24" s="70"/>
      <c r="G24" s="16"/>
      <c r="H24" s="21"/>
      <c r="I24" s="70">
        <v>12.96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70"/>
      <c r="D25" s="70"/>
      <c r="E25" s="71">
        <v>69.239999999999995</v>
      </c>
      <c r="F25" s="70"/>
      <c r="G25" s="16"/>
      <c r="H25" s="21"/>
      <c r="I25" s="70">
        <v>13.32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70"/>
      <c r="D26" s="70"/>
      <c r="E26" s="71">
        <v>59.76</v>
      </c>
      <c r="F26" s="70"/>
      <c r="G26" s="16"/>
      <c r="H26" s="21"/>
      <c r="I26" s="70">
        <v>13.32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70"/>
      <c r="D27" s="70"/>
      <c r="E27" s="71">
        <v>58.08</v>
      </c>
      <c r="F27" s="70"/>
      <c r="G27" s="16"/>
      <c r="H27" s="21"/>
      <c r="I27" s="70">
        <v>13.2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70"/>
      <c r="D28" s="70"/>
      <c r="E28" s="71">
        <v>59.76</v>
      </c>
      <c r="F28" s="70"/>
      <c r="G28" s="16"/>
      <c r="H28" s="21"/>
      <c r="I28" s="70">
        <v>13.44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70"/>
      <c r="D29" s="70"/>
      <c r="E29" s="71">
        <v>60.6</v>
      </c>
      <c r="F29" s="70"/>
      <c r="G29" s="16"/>
      <c r="H29" s="21"/>
      <c r="I29" s="70">
        <v>13.56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70"/>
      <c r="D30" s="70"/>
      <c r="E30" s="71">
        <v>66</v>
      </c>
      <c r="F30" s="70"/>
      <c r="G30" s="16"/>
      <c r="H30" s="21"/>
      <c r="I30" s="70">
        <v>13.56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70"/>
      <c r="D31" s="70"/>
      <c r="E31" s="71">
        <v>63.84</v>
      </c>
      <c r="F31" s="70"/>
      <c r="G31" s="16"/>
      <c r="H31" s="21"/>
      <c r="I31" s="70">
        <v>13.56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70"/>
      <c r="D32" s="70"/>
      <c r="E32" s="71">
        <v>63.84</v>
      </c>
      <c r="F32" s="70"/>
      <c r="G32" s="16"/>
      <c r="H32" s="21"/>
      <c r="I32" s="70">
        <v>13.44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70"/>
      <c r="D33" s="70"/>
      <c r="E33" s="71">
        <v>63</v>
      </c>
      <c r="F33" s="70"/>
      <c r="G33" s="16"/>
      <c r="H33" s="21"/>
      <c r="I33" s="70">
        <v>12.48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70"/>
      <c r="D34" s="70"/>
      <c r="E34" s="71">
        <v>68.52</v>
      </c>
      <c r="F34" s="70"/>
      <c r="G34" s="16"/>
      <c r="H34" s="21"/>
      <c r="I34" s="70">
        <v>12.24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70"/>
      <c r="D35" s="70"/>
      <c r="E35" s="71">
        <v>79.44</v>
      </c>
      <c r="F35" s="70"/>
      <c r="G35" s="16"/>
      <c r="H35" s="21"/>
      <c r="I35" s="70">
        <v>12.36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70"/>
      <c r="D36" s="70"/>
      <c r="E36" s="71">
        <v>69</v>
      </c>
      <c r="F36" s="70"/>
      <c r="G36" s="16"/>
      <c r="H36" s="21"/>
      <c r="I36" s="70">
        <v>12.24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70"/>
      <c r="D37" s="70"/>
      <c r="E37" s="71">
        <v>65.88</v>
      </c>
      <c r="F37" s="70"/>
      <c r="G37" s="21"/>
      <c r="H37" s="21"/>
      <c r="I37" s="70">
        <v>12.24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70"/>
      <c r="D38" s="70"/>
      <c r="E38" s="71">
        <v>52.8</v>
      </c>
      <c r="F38" s="70"/>
      <c r="G38" s="21"/>
      <c r="H38" s="21"/>
      <c r="I38" s="70">
        <v>12.36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1388.8799999999999</v>
      </c>
      <c r="F39" s="69"/>
      <c r="G39" s="29"/>
      <c r="H39" s="29"/>
      <c r="I39" s="28">
        <f>SUM(I15:I38)</f>
        <v>306.72000000000003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5" zoomScale="85" zoomScaleNormal="85" workbookViewId="0">
      <selection activeCell="E39" sqref="E39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274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620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/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ф,6кВ Производственный</v>
      </c>
      <c r="C10" s="426"/>
      <c r="D10" s="426"/>
      <c r="E10" s="426"/>
      <c r="F10" s="413">
        <f>N4</f>
        <v>0</v>
      </c>
      <c r="G10" s="416"/>
      <c r="H10" s="416"/>
      <c r="I10" s="417"/>
      <c r="J10" s="426" t="str">
        <f>N3</f>
        <v>ф,6кВ Производственный</v>
      </c>
      <c r="K10" s="426"/>
      <c r="L10" s="426"/>
      <c r="M10" s="426"/>
      <c r="N10" s="413">
        <f>N4</f>
        <v>0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71">
        <v>415.44</v>
      </c>
      <c r="F15" s="70"/>
      <c r="G15" s="16"/>
      <c r="H15" s="21"/>
      <c r="I15" s="70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2"/>
      <c r="C16" s="70"/>
      <c r="D16" s="70"/>
      <c r="E16" s="71">
        <v>367.92</v>
      </c>
      <c r="F16" s="70"/>
      <c r="G16" s="16"/>
      <c r="H16" s="21"/>
      <c r="I16" s="70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2"/>
      <c r="C17" s="70"/>
      <c r="D17" s="70"/>
      <c r="E17" s="71">
        <v>340.92</v>
      </c>
      <c r="F17" s="70"/>
      <c r="G17" s="16"/>
      <c r="H17" s="21"/>
      <c r="I17" s="70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2"/>
      <c r="C18" s="70"/>
      <c r="D18" s="70"/>
      <c r="E18" s="71">
        <v>269.64</v>
      </c>
      <c r="F18" s="70"/>
      <c r="G18" s="16"/>
      <c r="H18" s="21"/>
      <c r="I18" s="70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2"/>
      <c r="C19" s="70"/>
      <c r="D19" s="70"/>
      <c r="E19" s="71">
        <v>281.88</v>
      </c>
      <c r="F19" s="70"/>
      <c r="G19" s="16"/>
      <c r="H19" s="21"/>
      <c r="I19" s="70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2"/>
      <c r="C20" s="70"/>
      <c r="D20" s="70"/>
      <c r="E20" s="71">
        <v>317.52</v>
      </c>
      <c r="F20" s="70"/>
      <c r="G20" s="16"/>
      <c r="H20" s="21"/>
      <c r="I20" s="70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2"/>
      <c r="C21" s="70"/>
      <c r="D21" s="70"/>
      <c r="E21" s="71">
        <v>401.4</v>
      </c>
      <c r="F21" s="70"/>
      <c r="G21" s="16"/>
      <c r="H21" s="21"/>
      <c r="I21" s="70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2"/>
      <c r="C22" s="70"/>
      <c r="D22" s="70"/>
      <c r="E22" s="71">
        <v>488.88</v>
      </c>
      <c r="F22" s="70"/>
      <c r="G22" s="16"/>
      <c r="H22" s="21"/>
      <c r="I22" s="70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2"/>
      <c r="C23" s="70"/>
      <c r="D23" s="70"/>
      <c r="E23" s="71">
        <v>566.64</v>
      </c>
      <c r="F23" s="70"/>
      <c r="G23" s="16"/>
      <c r="H23" s="21"/>
      <c r="I23" s="70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2"/>
      <c r="C24" s="70"/>
      <c r="D24" s="70"/>
      <c r="E24" s="71">
        <v>642.6</v>
      </c>
      <c r="F24" s="70"/>
      <c r="G24" s="16"/>
      <c r="H24" s="21"/>
      <c r="I24" s="70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2"/>
      <c r="C25" s="70"/>
      <c r="D25" s="70"/>
      <c r="E25" s="71">
        <v>649.79999999999995</v>
      </c>
      <c r="F25" s="70"/>
      <c r="G25" s="16"/>
      <c r="H25" s="21"/>
      <c r="I25" s="70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2"/>
      <c r="C26" s="70"/>
      <c r="D26" s="70"/>
      <c r="E26" s="71">
        <v>612.72</v>
      </c>
      <c r="F26" s="70"/>
      <c r="G26" s="16"/>
      <c r="H26" s="21"/>
      <c r="I26" s="70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2"/>
      <c r="C27" s="70"/>
      <c r="D27" s="70"/>
      <c r="E27" s="71">
        <v>560.88</v>
      </c>
      <c r="F27" s="70"/>
      <c r="G27" s="16"/>
      <c r="H27" s="21"/>
      <c r="I27" s="70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2"/>
      <c r="C28" s="70"/>
      <c r="D28" s="70"/>
      <c r="E28" s="71">
        <v>657</v>
      </c>
      <c r="F28" s="70"/>
      <c r="G28" s="16"/>
      <c r="H28" s="21"/>
      <c r="I28" s="70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2"/>
      <c r="C29" s="70"/>
      <c r="D29" s="70"/>
      <c r="E29" s="71">
        <v>607.67999999999995</v>
      </c>
      <c r="F29" s="70"/>
      <c r="G29" s="16"/>
      <c r="H29" s="21"/>
      <c r="I29" s="70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2"/>
      <c r="C30" s="70"/>
      <c r="D30" s="70"/>
      <c r="E30" s="71">
        <v>594.36</v>
      </c>
      <c r="F30" s="70"/>
      <c r="G30" s="16"/>
      <c r="H30" s="21"/>
      <c r="I30" s="70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2"/>
      <c r="C31" s="70"/>
      <c r="D31" s="70"/>
      <c r="E31" s="71">
        <v>577.08000000000004</v>
      </c>
      <c r="F31" s="70"/>
      <c r="G31" s="16"/>
      <c r="H31" s="21"/>
      <c r="I31" s="70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2"/>
      <c r="C32" s="70"/>
      <c r="D32" s="70"/>
      <c r="E32" s="71">
        <v>533.52</v>
      </c>
      <c r="F32" s="70"/>
      <c r="G32" s="16"/>
      <c r="H32" s="21"/>
      <c r="I32" s="70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2"/>
      <c r="C33" s="70"/>
      <c r="D33" s="70"/>
      <c r="E33" s="71">
        <v>541.44000000000005</v>
      </c>
      <c r="F33" s="70"/>
      <c r="G33" s="16"/>
      <c r="H33" s="21"/>
      <c r="I33" s="70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2"/>
      <c r="C34" s="70"/>
      <c r="D34" s="70"/>
      <c r="E34" s="71">
        <v>496.44</v>
      </c>
      <c r="F34" s="70"/>
      <c r="G34" s="16"/>
      <c r="H34" s="21"/>
      <c r="I34" s="70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2"/>
      <c r="C35" s="70"/>
      <c r="D35" s="70"/>
      <c r="E35" s="71">
        <v>460.44</v>
      </c>
      <c r="F35" s="70"/>
      <c r="G35" s="16"/>
      <c r="H35" s="21"/>
      <c r="I35" s="70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2"/>
      <c r="C36" s="70"/>
      <c r="D36" s="70"/>
      <c r="E36" s="71">
        <v>417.24</v>
      </c>
      <c r="F36" s="70"/>
      <c r="G36" s="16"/>
      <c r="H36" s="21"/>
      <c r="I36" s="70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2"/>
      <c r="C37" s="70"/>
      <c r="D37" s="70"/>
      <c r="E37" s="71">
        <v>472.62</v>
      </c>
      <c r="F37" s="70"/>
      <c r="G37" s="21"/>
      <c r="H37" s="21"/>
      <c r="I37" s="70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2"/>
      <c r="C38" s="70"/>
      <c r="D38" s="70"/>
      <c r="E38" s="71">
        <v>447.48</v>
      </c>
      <c r="F38" s="70"/>
      <c r="G38" s="21"/>
      <c r="H38" s="21"/>
      <c r="I38" s="70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11721.540000000003</v>
      </c>
      <c r="F39" s="6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15" sqref="E15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406" t="s">
        <v>0</v>
      </c>
      <c r="C1" s="407"/>
      <c r="D1" s="407"/>
      <c r="E1" s="407"/>
      <c r="F1" s="407"/>
      <c r="J1" s="2" t="s">
        <v>1</v>
      </c>
      <c r="N1" s="408" t="s">
        <v>275</v>
      </c>
      <c r="O1" s="408"/>
      <c r="P1" s="408"/>
      <c r="Q1" s="40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409" t="s">
        <v>2</v>
      </c>
      <c r="C2" s="393"/>
      <c r="D2" s="393"/>
      <c r="E2" s="393"/>
      <c r="F2" s="393"/>
      <c r="I2" s="1" t="s">
        <v>3</v>
      </c>
      <c r="N2" s="409" t="s">
        <v>4</v>
      </c>
      <c r="O2" s="410"/>
      <c r="P2" s="410"/>
      <c r="Q2" s="4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8"/>
      <c r="F3" s="67"/>
      <c r="N3" s="410" t="s">
        <v>621</v>
      </c>
      <c r="O3" s="410"/>
      <c r="P3" s="410"/>
      <c r="Q3" s="4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411" t="s">
        <v>432</v>
      </c>
      <c r="C4" s="407"/>
      <c r="D4" s="4"/>
      <c r="E4" s="3"/>
      <c r="F4" s="78"/>
      <c r="G4" s="3"/>
      <c r="H4" s="3"/>
      <c r="I4" s="5" t="s">
        <v>6</v>
      </c>
      <c r="J4" s="63"/>
      <c r="K4" s="63"/>
      <c r="L4" s="63"/>
      <c r="N4" s="410" t="s">
        <v>622</v>
      </c>
      <c r="O4" s="410"/>
      <c r="P4" s="410"/>
      <c r="Q4" s="41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404" t="s">
        <v>7</v>
      </c>
      <c r="C5" s="405"/>
      <c r="D5" s="63"/>
      <c r="E5" s="63"/>
      <c r="F5" s="6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392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394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7">
        <v>1628</v>
      </c>
      <c r="F8" s="6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395" t="s">
        <v>9</v>
      </c>
      <c r="B9" s="398" t="s">
        <v>10</v>
      </c>
      <c r="C9" s="399"/>
      <c r="D9" s="399"/>
      <c r="E9" s="399"/>
      <c r="F9" s="399"/>
      <c r="G9" s="399"/>
      <c r="H9" s="399"/>
      <c r="I9" s="400"/>
      <c r="J9" s="398" t="s">
        <v>11</v>
      </c>
      <c r="K9" s="399"/>
      <c r="L9" s="399"/>
      <c r="M9" s="399"/>
      <c r="N9" s="399"/>
      <c r="O9" s="399"/>
      <c r="P9" s="399"/>
      <c r="Q9" s="400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396"/>
      <c r="B10" s="426" t="str">
        <f>N3</f>
        <v>ф,10кВ КНС</v>
      </c>
      <c r="C10" s="426"/>
      <c r="D10" s="426"/>
      <c r="E10" s="426"/>
      <c r="F10" s="413" t="str">
        <f>N4</f>
        <v>ф,Пищекомбинат</v>
      </c>
      <c r="G10" s="416"/>
      <c r="H10" s="416"/>
      <c r="I10" s="417"/>
      <c r="J10" s="426" t="str">
        <f>N3</f>
        <v>ф,10кВ КНС</v>
      </c>
      <c r="K10" s="426"/>
      <c r="L10" s="426"/>
      <c r="M10" s="426"/>
      <c r="N10" s="413" t="str">
        <f>N4</f>
        <v>ф,Пищекомбинат</v>
      </c>
      <c r="O10" s="416"/>
      <c r="P10" s="416"/>
      <c r="Q10" s="4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396"/>
      <c r="B11" s="390" t="s">
        <v>433</v>
      </c>
      <c r="C11" s="391"/>
      <c r="E11" s="62"/>
      <c r="F11" s="390" t="s">
        <v>433</v>
      </c>
      <c r="G11" s="391"/>
      <c r="H11" s="61"/>
      <c r="I11" s="62"/>
      <c r="J11" s="390" t="s">
        <v>433</v>
      </c>
      <c r="K11" s="391"/>
      <c r="L11" s="61"/>
      <c r="M11" s="62">
        <f>E11</f>
        <v>0</v>
      </c>
      <c r="N11" s="390" t="s">
        <v>433</v>
      </c>
      <c r="O11" s="391"/>
      <c r="P11" s="61"/>
      <c r="Q11" s="62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397"/>
      <c r="B12" s="76" t="s">
        <v>12</v>
      </c>
      <c r="C12" s="10" t="s">
        <v>13</v>
      </c>
      <c r="D12" s="10"/>
      <c r="E12" s="10" t="s">
        <v>434</v>
      </c>
      <c r="F12" s="75" t="s">
        <v>12</v>
      </c>
      <c r="G12" s="10" t="s">
        <v>13</v>
      </c>
      <c r="H12" s="10"/>
      <c r="I12" s="10" t="s">
        <v>434</v>
      </c>
      <c r="J12" s="10" t="s">
        <v>12</v>
      </c>
      <c r="K12" s="10" t="s">
        <v>13</v>
      </c>
      <c r="L12" s="10"/>
      <c r="M12" s="10" t="s">
        <v>434</v>
      </c>
      <c r="N12" s="10" t="s">
        <v>12</v>
      </c>
      <c r="O12" s="10" t="s">
        <v>13</v>
      </c>
      <c r="P12" s="10"/>
      <c r="Q12" s="10" t="s">
        <v>434</v>
      </c>
    </row>
    <row r="13" spans="1:33" s="13" customFormat="1" ht="11.25" x14ac:dyDescent="0.25">
      <c r="A13" s="12">
        <v>1</v>
      </c>
      <c r="B13" s="74">
        <v>2</v>
      </c>
      <c r="C13" s="12">
        <v>3</v>
      </c>
      <c r="D13" s="12"/>
      <c r="E13" s="12">
        <v>4</v>
      </c>
      <c r="F13" s="74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3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70"/>
      <c r="D15" s="70"/>
      <c r="E15" s="22">
        <v>1.73</v>
      </c>
      <c r="F15" s="22"/>
      <c r="G15" s="22"/>
      <c r="H15" s="22"/>
      <c r="I15" s="22">
        <v>31.68</v>
      </c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2"/>
      <c r="C16" s="70"/>
      <c r="D16" s="70"/>
      <c r="E16" s="22">
        <v>1.35</v>
      </c>
      <c r="F16" s="22"/>
      <c r="G16" s="22"/>
      <c r="H16" s="22"/>
      <c r="I16" s="22">
        <v>30.72</v>
      </c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2"/>
      <c r="C17" s="70"/>
      <c r="D17" s="70"/>
      <c r="E17" s="22">
        <v>1.43</v>
      </c>
      <c r="F17" s="22"/>
      <c r="G17" s="22"/>
      <c r="H17" s="22"/>
      <c r="I17" s="22">
        <v>30.24</v>
      </c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2"/>
      <c r="C18" s="70"/>
      <c r="D18" s="70"/>
      <c r="E18" s="22">
        <v>1.43</v>
      </c>
      <c r="F18" s="22"/>
      <c r="G18" s="22"/>
      <c r="H18" s="22"/>
      <c r="I18" s="22">
        <v>30.72</v>
      </c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2"/>
      <c r="C19" s="70"/>
      <c r="D19" s="70"/>
      <c r="E19" s="22">
        <v>1.65</v>
      </c>
      <c r="F19" s="22"/>
      <c r="G19" s="22"/>
      <c r="H19" s="22"/>
      <c r="I19" s="22">
        <v>30.24</v>
      </c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2"/>
      <c r="C20" s="70"/>
      <c r="D20" s="70"/>
      <c r="E20" s="22">
        <v>1.35</v>
      </c>
      <c r="F20" s="22"/>
      <c r="G20" s="22"/>
      <c r="H20" s="22"/>
      <c r="I20" s="22">
        <v>30.72</v>
      </c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2"/>
      <c r="C21" s="70"/>
      <c r="D21" s="70"/>
      <c r="E21" s="22">
        <v>1.43</v>
      </c>
      <c r="F21" s="22"/>
      <c r="G21" s="22"/>
      <c r="H21" s="22"/>
      <c r="I21" s="22">
        <v>32.159999999999997</v>
      </c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2"/>
      <c r="C22" s="70"/>
      <c r="D22" s="70"/>
      <c r="E22" s="22">
        <v>1.35</v>
      </c>
      <c r="F22" s="22"/>
      <c r="G22" s="22"/>
      <c r="H22" s="22"/>
      <c r="I22" s="22">
        <v>36</v>
      </c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2"/>
      <c r="C23" s="70"/>
      <c r="D23" s="70"/>
      <c r="E23" s="22">
        <v>1.65</v>
      </c>
      <c r="F23" s="22"/>
      <c r="G23" s="22"/>
      <c r="H23" s="22"/>
      <c r="I23" s="22">
        <v>44.64</v>
      </c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2"/>
      <c r="C24" s="70"/>
      <c r="D24" s="70"/>
      <c r="E24" s="22">
        <v>1.27</v>
      </c>
      <c r="F24" s="22"/>
      <c r="G24" s="22"/>
      <c r="H24" s="22"/>
      <c r="I24" s="22">
        <v>46.08</v>
      </c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2"/>
      <c r="C25" s="70"/>
      <c r="D25" s="70"/>
      <c r="E25" s="22">
        <v>1.43</v>
      </c>
      <c r="F25" s="22"/>
      <c r="G25" s="22"/>
      <c r="H25" s="22"/>
      <c r="I25" s="22">
        <v>48.48</v>
      </c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2"/>
      <c r="C26" s="70"/>
      <c r="D26" s="70"/>
      <c r="E26" s="22">
        <v>1.27</v>
      </c>
      <c r="F26" s="22"/>
      <c r="G26" s="22"/>
      <c r="H26" s="22"/>
      <c r="I26" s="22">
        <v>48</v>
      </c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2"/>
      <c r="C27" s="70"/>
      <c r="D27" s="70"/>
      <c r="E27" s="22">
        <v>1.65</v>
      </c>
      <c r="F27" s="22"/>
      <c r="G27" s="22"/>
      <c r="H27" s="22"/>
      <c r="I27" s="22">
        <v>46.56</v>
      </c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2"/>
      <c r="C28" s="70"/>
      <c r="D28" s="70"/>
      <c r="E28" s="22">
        <v>1.35</v>
      </c>
      <c r="F28" s="22"/>
      <c r="G28" s="22"/>
      <c r="H28" s="22"/>
      <c r="I28" s="22">
        <v>46.08</v>
      </c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2"/>
      <c r="C29" s="70"/>
      <c r="D29" s="70"/>
      <c r="E29" s="22">
        <v>1.2</v>
      </c>
      <c r="F29" s="22"/>
      <c r="G29" s="22"/>
      <c r="H29" s="22"/>
      <c r="I29" s="22">
        <v>46.56</v>
      </c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2"/>
      <c r="C30" s="70"/>
      <c r="D30" s="70"/>
      <c r="E30" s="22">
        <v>1.2</v>
      </c>
      <c r="F30" s="22"/>
      <c r="G30" s="22"/>
      <c r="H30" s="22"/>
      <c r="I30" s="22">
        <v>46.08</v>
      </c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2"/>
      <c r="C31" s="70"/>
      <c r="D31" s="70"/>
      <c r="E31" s="22">
        <v>1.58</v>
      </c>
      <c r="F31" s="22"/>
      <c r="G31" s="22"/>
      <c r="H31" s="22"/>
      <c r="I31" s="22">
        <v>47.04</v>
      </c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2"/>
      <c r="C32" s="70"/>
      <c r="D32" s="70"/>
      <c r="E32" s="22">
        <v>1.27</v>
      </c>
      <c r="F32" s="22"/>
      <c r="G32" s="22"/>
      <c r="H32" s="22"/>
      <c r="I32" s="22">
        <v>40.799999999999997</v>
      </c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2"/>
      <c r="C33" s="70"/>
      <c r="D33" s="70"/>
      <c r="E33" s="22">
        <v>1.27</v>
      </c>
      <c r="F33" s="22"/>
      <c r="G33" s="22"/>
      <c r="H33" s="22"/>
      <c r="I33" s="22">
        <v>40.799999999999997</v>
      </c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2"/>
      <c r="C34" s="70"/>
      <c r="D34" s="70"/>
      <c r="E34" s="22">
        <v>1.35</v>
      </c>
      <c r="F34" s="22"/>
      <c r="G34" s="22"/>
      <c r="H34" s="22"/>
      <c r="I34" s="22">
        <v>36.479999999999997</v>
      </c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2"/>
      <c r="C35" s="70"/>
      <c r="D35" s="70"/>
      <c r="E35" s="22">
        <v>1.65</v>
      </c>
      <c r="F35" s="22"/>
      <c r="G35" s="22"/>
      <c r="H35" s="22"/>
      <c r="I35" s="22">
        <v>36.479999999999997</v>
      </c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2"/>
      <c r="C36" s="70"/>
      <c r="D36" s="70"/>
      <c r="E36" s="22">
        <v>1.35</v>
      </c>
      <c r="F36" s="22"/>
      <c r="G36" s="22"/>
      <c r="H36" s="22"/>
      <c r="I36" s="22">
        <v>36.479999999999997</v>
      </c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2"/>
      <c r="C37" s="70"/>
      <c r="D37" s="70"/>
      <c r="E37" s="22">
        <v>1.27</v>
      </c>
      <c r="F37" s="22"/>
      <c r="G37" s="22"/>
      <c r="H37" s="22"/>
      <c r="I37" s="22">
        <v>36</v>
      </c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2"/>
      <c r="C38" s="70"/>
      <c r="D38" s="70"/>
      <c r="E38" s="22">
        <v>1.35</v>
      </c>
      <c r="F38" s="22"/>
      <c r="G38" s="22"/>
      <c r="H38" s="22"/>
      <c r="I38" s="22">
        <v>35.04</v>
      </c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14</v>
      </c>
      <c r="B39" s="54"/>
      <c r="C39" s="27"/>
      <c r="D39" s="27"/>
      <c r="E39" s="28">
        <f>SUM(E15:E38)</f>
        <v>33.830000000000005</v>
      </c>
      <c r="F39" s="69"/>
      <c r="G39" s="29"/>
      <c r="H39" s="29"/>
      <c r="I39" s="28">
        <f>SUM(I15:I38)</f>
        <v>934.08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435</v>
      </c>
      <c r="B40" s="68"/>
      <c r="F40" s="6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436</v>
      </c>
      <c r="B41" s="68"/>
      <c r="F41" s="6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437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438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44"/>
  <sheetViews>
    <sheetView zoomScale="70" zoomScaleNormal="70" workbookViewId="0">
      <selection activeCell="Z19" sqref="Z19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A1" s="285"/>
      <c r="B1" s="443" t="s">
        <v>0</v>
      </c>
      <c r="C1" s="407"/>
      <c r="D1" s="407"/>
      <c r="E1" s="407"/>
      <c r="F1" s="407"/>
      <c r="G1" s="285"/>
      <c r="H1" s="285"/>
      <c r="I1" s="285"/>
      <c r="J1" s="2" t="s">
        <v>1</v>
      </c>
      <c r="K1" s="436" t="s">
        <v>663</v>
      </c>
      <c r="L1" s="437"/>
      <c r="M1" s="437"/>
      <c r="N1" s="437"/>
      <c r="O1" s="437"/>
      <c r="P1" s="437"/>
      <c r="Q1" s="437"/>
      <c r="R1" s="286"/>
      <c r="S1" s="28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A2" s="285"/>
      <c r="B2" s="444" t="s">
        <v>2</v>
      </c>
      <c r="C2" s="393"/>
      <c r="D2" s="393"/>
      <c r="E2" s="393"/>
      <c r="F2" s="393"/>
      <c r="G2" s="285"/>
      <c r="H2" s="285"/>
      <c r="I2" s="285"/>
      <c r="J2" s="285"/>
      <c r="K2" s="285"/>
      <c r="L2" s="285"/>
      <c r="M2" s="285"/>
      <c r="N2" s="288" t="s">
        <v>4</v>
      </c>
      <c r="O2" s="289"/>
      <c r="P2" s="289"/>
      <c r="Q2" s="289"/>
      <c r="R2" s="287"/>
      <c r="S2" s="287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5">
      <c r="A3" s="285"/>
      <c r="B3" s="290" t="s">
        <v>664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438"/>
      <c r="N3" s="439"/>
      <c r="O3" s="439"/>
      <c r="P3" s="285"/>
      <c r="Q3" s="285"/>
      <c r="R3" s="287"/>
      <c r="S3" s="287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A4" s="285"/>
      <c r="B4" s="445" t="s">
        <v>665</v>
      </c>
      <c r="C4" s="407"/>
      <c r="D4" s="291"/>
      <c r="E4" s="287"/>
      <c r="F4" s="287"/>
      <c r="G4" s="287"/>
      <c r="H4" s="287"/>
      <c r="I4" s="292" t="s">
        <v>6</v>
      </c>
      <c r="J4" s="289"/>
      <c r="K4" s="289"/>
      <c r="L4" s="289"/>
      <c r="M4" s="285"/>
      <c r="N4" s="293" t="s">
        <v>666</v>
      </c>
      <c r="O4" s="285"/>
      <c r="P4" s="285"/>
      <c r="Q4" s="285"/>
      <c r="R4" s="287"/>
      <c r="S4" s="287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A5" s="285"/>
      <c r="B5" s="440" t="s">
        <v>7</v>
      </c>
      <c r="C5" s="405"/>
      <c r="D5" s="289"/>
      <c r="E5" s="289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7"/>
      <c r="S5" s="287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441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287"/>
      <c r="S6" s="287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442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287"/>
      <c r="S7" s="287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294" t="s">
        <v>667</v>
      </c>
      <c r="B8" s="295" t="s">
        <v>668</v>
      </c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7"/>
      <c r="S8" s="287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ht="12.75" customHeight="1" x14ac:dyDescent="0.25">
      <c r="A9" s="427" t="s">
        <v>9</v>
      </c>
      <c r="B9" s="430" t="s">
        <v>10</v>
      </c>
      <c r="C9" s="431"/>
      <c r="D9" s="431"/>
      <c r="E9" s="431"/>
      <c r="F9" s="431"/>
      <c r="G9" s="431"/>
      <c r="H9" s="431"/>
      <c r="I9" s="432"/>
      <c r="J9" s="430" t="s">
        <v>11</v>
      </c>
      <c r="K9" s="431"/>
      <c r="L9" s="431"/>
      <c r="M9" s="431"/>
      <c r="N9" s="431"/>
      <c r="O9" s="431"/>
      <c r="P9" s="431"/>
      <c r="Q9" s="432"/>
      <c r="R9" s="287"/>
      <c r="S9" s="287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428"/>
      <c r="B10" s="433" t="s">
        <v>669</v>
      </c>
      <c r="C10" s="402"/>
      <c r="D10" s="402"/>
      <c r="E10" s="403"/>
      <c r="F10" s="433" t="s">
        <v>670</v>
      </c>
      <c r="G10" s="402"/>
      <c r="H10" s="402"/>
      <c r="I10" s="403"/>
      <c r="J10" s="433" t="str">
        <f>B10</f>
        <v>яч. 2 - ВЛ-10кВ.ф Горсеть1</v>
      </c>
      <c r="K10" s="402"/>
      <c r="L10" s="402"/>
      <c r="M10" s="403"/>
      <c r="N10" s="433" t="s">
        <v>677</v>
      </c>
      <c r="O10" s="434"/>
      <c r="P10" s="434"/>
      <c r="Q10" s="435"/>
      <c r="R10" s="287"/>
      <c r="S10" s="287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ht="15" x14ac:dyDescent="0.2">
      <c r="A11" s="428"/>
      <c r="B11" s="433" t="s">
        <v>671</v>
      </c>
      <c r="C11" s="402"/>
      <c r="D11" s="285"/>
      <c r="E11" s="296">
        <v>1</v>
      </c>
      <c r="F11" s="433" t="s">
        <v>671</v>
      </c>
      <c r="G11" s="402"/>
      <c r="H11" s="297"/>
      <c r="I11" s="296">
        <v>1</v>
      </c>
      <c r="J11" s="433" t="s">
        <v>671</v>
      </c>
      <c r="K11" s="402"/>
      <c r="L11" s="297"/>
      <c r="M11" s="296">
        <f>E11</f>
        <v>1</v>
      </c>
      <c r="N11" s="433" t="s">
        <v>671</v>
      </c>
      <c r="O11" s="402"/>
      <c r="P11" s="297"/>
      <c r="Q11" s="296">
        <f>I11</f>
        <v>1</v>
      </c>
      <c r="R11" s="287"/>
      <c r="S11" s="287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429"/>
      <c r="B12" s="298" t="s">
        <v>12</v>
      </c>
      <c r="C12" s="298" t="s">
        <v>13</v>
      </c>
      <c r="D12" s="298"/>
      <c r="E12" s="298" t="s">
        <v>672</v>
      </c>
      <c r="F12" s="298" t="s">
        <v>12</v>
      </c>
      <c r="G12" s="298" t="s">
        <v>13</v>
      </c>
      <c r="H12" s="298"/>
      <c r="I12" s="298" t="s">
        <v>672</v>
      </c>
      <c r="J12" s="298" t="s">
        <v>12</v>
      </c>
      <c r="K12" s="298" t="s">
        <v>13</v>
      </c>
      <c r="L12" s="298"/>
      <c r="M12" s="298" t="s">
        <v>672</v>
      </c>
      <c r="N12" s="298" t="s">
        <v>12</v>
      </c>
      <c r="O12" s="298" t="s">
        <v>13</v>
      </c>
      <c r="P12" s="298"/>
      <c r="Q12" s="298" t="s">
        <v>672</v>
      </c>
      <c r="R12" s="299"/>
      <c r="S12" s="299"/>
    </row>
    <row r="13" spans="1:33" s="13" customFormat="1" ht="11.25" x14ac:dyDescent="0.25">
      <c r="A13" s="300">
        <v>1</v>
      </c>
      <c r="B13" s="300">
        <v>2</v>
      </c>
      <c r="C13" s="300">
        <v>3</v>
      </c>
      <c r="D13" s="300"/>
      <c r="E13" s="300">
        <v>4</v>
      </c>
      <c r="F13" s="300">
        <v>5</v>
      </c>
      <c r="G13" s="300">
        <v>6</v>
      </c>
      <c r="H13" s="300"/>
      <c r="I13" s="300">
        <v>7</v>
      </c>
      <c r="J13" s="300">
        <v>8</v>
      </c>
      <c r="K13" s="300">
        <v>9</v>
      </c>
      <c r="L13" s="300"/>
      <c r="M13" s="300">
        <v>10</v>
      </c>
      <c r="N13" s="300">
        <v>11</v>
      </c>
      <c r="O13" s="300">
        <v>12</v>
      </c>
      <c r="P13" s="300"/>
      <c r="Q13" s="300">
        <v>13</v>
      </c>
      <c r="R13" s="301"/>
      <c r="S13" s="301"/>
    </row>
    <row r="14" spans="1:33" s="11" customFormat="1" ht="15" x14ac:dyDescent="0.25">
      <c r="A14" s="302">
        <v>0</v>
      </c>
      <c r="B14" s="303"/>
      <c r="C14" s="304"/>
      <c r="D14" s="304"/>
      <c r="E14" s="305"/>
      <c r="F14" s="48"/>
      <c r="G14" s="304"/>
      <c r="H14" s="304"/>
      <c r="I14" s="305"/>
      <c r="J14" s="48"/>
      <c r="K14" s="304"/>
      <c r="L14" s="304"/>
      <c r="M14" s="305"/>
      <c r="N14" s="306"/>
      <c r="O14" s="304"/>
      <c r="P14" s="304"/>
      <c r="Q14" s="305"/>
      <c r="R14" s="299"/>
      <c r="S14" s="299"/>
    </row>
    <row r="15" spans="1:33" s="24" customFormat="1" ht="15" x14ac:dyDescent="0.25">
      <c r="A15" s="307">
        <v>1</v>
      </c>
      <c r="B15" s="303"/>
      <c r="C15" s="308"/>
      <c r="D15" s="304"/>
      <c r="E15" s="22">
        <v>756</v>
      </c>
      <c r="F15" s="22"/>
      <c r="G15" s="22"/>
      <c r="H15" s="22"/>
      <c r="I15" s="22">
        <v>446</v>
      </c>
      <c r="J15" s="22"/>
      <c r="K15" s="22"/>
      <c r="L15" s="22"/>
      <c r="M15" s="283">
        <v>0</v>
      </c>
      <c r="N15" s="22"/>
      <c r="O15" s="22"/>
      <c r="P15" s="22"/>
      <c r="Q15" s="283">
        <v>0</v>
      </c>
      <c r="R15" s="310"/>
      <c r="S15" s="310"/>
    </row>
    <row r="16" spans="1:33" s="11" customFormat="1" ht="15" x14ac:dyDescent="0.25">
      <c r="A16" s="302">
        <v>2</v>
      </c>
      <c r="B16" s="303"/>
      <c r="C16" s="308"/>
      <c r="D16" s="304"/>
      <c r="E16" s="22">
        <v>633</v>
      </c>
      <c r="F16" s="22"/>
      <c r="G16" s="22"/>
      <c r="H16" s="22"/>
      <c r="I16" s="22">
        <v>400</v>
      </c>
      <c r="J16" s="22"/>
      <c r="K16" s="22"/>
      <c r="L16" s="22"/>
      <c r="M16" s="283">
        <v>0</v>
      </c>
      <c r="N16" s="22"/>
      <c r="O16" s="22"/>
      <c r="P16" s="22"/>
      <c r="Q16" s="283">
        <v>0</v>
      </c>
      <c r="R16" s="299"/>
      <c r="S16" s="299"/>
    </row>
    <row r="17" spans="1:20" s="11" customFormat="1" ht="15" x14ac:dyDescent="0.25">
      <c r="A17" s="302">
        <v>3</v>
      </c>
      <c r="B17" s="303"/>
      <c r="C17" s="308"/>
      <c r="D17" s="304"/>
      <c r="E17" s="22">
        <v>585</v>
      </c>
      <c r="F17" s="22"/>
      <c r="G17" s="22"/>
      <c r="H17" s="22"/>
      <c r="I17" s="22">
        <v>380</v>
      </c>
      <c r="J17" s="22"/>
      <c r="K17" s="22"/>
      <c r="L17" s="22"/>
      <c r="M17" s="283">
        <v>0</v>
      </c>
      <c r="N17" s="22"/>
      <c r="O17" s="22"/>
      <c r="P17" s="22"/>
      <c r="Q17" s="283">
        <v>0</v>
      </c>
      <c r="R17" s="299"/>
      <c r="S17" s="299"/>
    </row>
    <row r="18" spans="1:20" s="11" customFormat="1" ht="15" x14ac:dyDescent="0.25">
      <c r="A18" s="302">
        <v>4</v>
      </c>
      <c r="B18" s="303"/>
      <c r="C18" s="308"/>
      <c r="D18" s="304"/>
      <c r="E18" s="22">
        <v>559</v>
      </c>
      <c r="F18" s="22"/>
      <c r="G18" s="22"/>
      <c r="H18" s="22"/>
      <c r="I18" s="22">
        <v>373</v>
      </c>
      <c r="J18" s="22"/>
      <c r="K18" s="22"/>
      <c r="L18" s="22"/>
      <c r="M18" s="283">
        <v>0</v>
      </c>
      <c r="N18" s="22"/>
      <c r="O18" s="22"/>
      <c r="P18" s="22"/>
      <c r="Q18" s="283">
        <v>0</v>
      </c>
      <c r="R18" s="299"/>
      <c r="S18" s="299"/>
    </row>
    <row r="19" spans="1:20" s="11" customFormat="1" ht="15" x14ac:dyDescent="0.25">
      <c r="A19" s="302">
        <v>5</v>
      </c>
      <c r="B19" s="303"/>
      <c r="C19" s="308"/>
      <c r="D19" s="304"/>
      <c r="E19" s="22">
        <v>577</v>
      </c>
      <c r="F19" s="22"/>
      <c r="G19" s="22"/>
      <c r="H19" s="22"/>
      <c r="I19" s="22">
        <v>377</v>
      </c>
      <c r="J19" s="22"/>
      <c r="K19" s="22"/>
      <c r="L19" s="22"/>
      <c r="M19" s="283">
        <v>0</v>
      </c>
      <c r="N19" s="22"/>
      <c r="O19" s="22"/>
      <c r="P19" s="22"/>
      <c r="Q19" s="283">
        <v>0</v>
      </c>
      <c r="R19" s="299"/>
      <c r="S19" s="299"/>
    </row>
    <row r="20" spans="1:20" s="11" customFormat="1" ht="15" x14ac:dyDescent="0.25">
      <c r="A20" s="302">
        <v>6</v>
      </c>
      <c r="B20" s="303"/>
      <c r="C20" s="308"/>
      <c r="D20" s="304"/>
      <c r="E20" s="22">
        <v>630</v>
      </c>
      <c r="F20" s="22"/>
      <c r="G20" s="22"/>
      <c r="H20" s="22"/>
      <c r="I20" s="22">
        <v>416</v>
      </c>
      <c r="J20" s="22"/>
      <c r="K20" s="22"/>
      <c r="L20" s="22"/>
      <c r="M20" s="283">
        <v>0</v>
      </c>
      <c r="N20" s="22"/>
      <c r="O20" s="22"/>
      <c r="P20" s="22"/>
      <c r="Q20" s="283">
        <v>0</v>
      </c>
      <c r="R20" s="299"/>
      <c r="S20" s="299"/>
    </row>
    <row r="21" spans="1:20" s="11" customFormat="1" ht="15" x14ac:dyDescent="0.25">
      <c r="A21" s="302">
        <v>7</v>
      </c>
      <c r="B21" s="303"/>
      <c r="C21" s="308"/>
      <c r="D21" s="304"/>
      <c r="E21" s="22">
        <v>869</v>
      </c>
      <c r="F21" s="22"/>
      <c r="G21" s="22"/>
      <c r="H21" s="22"/>
      <c r="I21" s="22">
        <v>535</v>
      </c>
      <c r="J21" s="22"/>
      <c r="K21" s="22"/>
      <c r="L21" s="22"/>
      <c r="M21" s="283">
        <v>0</v>
      </c>
      <c r="N21" s="22"/>
      <c r="O21" s="22"/>
      <c r="P21" s="22"/>
      <c r="Q21" s="283">
        <v>0</v>
      </c>
      <c r="R21" s="299"/>
      <c r="S21" s="299"/>
    </row>
    <row r="22" spans="1:20" s="11" customFormat="1" ht="15" x14ac:dyDescent="0.25">
      <c r="A22" s="302">
        <v>8</v>
      </c>
      <c r="B22" s="303"/>
      <c r="C22" s="308"/>
      <c r="D22" s="304"/>
      <c r="E22" s="22">
        <v>1134</v>
      </c>
      <c r="F22" s="22"/>
      <c r="G22" s="22"/>
      <c r="H22" s="22"/>
      <c r="I22" s="22">
        <v>700</v>
      </c>
      <c r="J22" s="22"/>
      <c r="K22" s="22"/>
      <c r="L22" s="22"/>
      <c r="M22" s="283">
        <v>0</v>
      </c>
      <c r="N22" s="22"/>
      <c r="O22" s="22"/>
      <c r="P22" s="22"/>
      <c r="Q22" s="283">
        <v>0</v>
      </c>
      <c r="R22" s="299"/>
      <c r="S22" s="299"/>
    </row>
    <row r="23" spans="1:20" s="11" customFormat="1" ht="15" x14ac:dyDescent="0.25">
      <c r="A23" s="302">
        <v>9</v>
      </c>
      <c r="B23" s="303"/>
      <c r="C23" s="308"/>
      <c r="D23" s="304"/>
      <c r="E23" s="22">
        <v>1189</v>
      </c>
      <c r="F23" s="22"/>
      <c r="G23" s="22"/>
      <c r="H23" s="22"/>
      <c r="I23" s="22">
        <v>853</v>
      </c>
      <c r="J23" s="22"/>
      <c r="K23" s="22"/>
      <c r="L23" s="22"/>
      <c r="M23" s="283">
        <v>0</v>
      </c>
      <c r="N23" s="22"/>
      <c r="O23" s="22"/>
      <c r="P23" s="22"/>
      <c r="Q23" s="283">
        <v>0</v>
      </c>
      <c r="R23" s="299"/>
      <c r="S23" s="299"/>
    </row>
    <row r="24" spans="1:20" s="11" customFormat="1" ht="15" x14ac:dyDescent="0.25">
      <c r="A24" s="302">
        <v>10</v>
      </c>
      <c r="B24" s="303"/>
      <c r="C24" s="308"/>
      <c r="D24" s="304"/>
      <c r="E24" s="22">
        <v>1234</v>
      </c>
      <c r="F24" s="22"/>
      <c r="G24" s="22"/>
      <c r="H24" s="22"/>
      <c r="I24" s="22">
        <v>854</v>
      </c>
      <c r="J24" s="22"/>
      <c r="K24" s="22"/>
      <c r="L24" s="22"/>
      <c r="M24" s="283">
        <v>0</v>
      </c>
      <c r="N24" s="22"/>
      <c r="O24" s="22"/>
      <c r="P24" s="22"/>
      <c r="Q24" s="283">
        <v>0</v>
      </c>
      <c r="R24" s="299"/>
      <c r="S24" s="299"/>
    </row>
    <row r="25" spans="1:20" s="11" customFormat="1" ht="15" x14ac:dyDescent="0.25">
      <c r="A25" s="302">
        <v>11</v>
      </c>
      <c r="B25" s="303"/>
      <c r="C25" s="308"/>
      <c r="D25" s="304"/>
      <c r="E25" s="22">
        <v>1221</v>
      </c>
      <c r="F25" s="22"/>
      <c r="G25" s="22"/>
      <c r="H25" s="22"/>
      <c r="I25" s="22">
        <v>817</v>
      </c>
      <c r="J25" s="22"/>
      <c r="K25" s="22"/>
      <c r="L25" s="22"/>
      <c r="M25" s="283">
        <v>0</v>
      </c>
      <c r="N25" s="22"/>
      <c r="O25" s="22"/>
      <c r="P25" s="22"/>
      <c r="Q25" s="283">
        <v>0</v>
      </c>
      <c r="R25" s="299"/>
      <c r="S25" s="299"/>
    </row>
    <row r="26" spans="1:20" s="11" customFormat="1" ht="15" x14ac:dyDescent="0.25">
      <c r="A26" s="302">
        <v>12</v>
      </c>
      <c r="B26" s="303"/>
      <c r="C26" s="308"/>
      <c r="D26" s="304"/>
      <c r="E26" s="22">
        <v>1226</v>
      </c>
      <c r="F26" s="22"/>
      <c r="G26" s="22"/>
      <c r="H26" s="22"/>
      <c r="I26" s="22">
        <v>821</v>
      </c>
      <c r="J26" s="22"/>
      <c r="K26" s="22"/>
      <c r="L26" s="22"/>
      <c r="M26" s="283">
        <v>0</v>
      </c>
      <c r="N26" s="22"/>
      <c r="O26" s="22"/>
      <c r="P26" s="22"/>
      <c r="Q26" s="283">
        <v>0</v>
      </c>
      <c r="R26" s="299"/>
      <c r="S26" s="299"/>
    </row>
    <row r="27" spans="1:20" s="11" customFormat="1" ht="15" x14ac:dyDescent="0.25">
      <c r="A27" s="302">
        <v>13</v>
      </c>
      <c r="B27" s="303"/>
      <c r="C27" s="308"/>
      <c r="D27" s="304"/>
      <c r="E27" s="22">
        <v>1295</v>
      </c>
      <c r="F27" s="22"/>
      <c r="G27" s="22"/>
      <c r="H27" s="22"/>
      <c r="I27" s="22">
        <v>812</v>
      </c>
      <c r="J27" s="22"/>
      <c r="K27" s="22"/>
      <c r="L27" s="22"/>
      <c r="M27" s="283">
        <v>0</v>
      </c>
      <c r="N27" s="22"/>
      <c r="O27" s="22"/>
      <c r="P27" s="22"/>
      <c r="Q27" s="283">
        <v>0</v>
      </c>
      <c r="R27" s="299"/>
      <c r="S27" s="299"/>
    </row>
    <row r="28" spans="1:20" s="11" customFormat="1" ht="15" x14ac:dyDescent="0.25">
      <c r="A28" s="302">
        <v>14</v>
      </c>
      <c r="B28" s="303"/>
      <c r="C28" s="308"/>
      <c r="D28" s="304"/>
      <c r="E28" s="22">
        <v>1222</v>
      </c>
      <c r="F28" s="22"/>
      <c r="G28" s="22"/>
      <c r="H28" s="22"/>
      <c r="I28" s="22">
        <v>807</v>
      </c>
      <c r="J28" s="22"/>
      <c r="K28" s="22"/>
      <c r="L28" s="22"/>
      <c r="M28" s="283">
        <v>0</v>
      </c>
      <c r="N28" s="22"/>
      <c r="O28" s="22"/>
      <c r="P28" s="22"/>
      <c r="Q28" s="283">
        <v>0</v>
      </c>
      <c r="R28" s="299"/>
      <c r="S28" s="299"/>
    </row>
    <row r="29" spans="1:20" s="11" customFormat="1" ht="15" x14ac:dyDescent="0.25">
      <c r="A29" s="302">
        <v>15</v>
      </c>
      <c r="B29" s="303"/>
      <c r="C29" s="308"/>
      <c r="D29" s="304"/>
      <c r="E29" s="22">
        <v>1147</v>
      </c>
      <c r="F29" s="22"/>
      <c r="G29" s="22"/>
      <c r="H29" s="22"/>
      <c r="I29" s="22">
        <v>743</v>
      </c>
      <c r="J29" s="22"/>
      <c r="K29" s="22"/>
      <c r="L29" s="22"/>
      <c r="M29" s="283">
        <v>0</v>
      </c>
      <c r="N29" s="22"/>
      <c r="O29" s="22"/>
      <c r="P29" s="22"/>
      <c r="Q29" s="283">
        <v>0</v>
      </c>
      <c r="R29" s="299"/>
      <c r="S29" s="299"/>
    </row>
    <row r="30" spans="1:20" s="11" customFormat="1" ht="15" x14ac:dyDescent="0.25">
      <c r="A30" s="302">
        <v>16</v>
      </c>
      <c r="B30" s="303"/>
      <c r="C30" s="308"/>
      <c r="D30" s="304"/>
      <c r="E30" s="22">
        <v>1153</v>
      </c>
      <c r="F30" s="22"/>
      <c r="G30" s="22"/>
      <c r="H30" s="22"/>
      <c r="I30" s="22">
        <v>750</v>
      </c>
      <c r="J30" s="22"/>
      <c r="K30" s="22"/>
      <c r="L30" s="22"/>
      <c r="M30" s="283">
        <v>0</v>
      </c>
      <c r="N30" s="22"/>
      <c r="O30" s="22"/>
      <c r="P30" s="22"/>
      <c r="Q30" s="283">
        <v>0</v>
      </c>
      <c r="R30" s="299"/>
      <c r="S30" s="299"/>
    </row>
    <row r="31" spans="1:20" s="25" customFormat="1" ht="15" x14ac:dyDescent="0.25">
      <c r="A31" s="302">
        <v>17</v>
      </c>
      <c r="B31" s="303"/>
      <c r="C31" s="308"/>
      <c r="D31" s="304"/>
      <c r="E31" s="22">
        <v>1190</v>
      </c>
      <c r="F31" s="22"/>
      <c r="G31" s="22"/>
      <c r="H31" s="22"/>
      <c r="I31" s="22">
        <v>754</v>
      </c>
      <c r="J31" s="22"/>
      <c r="K31" s="22"/>
      <c r="L31" s="22"/>
      <c r="M31" s="283">
        <v>0</v>
      </c>
      <c r="N31" s="22"/>
      <c r="O31" s="22"/>
      <c r="P31" s="22"/>
      <c r="Q31" s="283">
        <v>0</v>
      </c>
      <c r="R31" s="311"/>
      <c r="S31" s="311"/>
      <c r="T31" s="22"/>
    </row>
    <row r="32" spans="1:20" s="25" customFormat="1" ht="15" x14ac:dyDescent="0.25">
      <c r="A32" s="302">
        <v>18</v>
      </c>
      <c r="B32" s="303"/>
      <c r="C32" s="308"/>
      <c r="D32" s="304"/>
      <c r="E32" s="22">
        <v>1205</v>
      </c>
      <c r="F32" s="22"/>
      <c r="G32" s="22"/>
      <c r="H32" s="22"/>
      <c r="I32" s="22">
        <v>705</v>
      </c>
      <c r="J32" s="22"/>
      <c r="K32" s="22"/>
      <c r="L32" s="22"/>
      <c r="M32" s="283">
        <v>0</v>
      </c>
      <c r="N32" s="22"/>
      <c r="O32" s="22"/>
      <c r="P32" s="22"/>
      <c r="Q32" s="283">
        <v>0</v>
      </c>
      <c r="R32" s="311"/>
      <c r="S32" s="311"/>
    </row>
    <row r="33" spans="1:33" s="25" customFormat="1" ht="15" x14ac:dyDescent="0.25">
      <c r="A33" s="302">
        <v>19</v>
      </c>
      <c r="B33" s="303"/>
      <c r="C33" s="308"/>
      <c r="D33" s="304"/>
      <c r="E33" s="22">
        <v>1269</v>
      </c>
      <c r="F33" s="22"/>
      <c r="G33" s="22"/>
      <c r="H33" s="22"/>
      <c r="I33" s="22">
        <v>719</v>
      </c>
      <c r="J33" s="22"/>
      <c r="K33" s="22"/>
      <c r="L33" s="22"/>
      <c r="M33" s="283">
        <v>0</v>
      </c>
      <c r="N33" s="22"/>
      <c r="O33" s="22"/>
      <c r="P33" s="22"/>
      <c r="Q33" s="283">
        <v>0</v>
      </c>
      <c r="R33" s="311"/>
      <c r="S33" s="311"/>
    </row>
    <row r="34" spans="1:33" s="25" customFormat="1" ht="15" x14ac:dyDescent="0.25">
      <c r="A34" s="302">
        <v>20</v>
      </c>
      <c r="B34" s="303"/>
      <c r="C34" s="308"/>
      <c r="D34" s="304"/>
      <c r="E34" s="22">
        <v>1314</v>
      </c>
      <c r="F34" s="22"/>
      <c r="G34" s="22"/>
      <c r="H34" s="22"/>
      <c r="I34" s="22">
        <v>740</v>
      </c>
      <c r="J34" s="22"/>
      <c r="K34" s="22"/>
      <c r="L34" s="22"/>
      <c r="M34" s="283">
        <v>0</v>
      </c>
      <c r="N34" s="22"/>
      <c r="O34" s="22"/>
      <c r="P34" s="22"/>
      <c r="Q34" s="283">
        <v>0</v>
      </c>
      <c r="R34" s="311"/>
      <c r="S34" s="311"/>
    </row>
    <row r="35" spans="1:33" s="25" customFormat="1" ht="15" x14ac:dyDescent="0.25">
      <c r="A35" s="302">
        <v>21</v>
      </c>
      <c r="B35" s="303"/>
      <c r="C35" s="308"/>
      <c r="D35" s="304"/>
      <c r="E35" s="22">
        <v>1327</v>
      </c>
      <c r="F35" s="22"/>
      <c r="G35" s="22"/>
      <c r="H35" s="22"/>
      <c r="I35" s="22">
        <v>686</v>
      </c>
      <c r="J35" s="22"/>
      <c r="K35" s="22"/>
      <c r="L35" s="22"/>
      <c r="M35" s="283">
        <v>0</v>
      </c>
      <c r="N35" s="22"/>
      <c r="O35" s="22"/>
      <c r="P35" s="22"/>
      <c r="Q35" s="283">
        <v>0</v>
      </c>
      <c r="R35" s="311"/>
      <c r="S35" s="311"/>
    </row>
    <row r="36" spans="1:33" s="25" customFormat="1" ht="15" x14ac:dyDescent="0.25">
      <c r="A36" s="302">
        <v>22</v>
      </c>
      <c r="B36" s="303"/>
      <c r="C36" s="308"/>
      <c r="D36" s="304"/>
      <c r="E36" s="22">
        <v>1315</v>
      </c>
      <c r="F36" s="22"/>
      <c r="G36" s="22"/>
      <c r="H36" s="22"/>
      <c r="I36" s="22">
        <v>686</v>
      </c>
      <c r="J36" s="22"/>
      <c r="K36" s="22"/>
      <c r="L36" s="22"/>
      <c r="M36" s="283">
        <v>0</v>
      </c>
      <c r="N36" s="22"/>
      <c r="O36" s="22"/>
      <c r="P36" s="22"/>
      <c r="Q36" s="283">
        <v>0</v>
      </c>
      <c r="R36" s="311"/>
      <c r="S36" s="311"/>
    </row>
    <row r="37" spans="1:33" s="25" customFormat="1" ht="15" x14ac:dyDescent="0.25">
      <c r="A37" s="302">
        <v>23</v>
      </c>
      <c r="B37" s="225"/>
      <c r="C37" s="308"/>
      <c r="D37" s="304"/>
      <c r="E37" s="22">
        <v>1210</v>
      </c>
      <c r="F37" s="22"/>
      <c r="G37" s="22"/>
      <c r="H37" s="22"/>
      <c r="I37" s="22">
        <v>630</v>
      </c>
      <c r="J37" s="22"/>
      <c r="K37" s="22"/>
      <c r="L37" s="22"/>
      <c r="M37" s="283">
        <v>0</v>
      </c>
      <c r="N37" s="22"/>
      <c r="O37" s="22"/>
      <c r="P37" s="22"/>
      <c r="Q37" s="283">
        <v>0</v>
      </c>
      <c r="R37" s="311"/>
      <c r="S37" s="311"/>
    </row>
    <row r="38" spans="1:33" s="25" customFormat="1" ht="15" x14ac:dyDescent="0.25">
      <c r="A38" s="302">
        <v>24</v>
      </c>
      <c r="B38" s="225"/>
      <c r="C38" s="308"/>
      <c r="D38" s="304"/>
      <c r="E38" s="22">
        <v>963</v>
      </c>
      <c r="F38" s="22"/>
      <c r="G38" s="22"/>
      <c r="H38" s="22"/>
      <c r="I38" s="22">
        <v>543</v>
      </c>
      <c r="J38" s="22"/>
      <c r="K38" s="22"/>
      <c r="L38" s="22"/>
      <c r="M38" s="283">
        <v>0</v>
      </c>
      <c r="N38" s="22"/>
      <c r="O38" s="22"/>
      <c r="P38" s="22"/>
      <c r="Q38" s="283">
        <v>0</v>
      </c>
      <c r="R38" s="311"/>
      <c r="S38" s="311"/>
    </row>
    <row r="39" spans="1:33" s="25" customFormat="1" ht="15" x14ac:dyDescent="0.25">
      <c r="A39" s="302" t="s">
        <v>14</v>
      </c>
      <c r="B39" s="312"/>
      <c r="C39" s="304"/>
      <c r="D39" s="304"/>
      <c r="E39" s="313">
        <f>SUM(E15:E38)</f>
        <v>25223</v>
      </c>
      <c r="F39" s="304"/>
      <c r="G39" s="305"/>
      <c r="H39" s="304"/>
      <c r="I39" s="313">
        <f>SUM(I15:I38)</f>
        <v>15547</v>
      </c>
      <c r="J39" s="304"/>
      <c r="K39" s="304"/>
      <c r="L39" s="304"/>
      <c r="M39" s="313">
        <f>SUM(M15:M38)</f>
        <v>0</v>
      </c>
      <c r="N39" s="304"/>
      <c r="O39" s="305"/>
      <c r="P39" s="304"/>
      <c r="Q39" s="313">
        <f>SUM(Q15:Q38)</f>
        <v>0</v>
      </c>
      <c r="R39" s="311"/>
      <c r="S39" s="311"/>
    </row>
    <row r="40" spans="1:33" s="1" customFormat="1" ht="12.75" customHeight="1" x14ac:dyDescent="0.2">
      <c r="A40" s="285" t="s">
        <v>673</v>
      </c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7"/>
      <c r="S40" s="28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285" t="s">
        <v>674</v>
      </c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7"/>
      <c r="S41" s="28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285" t="s">
        <v>675</v>
      </c>
      <c r="B42" s="314"/>
      <c r="C42" s="314"/>
      <c r="D42" s="314"/>
      <c r="E42" s="314"/>
      <c r="F42" s="314"/>
      <c r="G42" s="314"/>
      <c r="H42" s="314"/>
      <c r="I42" s="314"/>
      <c r="J42" s="314"/>
      <c r="K42" s="285"/>
      <c r="L42" s="285"/>
      <c r="M42" s="285"/>
      <c r="N42" s="285"/>
      <c r="O42" s="285"/>
      <c r="P42" s="285"/>
      <c r="Q42" s="285"/>
      <c r="R42" s="315"/>
      <c r="S42" s="315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285" t="s">
        <v>676</v>
      </c>
      <c r="B43" s="314"/>
      <c r="C43" s="314"/>
      <c r="D43" s="314"/>
      <c r="E43" s="314"/>
      <c r="F43" s="314"/>
      <c r="G43" s="314"/>
      <c r="H43" s="314"/>
      <c r="I43" s="314"/>
      <c r="J43" s="314"/>
      <c r="K43" s="314"/>
      <c r="L43" s="314"/>
      <c r="M43" s="314"/>
      <c r="N43" s="314"/>
      <c r="O43" s="314"/>
      <c r="P43" s="314"/>
      <c r="Q43" s="314"/>
      <c r="R43" s="315"/>
      <c r="S43" s="315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19">
    <mergeCell ref="K1:Q1"/>
    <mergeCell ref="M3:O3"/>
    <mergeCell ref="B5:C5"/>
    <mergeCell ref="A6:Q6"/>
    <mergeCell ref="A7:Q7"/>
    <mergeCell ref="B1:F1"/>
    <mergeCell ref="B2:F2"/>
    <mergeCell ref="B4:C4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44"/>
  <sheetViews>
    <sheetView zoomScale="70" zoomScaleNormal="70" workbookViewId="0">
      <selection activeCell="M40" sqref="M40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A1" s="285"/>
      <c r="B1" s="443" t="s">
        <v>0</v>
      </c>
      <c r="C1" s="407"/>
      <c r="D1" s="407"/>
      <c r="E1" s="407"/>
      <c r="F1" s="407"/>
      <c r="G1" s="285"/>
      <c r="H1" s="285"/>
      <c r="I1" s="285"/>
      <c r="J1" s="2" t="s">
        <v>1</v>
      </c>
      <c r="K1" s="436" t="s">
        <v>663</v>
      </c>
      <c r="L1" s="437"/>
      <c r="M1" s="437"/>
      <c r="N1" s="437"/>
      <c r="O1" s="437"/>
      <c r="P1" s="437"/>
      <c r="Q1" s="437"/>
      <c r="R1" s="286"/>
      <c r="S1" s="28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A2" s="285"/>
      <c r="B2" s="444" t="s">
        <v>2</v>
      </c>
      <c r="C2" s="393"/>
      <c r="D2" s="393"/>
      <c r="E2" s="393"/>
      <c r="F2" s="393"/>
      <c r="G2" s="285"/>
      <c r="H2" s="285"/>
      <c r="I2" s="285"/>
      <c r="J2" s="285"/>
      <c r="K2" s="285"/>
      <c r="L2" s="285"/>
      <c r="M2" s="285"/>
      <c r="N2" s="288" t="s">
        <v>4</v>
      </c>
      <c r="O2" s="289"/>
      <c r="P2" s="289"/>
      <c r="Q2" s="289"/>
      <c r="R2" s="287"/>
      <c r="S2" s="287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A3" s="285"/>
      <c r="B3" s="290" t="s">
        <v>664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316"/>
      <c r="N3" s="317"/>
      <c r="O3" s="316"/>
      <c r="P3" s="285"/>
      <c r="Q3" s="285"/>
      <c r="R3" s="287"/>
      <c r="S3" s="287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A4" s="285"/>
      <c r="B4" s="445" t="s">
        <v>665</v>
      </c>
      <c r="C4" s="407"/>
      <c r="D4" s="291"/>
      <c r="E4" s="287"/>
      <c r="F4" s="287"/>
      <c r="G4" s="287"/>
      <c r="H4" s="287"/>
      <c r="I4" s="292" t="s">
        <v>6</v>
      </c>
      <c r="J4" s="289"/>
      <c r="K4" s="289"/>
      <c r="L4" s="289"/>
      <c r="M4" s="285"/>
      <c r="N4" s="285"/>
      <c r="O4" s="290"/>
      <c r="P4" s="285"/>
      <c r="Q4" s="285"/>
      <c r="R4" s="287"/>
      <c r="S4" s="287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A5" s="285"/>
      <c r="B5" s="440" t="s">
        <v>7</v>
      </c>
      <c r="C5" s="405"/>
      <c r="D5" s="289"/>
      <c r="E5" s="289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7"/>
      <c r="S5" s="287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441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287"/>
      <c r="S6" s="287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442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287"/>
      <c r="S7" s="287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294" t="s">
        <v>678</v>
      </c>
      <c r="B8" s="318">
        <v>736</v>
      </c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7"/>
      <c r="S8" s="287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ht="12.75" customHeight="1" x14ac:dyDescent="0.25">
      <c r="A9" s="427" t="s">
        <v>9</v>
      </c>
      <c r="B9" s="430" t="s">
        <v>10</v>
      </c>
      <c r="C9" s="431"/>
      <c r="D9" s="431"/>
      <c r="E9" s="431"/>
      <c r="F9" s="431"/>
      <c r="G9" s="431"/>
      <c r="H9" s="431"/>
      <c r="I9" s="432"/>
      <c r="J9" s="430" t="s">
        <v>11</v>
      </c>
      <c r="K9" s="431"/>
      <c r="L9" s="431"/>
      <c r="M9" s="431"/>
      <c r="N9" s="431"/>
      <c r="O9" s="431"/>
      <c r="P9" s="431"/>
      <c r="Q9" s="432"/>
      <c r="R9" s="287"/>
      <c r="S9" s="287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428"/>
      <c r="B10" s="433" t="s">
        <v>679</v>
      </c>
      <c r="C10" s="402"/>
      <c r="D10" s="402"/>
      <c r="E10" s="403"/>
      <c r="F10" s="433" t="s">
        <v>680</v>
      </c>
      <c r="G10" s="402"/>
      <c r="H10" s="402"/>
      <c r="I10" s="403"/>
      <c r="J10" s="433" t="s">
        <v>679</v>
      </c>
      <c r="K10" s="402"/>
      <c r="L10" s="402"/>
      <c r="M10" s="403"/>
      <c r="N10" s="433" t="s">
        <v>680</v>
      </c>
      <c r="O10" s="402"/>
      <c r="P10" s="402"/>
      <c r="Q10" s="403"/>
      <c r="R10" s="287"/>
      <c r="S10" s="287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ht="15" x14ac:dyDescent="0.2">
      <c r="A11" s="428"/>
      <c r="B11" s="433" t="s">
        <v>671</v>
      </c>
      <c r="C11" s="402"/>
      <c r="D11" s="285"/>
      <c r="E11" s="296">
        <v>1</v>
      </c>
      <c r="F11" s="433" t="s">
        <v>671</v>
      </c>
      <c r="G11" s="402"/>
      <c r="H11" s="297"/>
      <c r="I11" s="296"/>
      <c r="J11" s="433" t="s">
        <v>671</v>
      </c>
      <c r="K11" s="402"/>
      <c r="L11" s="297"/>
      <c r="M11" s="296">
        <v>1</v>
      </c>
      <c r="N11" s="433" t="s">
        <v>671</v>
      </c>
      <c r="O11" s="402"/>
      <c r="P11" s="297"/>
      <c r="Q11" s="296"/>
      <c r="R11" s="287"/>
      <c r="S11" s="287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429"/>
      <c r="B12" s="298" t="s">
        <v>12</v>
      </c>
      <c r="C12" s="298" t="s">
        <v>13</v>
      </c>
      <c r="D12" s="298"/>
      <c r="E12" s="298" t="s">
        <v>672</v>
      </c>
      <c r="F12" s="298" t="s">
        <v>12</v>
      </c>
      <c r="G12" s="298" t="s">
        <v>13</v>
      </c>
      <c r="H12" s="298"/>
      <c r="I12" s="298" t="s">
        <v>672</v>
      </c>
      <c r="J12" s="298" t="s">
        <v>12</v>
      </c>
      <c r="K12" s="298" t="s">
        <v>13</v>
      </c>
      <c r="L12" s="298"/>
      <c r="M12" s="298" t="s">
        <v>672</v>
      </c>
      <c r="N12" s="298" t="s">
        <v>12</v>
      </c>
      <c r="O12" s="298" t="s">
        <v>13</v>
      </c>
      <c r="P12" s="298"/>
      <c r="Q12" s="298" t="s">
        <v>672</v>
      </c>
      <c r="R12" s="299"/>
      <c r="S12" s="299"/>
    </row>
    <row r="13" spans="1:33" s="13" customFormat="1" ht="11.25" x14ac:dyDescent="0.25">
      <c r="A13" s="300">
        <v>1</v>
      </c>
      <c r="B13" s="300">
        <v>2</v>
      </c>
      <c r="C13" s="300">
        <v>3</v>
      </c>
      <c r="D13" s="300"/>
      <c r="E13" s="300">
        <v>4</v>
      </c>
      <c r="F13" s="300">
        <v>5</v>
      </c>
      <c r="G13" s="300">
        <v>6</v>
      </c>
      <c r="H13" s="300"/>
      <c r="I13" s="300">
        <v>7</v>
      </c>
      <c r="J13" s="300">
        <v>8</v>
      </c>
      <c r="K13" s="300">
        <v>9</v>
      </c>
      <c r="L13" s="300"/>
      <c r="M13" s="300">
        <v>10</v>
      </c>
      <c r="N13" s="300">
        <v>11</v>
      </c>
      <c r="O13" s="300">
        <v>12</v>
      </c>
      <c r="P13" s="300"/>
      <c r="Q13" s="300">
        <v>13</v>
      </c>
      <c r="R13" s="301"/>
      <c r="S13" s="301"/>
    </row>
    <row r="14" spans="1:33" s="11" customFormat="1" ht="15" x14ac:dyDescent="0.25">
      <c r="A14" s="302">
        <v>0</v>
      </c>
      <c r="B14" s="225"/>
      <c r="C14" s="304"/>
      <c r="D14" s="304"/>
      <c r="E14" s="305"/>
      <c r="F14" s="319"/>
      <c r="G14" s="320"/>
      <c r="H14" s="320"/>
      <c r="I14" s="321"/>
      <c r="J14" s="322"/>
      <c r="K14" s="320"/>
      <c r="L14" s="320"/>
      <c r="M14" s="321"/>
      <c r="N14" s="323"/>
      <c r="O14" s="324"/>
      <c r="P14" s="324"/>
      <c r="Q14" s="325"/>
      <c r="R14" s="299"/>
      <c r="S14" s="299"/>
    </row>
    <row r="15" spans="1:33" s="24" customFormat="1" ht="15" x14ac:dyDescent="0.25">
      <c r="A15" s="307">
        <v>1</v>
      </c>
      <c r="B15" s="225"/>
      <c r="C15" s="304"/>
      <c r="D15" s="304"/>
      <c r="E15" s="22">
        <v>88</v>
      </c>
      <c r="F15" s="320"/>
      <c r="G15" s="321"/>
      <c r="H15" s="305"/>
      <c r="I15" s="52">
        <v>69</v>
      </c>
      <c r="J15" s="52"/>
      <c r="K15" s="305"/>
      <c r="L15" s="305"/>
      <c r="M15" s="283">
        <v>0</v>
      </c>
      <c r="N15" s="326"/>
      <c r="O15" s="327"/>
      <c r="P15" s="327"/>
      <c r="Q15" s="283">
        <v>0</v>
      </c>
      <c r="R15" s="310"/>
      <c r="S15" s="310"/>
    </row>
    <row r="16" spans="1:33" s="11" customFormat="1" ht="15" x14ac:dyDescent="0.25">
      <c r="A16" s="302">
        <v>2</v>
      </c>
      <c r="B16" s="225"/>
      <c r="C16" s="304"/>
      <c r="D16" s="304"/>
      <c r="E16" s="22">
        <v>77</v>
      </c>
      <c r="F16" s="320"/>
      <c r="G16" s="321"/>
      <c r="H16" s="305"/>
      <c r="I16" s="52">
        <v>62</v>
      </c>
      <c r="J16" s="52"/>
      <c r="K16" s="305"/>
      <c r="L16" s="305"/>
      <c r="M16" s="283">
        <v>0</v>
      </c>
      <c r="N16" s="326"/>
      <c r="O16" s="327"/>
      <c r="P16" s="327"/>
      <c r="Q16" s="283">
        <v>0</v>
      </c>
      <c r="R16" s="299"/>
      <c r="S16" s="299"/>
    </row>
    <row r="17" spans="1:22" s="11" customFormat="1" ht="15" x14ac:dyDescent="0.25">
      <c r="A17" s="302">
        <v>3</v>
      </c>
      <c r="B17" s="225"/>
      <c r="C17" s="304"/>
      <c r="D17" s="304"/>
      <c r="E17" s="22">
        <v>71</v>
      </c>
      <c r="F17" s="320"/>
      <c r="G17" s="321"/>
      <c r="H17" s="305"/>
      <c r="I17" s="52">
        <v>58</v>
      </c>
      <c r="J17" s="52"/>
      <c r="K17" s="305"/>
      <c r="L17" s="305"/>
      <c r="M17" s="283">
        <v>0</v>
      </c>
      <c r="N17" s="326"/>
      <c r="O17" s="327"/>
      <c r="P17" s="327"/>
      <c r="Q17" s="283">
        <v>0</v>
      </c>
      <c r="R17" s="299"/>
      <c r="S17" s="299"/>
    </row>
    <row r="18" spans="1:22" s="11" customFormat="1" ht="15" x14ac:dyDescent="0.25">
      <c r="A18" s="302">
        <v>4</v>
      </c>
      <c r="B18" s="225"/>
      <c r="C18" s="304"/>
      <c r="D18" s="304"/>
      <c r="E18" s="22">
        <v>69</v>
      </c>
      <c r="F18" s="320"/>
      <c r="G18" s="321"/>
      <c r="H18" s="305"/>
      <c r="I18" s="52">
        <v>52</v>
      </c>
      <c r="J18" s="52"/>
      <c r="K18" s="305"/>
      <c r="L18" s="305"/>
      <c r="M18" s="283">
        <v>0</v>
      </c>
      <c r="N18" s="326"/>
      <c r="O18" s="327"/>
      <c r="P18" s="327"/>
      <c r="Q18" s="283">
        <v>0</v>
      </c>
      <c r="R18" s="299"/>
      <c r="S18" s="299"/>
    </row>
    <row r="19" spans="1:22" s="11" customFormat="1" ht="15" x14ac:dyDescent="0.25">
      <c r="A19" s="302">
        <v>5</v>
      </c>
      <c r="B19" s="225"/>
      <c r="C19" s="304"/>
      <c r="D19" s="304"/>
      <c r="E19" s="22">
        <v>69</v>
      </c>
      <c r="F19" s="320"/>
      <c r="G19" s="321"/>
      <c r="H19" s="305"/>
      <c r="I19" s="52">
        <v>51</v>
      </c>
      <c r="J19" s="52"/>
      <c r="K19" s="305"/>
      <c r="L19" s="305"/>
      <c r="M19" s="283">
        <v>0</v>
      </c>
      <c r="N19" s="326"/>
      <c r="O19" s="327"/>
      <c r="P19" s="327"/>
      <c r="Q19" s="283">
        <v>0</v>
      </c>
      <c r="R19" s="299"/>
      <c r="S19" s="299"/>
    </row>
    <row r="20" spans="1:22" s="11" customFormat="1" ht="15" x14ac:dyDescent="0.25">
      <c r="A20" s="302">
        <v>6</v>
      </c>
      <c r="B20" s="225"/>
      <c r="C20" s="304"/>
      <c r="D20" s="304"/>
      <c r="E20" s="22">
        <v>82</v>
      </c>
      <c r="F20" s="320"/>
      <c r="G20" s="321"/>
      <c r="H20" s="305"/>
      <c r="I20" s="52">
        <v>55</v>
      </c>
      <c r="J20" s="52"/>
      <c r="K20" s="305"/>
      <c r="L20" s="305"/>
      <c r="M20" s="283">
        <v>0</v>
      </c>
      <c r="N20" s="326"/>
      <c r="O20" s="327"/>
      <c r="P20" s="327"/>
      <c r="Q20" s="283">
        <v>0</v>
      </c>
      <c r="R20" s="299"/>
      <c r="S20" s="299"/>
    </row>
    <row r="21" spans="1:22" s="11" customFormat="1" ht="15" x14ac:dyDescent="0.25">
      <c r="A21" s="302">
        <v>7</v>
      </c>
      <c r="B21" s="225"/>
      <c r="C21" s="304"/>
      <c r="D21" s="304"/>
      <c r="E21" s="22">
        <v>124</v>
      </c>
      <c r="F21" s="320"/>
      <c r="G21" s="321"/>
      <c r="H21" s="305"/>
      <c r="I21" s="52">
        <v>81</v>
      </c>
      <c r="J21" s="52"/>
      <c r="K21" s="305"/>
      <c r="L21" s="305"/>
      <c r="M21" s="283">
        <v>0</v>
      </c>
      <c r="N21" s="326"/>
      <c r="O21" s="327"/>
      <c r="P21" s="327"/>
      <c r="Q21" s="283">
        <v>0</v>
      </c>
      <c r="R21" s="299"/>
      <c r="S21" s="299"/>
    </row>
    <row r="22" spans="1:22" s="11" customFormat="1" ht="15" x14ac:dyDescent="0.25">
      <c r="A22" s="302">
        <v>8</v>
      </c>
      <c r="B22" s="225"/>
      <c r="C22" s="304"/>
      <c r="D22" s="304"/>
      <c r="E22" s="22">
        <v>168</v>
      </c>
      <c r="F22" s="320"/>
      <c r="G22" s="321"/>
      <c r="H22" s="305"/>
      <c r="I22" s="52">
        <v>102</v>
      </c>
      <c r="J22" s="52"/>
      <c r="K22" s="305"/>
      <c r="L22" s="305"/>
      <c r="M22" s="283">
        <v>0</v>
      </c>
      <c r="N22" s="326"/>
      <c r="O22" s="327"/>
      <c r="P22" s="327"/>
      <c r="Q22" s="283">
        <v>0</v>
      </c>
      <c r="R22" s="299"/>
      <c r="S22" s="299"/>
    </row>
    <row r="23" spans="1:22" s="11" customFormat="1" ht="15" x14ac:dyDescent="0.25">
      <c r="A23" s="302">
        <v>9</v>
      </c>
      <c r="B23" s="225"/>
      <c r="C23" s="304"/>
      <c r="D23" s="304"/>
      <c r="E23" s="22">
        <v>178</v>
      </c>
      <c r="F23" s="320"/>
      <c r="G23" s="321"/>
      <c r="H23" s="305"/>
      <c r="I23" s="52">
        <v>104</v>
      </c>
      <c r="J23" s="52"/>
      <c r="K23" s="305"/>
      <c r="L23" s="305"/>
      <c r="M23" s="283">
        <v>0</v>
      </c>
      <c r="N23" s="326"/>
      <c r="O23" s="327"/>
      <c r="P23" s="327"/>
      <c r="Q23" s="283">
        <v>0</v>
      </c>
      <c r="R23" s="299"/>
      <c r="S23" s="299"/>
    </row>
    <row r="24" spans="1:22" s="11" customFormat="1" ht="15" x14ac:dyDescent="0.25">
      <c r="A24" s="302">
        <v>10</v>
      </c>
      <c r="B24" s="225"/>
      <c r="C24" s="304"/>
      <c r="D24" s="304"/>
      <c r="E24" s="22">
        <v>212</v>
      </c>
      <c r="F24" s="320"/>
      <c r="G24" s="321"/>
      <c r="H24" s="305"/>
      <c r="I24" s="52">
        <v>96</v>
      </c>
      <c r="J24" s="52"/>
      <c r="K24" s="305"/>
      <c r="L24" s="305"/>
      <c r="M24" s="283">
        <v>0</v>
      </c>
      <c r="N24" s="326"/>
      <c r="O24" s="327"/>
      <c r="P24" s="327"/>
      <c r="Q24" s="283">
        <v>0</v>
      </c>
      <c r="R24" s="299"/>
      <c r="S24" s="299"/>
    </row>
    <row r="25" spans="1:22" s="11" customFormat="1" ht="15" x14ac:dyDescent="0.25">
      <c r="A25" s="302">
        <v>11</v>
      </c>
      <c r="B25" s="225"/>
      <c r="C25" s="304"/>
      <c r="D25" s="304"/>
      <c r="E25" s="22">
        <v>199</v>
      </c>
      <c r="F25" s="320"/>
      <c r="G25" s="321"/>
      <c r="H25" s="305"/>
      <c r="I25" s="52">
        <v>91</v>
      </c>
      <c r="J25" s="52"/>
      <c r="K25" s="305"/>
      <c r="L25" s="305"/>
      <c r="M25" s="283">
        <v>0</v>
      </c>
      <c r="N25" s="326"/>
      <c r="O25" s="327"/>
      <c r="P25" s="327"/>
      <c r="Q25" s="283">
        <v>0</v>
      </c>
      <c r="R25" s="299"/>
      <c r="S25" s="299"/>
      <c r="V25" s="22"/>
    </row>
    <row r="26" spans="1:22" s="11" customFormat="1" ht="15" x14ac:dyDescent="0.25">
      <c r="A26" s="302">
        <v>12</v>
      </c>
      <c r="B26" s="225"/>
      <c r="C26" s="304"/>
      <c r="D26" s="304"/>
      <c r="E26" s="22">
        <v>180</v>
      </c>
      <c r="F26" s="320"/>
      <c r="G26" s="321"/>
      <c r="H26" s="305"/>
      <c r="I26" s="52">
        <v>91</v>
      </c>
      <c r="J26" s="52"/>
      <c r="K26" s="305"/>
      <c r="L26" s="305"/>
      <c r="M26" s="283">
        <v>0</v>
      </c>
      <c r="N26" s="326"/>
      <c r="O26" s="327"/>
      <c r="P26" s="327"/>
      <c r="Q26" s="283">
        <v>0</v>
      </c>
      <c r="R26" s="299"/>
      <c r="S26" s="299"/>
    </row>
    <row r="27" spans="1:22" s="11" customFormat="1" ht="15" x14ac:dyDescent="0.25">
      <c r="A27" s="302">
        <v>13</v>
      </c>
      <c r="B27" s="225"/>
      <c r="C27" s="304"/>
      <c r="D27" s="304"/>
      <c r="E27" s="22">
        <v>175</v>
      </c>
      <c r="F27" s="320"/>
      <c r="G27" s="321"/>
      <c r="H27" s="305"/>
      <c r="I27" s="52">
        <v>93</v>
      </c>
      <c r="J27" s="52"/>
      <c r="K27" s="305"/>
      <c r="L27" s="305"/>
      <c r="M27" s="283">
        <v>0</v>
      </c>
      <c r="N27" s="326"/>
      <c r="O27" s="327"/>
      <c r="P27" s="327"/>
      <c r="Q27" s="283">
        <v>0</v>
      </c>
      <c r="R27" s="299"/>
      <c r="S27" s="299"/>
    </row>
    <row r="28" spans="1:22" s="11" customFormat="1" ht="15" x14ac:dyDescent="0.25">
      <c r="A28" s="302">
        <v>14</v>
      </c>
      <c r="B28" s="225"/>
      <c r="C28" s="304"/>
      <c r="D28" s="304"/>
      <c r="E28" s="22">
        <v>171</v>
      </c>
      <c r="F28" s="320"/>
      <c r="G28" s="321"/>
      <c r="H28" s="305"/>
      <c r="I28" s="52">
        <v>99</v>
      </c>
      <c r="J28" s="52"/>
      <c r="K28" s="305"/>
      <c r="L28" s="305"/>
      <c r="M28" s="283">
        <v>0</v>
      </c>
      <c r="N28" s="326"/>
      <c r="O28" s="327"/>
      <c r="P28" s="327"/>
      <c r="Q28" s="283">
        <v>0</v>
      </c>
      <c r="R28" s="299"/>
      <c r="S28" s="299"/>
    </row>
    <row r="29" spans="1:22" s="11" customFormat="1" ht="15" x14ac:dyDescent="0.25">
      <c r="A29" s="302">
        <v>15</v>
      </c>
      <c r="B29" s="225"/>
      <c r="C29" s="304"/>
      <c r="D29" s="304"/>
      <c r="E29" s="22">
        <v>172</v>
      </c>
      <c r="F29" s="320"/>
      <c r="G29" s="321"/>
      <c r="H29" s="305"/>
      <c r="I29" s="52">
        <v>101</v>
      </c>
      <c r="J29" s="52"/>
      <c r="K29" s="305"/>
      <c r="L29" s="305"/>
      <c r="M29" s="283">
        <v>0</v>
      </c>
      <c r="N29" s="326"/>
      <c r="O29" s="327"/>
      <c r="P29" s="327"/>
      <c r="Q29" s="283">
        <v>0</v>
      </c>
      <c r="R29" s="299"/>
      <c r="S29" s="299"/>
    </row>
    <row r="30" spans="1:22" s="11" customFormat="1" ht="15" x14ac:dyDescent="0.25">
      <c r="A30" s="302">
        <v>16</v>
      </c>
      <c r="B30" s="225"/>
      <c r="C30" s="304"/>
      <c r="D30" s="304"/>
      <c r="E30" s="22">
        <v>160</v>
      </c>
      <c r="F30" s="320"/>
      <c r="G30" s="321"/>
      <c r="H30" s="305"/>
      <c r="I30" s="52">
        <v>87</v>
      </c>
      <c r="J30" s="52"/>
      <c r="K30" s="305"/>
      <c r="L30" s="305"/>
      <c r="M30" s="283">
        <v>0</v>
      </c>
      <c r="N30" s="326"/>
      <c r="O30" s="327"/>
      <c r="P30" s="327"/>
      <c r="Q30" s="283">
        <v>0</v>
      </c>
      <c r="R30" s="299"/>
      <c r="S30" s="299"/>
    </row>
    <row r="31" spans="1:22" s="25" customFormat="1" ht="15" x14ac:dyDescent="0.25">
      <c r="A31" s="302">
        <v>17</v>
      </c>
      <c r="B31" s="225"/>
      <c r="C31" s="304"/>
      <c r="D31" s="304"/>
      <c r="E31" s="22">
        <v>141</v>
      </c>
      <c r="F31" s="320"/>
      <c r="G31" s="321"/>
      <c r="H31" s="305"/>
      <c r="I31" s="52">
        <v>96</v>
      </c>
      <c r="J31" s="52"/>
      <c r="K31" s="305"/>
      <c r="L31" s="305"/>
      <c r="M31" s="283">
        <v>0</v>
      </c>
      <c r="N31" s="326"/>
      <c r="O31" s="327"/>
      <c r="P31" s="327"/>
      <c r="Q31" s="283">
        <v>0</v>
      </c>
      <c r="R31" s="311"/>
      <c r="S31" s="311"/>
    </row>
    <row r="32" spans="1:22" s="25" customFormat="1" ht="15" x14ac:dyDescent="0.25">
      <c r="A32" s="302">
        <v>18</v>
      </c>
      <c r="B32" s="225"/>
      <c r="C32" s="304"/>
      <c r="D32" s="304"/>
      <c r="E32" s="22">
        <v>148</v>
      </c>
      <c r="F32" s="320"/>
      <c r="G32" s="321"/>
      <c r="H32" s="305"/>
      <c r="I32" s="52">
        <v>110</v>
      </c>
      <c r="J32" s="52"/>
      <c r="K32" s="305"/>
      <c r="L32" s="305"/>
      <c r="M32" s="283">
        <v>0</v>
      </c>
      <c r="N32" s="326"/>
      <c r="O32" s="327"/>
      <c r="P32" s="327"/>
      <c r="Q32" s="283">
        <v>0</v>
      </c>
      <c r="R32" s="311"/>
      <c r="S32" s="311"/>
    </row>
    <row r="33" spans="1:33" s="25" customFormat="1" ht="15" x14ac:dyDescent="0.25">
      <c r="A33" s="302">
        <v>19</v>
      </c>
      <c r="B33" s="225"/>
      <c r="C33" s="304"/>
      <c r="D33" s="304"/>
      <c r="E33" s="22">
        <v>151</v>
      </c>
      <c r="F33" s="320"/>
      <c r="G33" s="321"/>
      <c r="H33" s="305"/>
      <c r="I33" s="52">
        <v>120</v>
      </c>
      <c r="J33" s="52"/>
      <c r="K33" s="305"/>
      <c r="L33" s="305"/>
      <c r="M33" s="283">
        <v>0</v>
      </c>
      <c r="N33" s="326"/>
      <c r="O33" s="327"/>
      <c r="P33" s="327"/>
      <c r="Q33" s="283">
        <v>0</v>
      </c>
      <c r="R33" s="311"/>
      <c r="S33" s="311"/>
    </row>
    <row r="34" spans="1:33" s="25" customFormat="1" ht="15" x14ac:dyDescent="0.25">
      <c r="A34" s="302">
        <v>20</v>
      </c>
      <c r="B34" s="225"/>
      <c r="C34" s="304"/>
      <c r="D34" s="304"/>
      <c r="E34" s="22">
        <v>143</v>
      </c>
      <c r="F34" s="320"/>
      <c r="G34" s="321"/>
      <c r="H34" s="305"/>
      <c r="I34" s="52">
        <v>124</v>
      </c>
      <c r="J34" s="52"/>
      <c r="K34" s="305"/>
      <c r="L34" s="305"/>
      <c r="M34" s="283">
        <v>0</v>
      </c>
      <c r="N34" s="326"/>
      <c r="O34" s="327"/>
      <c r="P34" s="327"/>
      <c r="Q34" s="283">
        <v>0</v>
      </c>
      <c r="R34" s="311"/>
      <c r="S34" s="311"/>
    </row>
    <row r="35" spans="1:33" s="25" customFormat="1" ht="15" x14ac:dyDescent="0.25">
      <c r="A35" s="302">
        <v>21</v>
      </c>
      <c r="B35" s="225"/>
      <c r="C35" s="304"/>
      <c r="D35" s="304"/>
      <c r="E35" s="22">
        <v>149</v>
      </c>
      <c r="F35" s="320"/>
      <c r="G35" s="321"/>
      <c r="H35" s="305"/>
      <c r="I35" s="52">
        <v>119</v>
      </c>
      <c r="J35" s="52"/>
      <c r="K35" s="305"/>
      <c r="L35" s="305"/>
      <c r="M35" s="283">
        <v>0</v>
      </c>
      <c r="N35" s="326"/>
      <c r="O35" s="327"/>
      <c r="P35" s="327"/>
      <c r="Q35" s="283">
        <v>0</v>
      </c>
      <c r="R35" s="311"/>
      <c r="S35" s="311"/>
    </row>
    <row r="36" spans="1:33" s="25" customFormat="1" ht="15" x14ac:dyDescent="0.25">
      <c r="A36" s="302">
        <v>22</v>
      </c>
      <c r="B36" s="225"/>
      <c r="C36" s="304"/>
      <c r="D36" s="304"/>
      <c r="E36" s="22">
        <v>160</v>
      </c>
      <c r="F36" s="320"/>
      <c r="G36" s="321"/>
      <c r="H36" s="305"/>
      <c r="I36" s="52">
        <v>120</v>
      </c>
      <c r="J36" s="52"/>
      <c r="K36" s="305"/>
      <c r="L36" s="305"/>
      <c r="M36" s="283">
        <v>0</v>
      </c>
      <c r="N36" s="326"/>
      <c r="O36" s="327"/>
      <c r="P36" s="327"/>
      <c r="Q36" s="283">
        <v>0</v>
      </c>
      <c r="R36" s="311"/>
      <c r="S36" s="311"/>
    </row>
    <row r="37" spans="1:33" s="25" customFormat="1" ht="15" x14ac:dyDescent="0.25">
      <c r="A37" s="302">
        <v>23</v>
      </c>
      <c r="B37" s="328"/>
      <c r="C37" s="304"/>
      <c r="D37" s="304"/>
      <c r="E37" s="22">
        <v>154</v>
      </c>
      <c r="F37" s="320"/>
      <c r="G37" s="305"/>
      <c r="H37" s="305"/>
      <c r="I37" s="52">
        <v>108</v>
      </c>
      <c r="J37" s="52"/>
      <c r="K37" s="305"/>
      <c r="L37" s="305"/>
      <c r="M37" s="283">
        <v>0</v>
      </c>
      <c r="N37" s="326"/>
      <c r="O37" s="327"/>
      <c r="P37" s="327"/>
      <c r="Q37" s="283">
        <v>0</v>
      </c>
      <c r="R37" s="311"/>
      <c r="S37" s="311"/>
    </row>
    <row r="38" spans="1:33" s="25" customFormat="1" ht="15" x14ac:dyDescent="0.25">
      <c r="A38" s="302">
        <v>24</v>
      </c>
      <c r="B38" s="225"/>
      <c r="C38" s="304"/>
      <c r="D38" s="304"/>
      <c r="E38" s="22">
        <v>123</v>
      </c>
      <c r="F38" s="320"/>
      <c r="G38" s="305"/>
      <c r="H38" s="305"/>
      <c r="I38" s="52">
        <v>79</v>
      </c>
      <c r="J38" s="52"/>
      <c r="K38" s="305"/>
      <c r="L38" s="305"/>
      <c r="M38" s="283">
        <v>0</v>
      </c>
      <c r="N38" s="326"/>
      <c r="O38" s="327"/>
      <c r="P38" s="327"/>
      <c r="Q38" s="283">
        <v>0</v>
      </c>
      <c r="R38" s="311"/>
      <c r="S38" s="311"/>
    </row>
    <row r="39" spans="1:33" s="25" customFormat="1" ht="15" x14ac:dyDescent="0.25">
      <c r="A39" s="302" t="s">
        <v>14</v>
      </c>
      <c r="B39" s="312"/>
      <c r="C39" s="304"/>
      <c r="D39" s="304"/>
      <c r="E39" s="313">
        <f>SUM(E15:E38)</f>
        <v>3364</v>
      </c>
      <c r="F39" s="304"/>
      <c r="G39" s="304"/>
      <c r="H39" s="304"/>
      <c r="I39" s="313">
        <f>SUM(I15:I38)</f>
        <v>2168</v>
      </c>
      <c r="J39" s="304"/>
      <c r="K39" s="304"/>
      <c r="L39" s="304"/>
      <c r="M39" s="313">
        <f>SUM(M15:M38)</f>
        <v>0</v>
      </c>
      <c r="N39" s="329"/>
      <c r="O39" s="329"/>
      <c r="P39" s="329"/>
      <c r="Q39" s="313">
        <f>SUM(Q15:Q38)</f>
        <v>0</v>
      </c>
      <c r="R39" s="311"/>
      <c r="S39" s="311"/>
    </row>
    <row r="40" spans="1:33" s="1" customFormat="1" ht="12.75" customHeight="1" x14ac:dyDescent="0.2">
      <c r="A40" s="285" t="s">
        <v>673</v>
      </c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7"/>
      <c r="S40" s="28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285" t="s">
        <v>674</v>
      </c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7"/>
      <c r="S41" s="28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285" t="s">
        <v>675</v>
      </c>
      <c r="B42" s="314"/>
      <c r="C42" s="314"/>
      <c r="D42" s="314"/>
      <c r="E42" s="314"/>
      <c r="F42" s="314"/>
      <c r="G42" s="314"/>
      <c r="H42" s="314"/>
      <c r="I42" s="314"/>
      <c r="J42" s="314"/>
      <c r="K42" s="285"/>
      <c r="L42" s="285"/>
      <c r="M42" s="285"/>
      <c r="N42" s="285"/>
      <c r="O42" s="285"/>
      <c r="P42" s="285"/>
      <c r="Q42" s="285"/>
      <c r="R42" s="315"/>
      <c r="S42" s="315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285" t="s">
        <v>676</v>
      </c>
      <c r="B43" s="314"/>
      <c r="C43" s="314"/>
      <c r="D43" s="314"/>
      <c r="E43" s="314"/>
      <c r="F43" s="314"/>
      <c r="G43" s="314"/>
      <c r="H43" s="314"/>
      <c r="I43" s="314"/>
      <c r="J43" s="314"/>
      <c r="K43" s="314"/>
      <c r="L43" s="314"/>
      <c r="M43" s="314"/>
      <c r="N43" s="314"/>
      <c r="O43" s="314"/>
      <c r="P43" s="314"/>
      <c r="Q43" s="314"/>
      <c r="R43" s="315"/>
      <c r="S43" s="315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18">
    <mergeCell ref="B1:F1"/>
    <mergeCell ref="K1:Q1"/>
    <mergeCell ref="B2:F2"/>
    <mergeCell ref="B4:C4"/>
    <mergeCell ref="B5:C5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7" right="0.7" top="0.75" bottom="0.75" header="0.3" footer="0.3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44"/>
  <sheetViews>
    <sheetView zoomScale="70" zoomScaleNormal="70" workbookViewId="0">
      <selection activeCell="Q40" sqref="Q40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A1" s="285"/>
      <c r="B1" s="443" t="s">
        <v>0</v>
      </c>
      <c r="C1" s="407"/>
      <c r="D1" s="407"/>
      <c r="E1" s="407"/>
      <c r="F1" s="407"/>
      <c r="G1" s="285"/>
      <c r="H1" s="285"/>
      <c r="I1" s="285"/>
      <c r="J1" s="2" t="s">
        <v>1</v>
      </c>
      <c r="K1" s="436" t="s">
        <v>663</v>
      </c>
      <c r="L1" s="437"/>
      <c r="M1" s="437"/>
      <c r="N1" s="437"/>
      <c r="O1" s="437"/>
      <c r="P1" s="437"/>
      <c r="Q1" s="437"/>
      <c r="R1" s="286"/>
      <c r="S1" s="28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A2" s="285"/>
      <c r="B2" s="444" t="s">
        <v>2</v>
      </c>
      <c r="C2" s="393"/>
      <c r="D2" s="393"/>
      <c r="E2" s="393"/>
      <c r="F2" s="393"/>
      <c r="G2" s="285"/>
      <c r="H2" s="285"/>
      <c r="I2" s="285"/>
      <c r="J2" s="285"/>
      <c r="K2" s="285"/>
      <c r="L2" s="285"/>
      <c r="M2" s="285"/>
      <c r="N2" s="288" t="s">
        <v>4</v>
      </c>
      <c r="O2" s="289"/>
      <c r="P2" s="289"/>
      <c r="Q2" s="289"/>
      <c r="R2" s="287"/>
      <c r="S2" s="287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A3" s="285"/>
      <c r="B3" s="290" t="s">
        <v>664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316"/>
      <c r="N3" s="317"/>
      <c r="O3" s="316"/>
      <c r="P3" s="285"/>
      <c r="Q3" s="285"/>
      <c r="R3" s="287"/>
      <c r="S3" s="287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A4" s="285"/>
      <c r="B4" s="445" t="s">
        <v>665</v>
      </c>
      <c r="C4" s="407"/>
      <c r="D4" s="291"/>
      <c r="E4" s="287"/>
      <c r="F4" s="287"/>
      <c r="G4" s="287"/>
      <c r="H4" s="287"/>
      <c r="I4" s="292" t="s">
        <v>6</v>
      </c>
      <c r="J4" s="289"/>
      <c r="K4" s="289"/>
      <c r="L4" s="289"/>
      <c r="M4" s="285"/>
      <c r="N4" s="285"/>
      <c r="O4" s="290"/>
      <c r="P4" s="285"/>
      <c r="Q4" s="285"/>
      <c r="R4" s="287"/>
      <c r="S4" s="287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A5" s="285"/>
      <c r="B5" s="440" t="s">
        <v>7</v>
      </c>
      <c r="C5" s="405"/>
      <c r="D5" s="289"/>
      <c r="E5" s="289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7"/>
      <c r="S5" s="287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441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287"/>
      <c r="S6" s="287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442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287"/>
      <c r="S7" s="287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294">
        <v>1192</v>
      </c>
      <c r="B8" s="318">
        <v>1193</v>
      </c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7"/>
      <c r="S8" s="287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ht="12.75" customHeight="1" x14ac:dyDescent="0.25">
      <c r="A9" s="427" t="s">
        <v>9</v>
      </c>
      <c r="B9" s="430" t="s">
        <v>10</v>
      </c>
      <c r="C9" s="431"/>
      <c r="D9" s="431"/>
      <c r="E9" s="431"/>
      <c r="F9" s="431"/>
      <c r="G9" s="431"/>
      <c r="H9" s="431"/>
      <c r="I9" s="432"/>
      <c r="J9" s="430" t="s">
        <v>11</v>
      </c>
      <c r="K9" s="431"/>
      <c r="L9" s="431"/>
      <c r="M9" s="431"/>
      <c r="N9" s="431"/>
      <c r="O9" s="431"/>
      <c r="P9" s="431"/>
      <c r="Q9" s="432"/>
      <c r="R9" s="287"/>
      <c r="S9" s="287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428"/>
      <c r="B10" s="433" t="s">
        <v>681</v>
      </c>
      <c r="C10" s="402"/>
      <c r="D10" s="402"/>
      <c r="E10" s="403"/>
      <c r="F10" s="433" t="s">
        <v>682</v>
      </c>
      <c r="G10" s="402"/>
      <c r="H10" s="402"/>
      <c r="I10" s="403"/>
      <c r="J10" s="433" t="str">
        <f>B10</f>
        <v>ВЛ-10кВ.фид. Аэропорт КТП-46</v>
      </c>
      <c r="K10" s="402"/>
      <c r="L10" s="402"/>
      <c r="M10" s="403"/>
      <c r="N10" s="433" t="str">
        <f>F10</f>
        <v>ВЛ-10кВ.фид. Аэропорт КТП-47</v>
      </c>
      <c r="O10" s="402"/>
      <c r="P10" s="402"/>
      <c r="Q10" s="403"/>
      <c r="R10" s="287"/>
      <c r="S10" s="287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ht="15" x14ac:dyDescent="0.2">
      <c r="A11" s="428"/>
      <c r="B11" s="433" t="s">
        <v>671</v>
      </c>
      <c r="C11" s="402"/>
      <c r="D11" s="285"/>
      <c r="E11" s="296">
        <v>300</v>
      </c>
      <c r="F11" s="433" t="s">
        <v>671</v>
      </c>
      <c r="G11" s="402"/>
      <c r="H11" s="297"/>
      <c r="I11" s="296">
        <v>300</v>
      </c>
      <c r="J11" s="433" t="s">
        <v>671</v>
      </c>
      <c r="K11" s="402"/>
      <c r="L11" s="297"/>
      <c r="M11" s="296">
        <f>E11</f>
        <v>300</v>
      </c>
      <c r="N11" s="433" t="s">
        <v>671</v>
      </c>
      <c r="O11" s="402"/>
      <c r="P11" s="297"/>
      <c r="Q11" s="296">
        <f>I11</f>
        <v>300</v>
      </c>
      <c r="R11" s="287"/>
      <c r="S11" s="287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429"/>
      <c r="B12" s="298" t="s">
        <v>12</v>
      </c>
      <c r="C12" s="298" t="s">
        <v>13</v>
      </c>
      <c r="D12" s="298"/>
      <c r="E12" s="298" t="s">
        <v>672</v>
      </c>
      <c r="F12" s="298" t="s">
        <v>12</v>
      </c>
      <c r="G12" s="298" t="s">
        <v>13</v>
      </c>
      <c r="H12" s="298"/>
      <c r="I12" s="298" t="s">
        <v>672</v>
      </c>
      <c r="J12" s="298" t="s">
        <v>12</v>
      </c>
      <c r="K12" s="298" t="s">
        <v>13</v>
      </c>
      <c r="L12" s="298"/>
      <c r="M12" s="298" t="s">
        <v>672</v>
      </c>
      <c r="N12" s="298" t="s">
        <v>12</v>
      </c>
      <c r="O12" s="298" t="s">
        <v>13</v>
      </c>
      <c r="P12" s="298"/>
      <c r="Q12" s="298" t="s">
        <v>672</v>
      </c>
      <c r="R12" s="299"/>
      <c r="S12" s="299"/>
    </row>
    <row r="13" spans="1:33" s="13" customFormat="1" ht="11.25" x14ac:dyDescent="0.25">
      <c r="A13" s="300">
        <v>1</v>
      </c>
      <c r="B13" s="300">
        <v>2</v>
      </c>
      <c r="C13" s="300">
        <v>3</v>
      </c>
      <c r="D13" s="300"/>
      <c r="E13" s="300">
        <v>4</v>
      </c>
      <c r="F13" s="300">
        <v>5</v>
      </c>
      <c r="G13" s="300">
        <v>6</v>
      </c>
      <c r="H13" s="300"/>
      <c r="I13" s="300">
        <v>7</v>
      </c>
      <c r="J13" s="300">
        <v>8</v>
      </c>
      <c r="K13" s="300">
        <v>9</v>
      </c>
      <c r="L13" s="300"/>
      <c r="M13" s="300">
        <v>10</v>
      </c>
      <c r="N13" s="300">
        <v>11</v>
      </c>
      <c r="O13" s="300">
        <v>12</v>
      </c>
      <c r="P13" s="300"/>
      <c r="Q13" s="300">
        <v>13</v>
      </c>
      <c r="R13" s="301"/>
      <c r="S13" s="301"/>
    </row>
    <row r="14" spans="1:33" s="11" customFormat="1" ht="15" x14ac:dyDescent="0.25">
      <c r="A14" s="302">
        <v>0</v>
      </c>
      <c r="B14" s="303"/>
      <c r="C14" s="308"/>
      <c r="D14" s="304"/>
      <c r="E14" s="305"/>
      <c r="F14" s="52"/>
      <c r="G14" s="304"/>
      <c r="H14" s="304"/>
      <c r="I14" s="305"/>
      <c r="J14" s="319"/>
      <c r="K14" s="304"/>
      <c r="L14" s="304"/>
      <c r="M14" s="305"/>
      <c r="N14" s="52"/>
      <c r="O14" s="304"/>
      <c r="P14" s="304"/>
      <c r="Q14" s="305"/>
      <c r="R14" s="299"/>
      <c r="S14" s="299"/>
    </row>
    <row r="15" spans="1:33" s="24" customFormat="1" ht="15" x14ac:dyDescent="0.25">
      <c r="A15" s="307">
        <v>1</v>
      </c>
      <c r="B15" s="303"/>
      <c r="C15" s="330"/>
      <c r="D15" s="304"/>
      <c r="E15" s="305"/>
      <c r="F15" s="48"/>
      <c r="G15" s="304"/>
      <c r="H15" s="331"/>
      <c r="I15" s="22">
        <v>19.829999999999998</v>
      </c>
      <c r="J15" s="331"/>
      <c r="K15" s="331"/>
      <c r="L15" s="331"/>
      <c r="M15" s="60"/>
      <c r="N15" s="48"/>
      <c r="O15" s="331"/>
      <c r="P15" s="331"/>
      <c r="Q15" s="283">
        <v>0</v>
      </c>
      <c r="R15" s="310"/>
      <c r="S15" s="310"/>
    </row>
    <row r="16" spans="1:33" s="11" customFormat="1" ht="15" x14ac:dyDescent="0.25">
      <c r="A16" s="302">
        <v>2</v>
      </c>
      <c r="B16" s="303"/>
      <c r="C16" s="330"/>
      <c r="D16" s="304"/>
      <c r="E16" s="305"/>
      <c r="F16" s="48"/>
      <c r="G16" s="304"/>
      <c r="H16" s="331"/>
      <c r="I16" s="22">
        <v>13.92</v>
      </c>
      <c r="J16" s="331"/>
      <c r="K16" s="331"/>
      <c r="L16" s="331"/>
      <c r="M16" s="60"/>
      <c r="N16" s="48"/>
      <c r="O16" s="331"/>
      <c r="P16" s="331"/>
      <c r="Q16" s="283">
        <v>0</v>
      </c>
      <c r="R16" s="299"/>
      <c r="S16" s="299"/>
    </row>
    <row r="17" spans="1:19" s="11" customFormat="1" ht="15" x14ac:dyDescent="0.25">
      <c r="A17" s="302">
        <v>3</v>
      </c>
      <c r="B17" s="303"/>
      <c r="C17" s="330"/>
      <c r="D17" s="304"/>
      <c r="E17" s="305"/>
      <c r="F17" s="48"/>
      <c r="G17" s="304"/>
      <c r="H17" s="331"/>
      <c r="I17" s="22">
        <v>9.99</v>
      </c>
      <c r="J17" s="331"/>
      <c r="K17" s="331"/>
      <c r="L17" s="331"/>
      <c r="M17" s="60"/>
      <c r="N17" s="48"/>
      <c r="O17" s="331"/>
      <c r="P17" s="331"/>
      <c r="Q17" s="283">
        <v>0</v>
      </c>
      <c r="R17" s="299"/>
      <c r="S17" s="299"/>
    </row>
    <row r="18" spans="1:19" s="11" customFormat="1" ht="15" x14ac:dyDescent="0.25">
      <c r="A18" s="302">
        <v>4</v>
      </c>
      <c r="B18" s="303"/>
      <c r="C18" s="330"/>
      <c r="D18" s="304"/>
      <c r="E18" s="305"/>
      <c r="F18" s="48"/>
      <c r="G18" s="304"/>
      <c r="H18" s="331"/>
      <c r="I18" s="22">
        <v>11.16</v>
      </c>
      <c r="J18" s="331"/>
      <c r="K18" s="331"/>
      <c r="L18" s="331"/>
      <c r="M18" s="60"/>
      <c r="N18" s="48"/>
      <c r="O18" s="331"/>
      <c r="P18" s="331"/>
      <c r="Q18" s="283">
        <v>0</v>
      </c>
      <c r="R18" s="299"/>
      <c r="S18" s="299"/>
    </row>
    <row r="19" spans="1:19" s="11" customFormat="1" ht="15" x14ac:dyDescent="0.25">
      <c r="A19" s="302">
        <v>5</v>
      </c>
      <c r="B19" s="303"/>
      <c r="C19" s="330"/>
      <c r="D19" s="304"/>
      <c r="E19" s="305"/>
      <c r="F19" s="48"/>
      <c r="G19" s="304"/>
      <c r="H19" s="331"/>
      <c r="I19" s="22">
        <v>10.86</v>
      </c>
      <c r="J19" s="331"/>
      <c r="K19" s="331"/>
      <c r="L19" s="331"/>
      <c r="M19" s="60"/>
      <c r="N19" s="48"/>
      <c r="O19" s="331"/>
      <c r="P19" s="331"/>
      <c r="Q19" s="283">
        <v>0</v>
      </c>
      <c r="R19" s="299"/>
      <c r="S19" s="299"/>
    </row>
    <row r="20" spans="1:19" s="11" customFormat="1" ht="15" x14ac:dyDescent="0.25">
      <c r="A20" s="302">
        <v>6</v>
      </c>
      <c r="B20" s="303"/>
      <c r="C20" s="330"/>
      <c r="D20" s="304"/>
      <c r="E20" s="305"/>
      <c r="F20" s="48"/>
      <c r="G20" s="304"/>
      <c r="H20" s="331"/>
      <c r="I20" s="22">
        <v>14.4</v>
      </c>
      <c r="J20" s="331"/>
      <c r="K20" s="331"/>
      <c r="L20" s="331"/>
      <c r="M20" s="60"/>
      <c r="N20" s="48"/>
      <c r="O20" s="331"/>
      <c r="P20" s="331"/>
      <c r="Q20" s="283">
        <v>0</v>
      </c>
      <c r="R20" s="299"/>
      <c r="S20" s="299"/>
    </row>
    <row r="21" spans="1:19" s="11" customFormat="1" ht="15" x14ac:dyDescent="0.25">
      <c r="A21" s="302">
        <v>7</v>
      </c>
      <c r="B21" s="303"/>
      <c r="C21" s="330"/>
      <c r="D21" s="304"/>
      <c r="E21" s="305"/>
      <c r="F21" s="48"/>
      <c r="G21" s="304"/>
      <c r="H21" s="331"/>
      <c r="I21" s="22">
        <v>20.399999999999999</v>
      </c>
      <c r="J21" s="331"/>
      <c r="K21" s="331"/>
      <c r="L21" s="331"/>
      <c r="M21" s="60"/>
      <c r="N21" s="48"/>
      <c r="O21" s="331"/>
      <c r="P21" s="331"/>
      <c r="Q21" s="283">
        <v>0</v>
      </c>
      <c r="R21" s="299"/>
      <c r="S21" s="299"/>
    </row>
    <row r="22" spans="1:19" s="11" customFormat="1" ht="15" x14ac:dyDescent="0.25">
      <c r="A22" s="302">
        <v>8</v>
      </c>
      <c r="B22" s="303"/>
      <c r="C22" s="330"/>
      <c r="D22" s="304"/>
      <c r="E22" s="305"/>
      <c r="F22" s="48"/>
      <c r="G22" s="304"/>
      <c r="H22" s="331"/>
      <c r="I22" s="22">
        <v>34.409999999999997</v>
      </c>
      <c r="J22" s="331"/>
      <c r="K22" s="331"/>
      <c r="L22" s="331"/>
      <c r="M22" s="60"/>
      <c r="N22" s="48"/>
      <c r="O22" s="331"/>
      <c r="P22" s="331"/>
      <c r="Q22" s="283">
        <v>0</v>
      </c>
      <c r="R22" s="299"/>
      <c r="S22" s="299"/>
    </row>
    <row r="23" spans="1:19" s="11" customFormat="1" ht="15" x14ac:dyDescent="0.25">
      <c r="A23" s="302">
        <v>9</v>
      </c>
      <c r="B23" s="303"/>
      <c r="C23" s="330"/>
      <c r="D23" s="304"/>
      <c r="E23" s="305"/>
      <c r="F23" s="48"/>
      <c r="G23" s="304"/>
      <c r="H23" s="331"/>
      <c r="I23" s="22">
        <v>20.61</v>
      </c>
      <c r="J23" s="331"/>
      <c r="K23" s="331"/>
      <c r="L23" s="331"/>
      <c r="M23" s="60"/>
      <c r="N23" s="48"/>
      <c r="O23" s="331"/>
      <c r="P23" s="331"/>
      <c r="Q23" s="283">
        <v>0</v>
      </c>
      <c r="R23" s="299"/>
      <c r="S23" s="299"/>
    </row>
    <row r="24" spans="1:19" s="11" customFormat="1" ht="15" x14ac:dyDescent="0.25">
      <c r="A24" s="302">
        <v>10</v>
      </c>
      <c r="B24" s="303"/>
      <c r="C24" s="330"/>
      <c r="D24" s="304"/>
      <c r="E24" s="305"/>
      <c r="F24" s="48"/>
      <c r="G24" s="304"/>
      <c r="H24" s="331"/>
      <c r="I24" s="22">
        <v>20.880000000000003</v>
      </c>
      <c r="J24" s="331"/>
      <c r="K24" s="331"/>
      <c r="L24" s="331"/>
      <c r="M24" s="60"/>
      <c r="N24" s="48"/>
      <c r="O24" s="331"/>
      <c r="P24" s="331"/>
      <c r="Q24" s="283">
        <v>0</v>
      </c>
      <c r="R24" s="299"/>
      <c r="S24" s="299"/>
    </row>
    <row r="25" spans="1:19" s="11" customFormat="1" ht="15" x14ac:dyDescent="0.25">
      <c r="A25" s="302">
        <v>11</v>
      </c>
      <c r="B25" s="303"/>
      <c r="C25" s="330"/>
      <c r="D25" s="304"/>
      <c r="E25" s="305"/>
      <c r="F25" s="48"/>
      <c r="G25" s="304"/>
      <c r="H25" s="331"/>
      <c r="I25" s="22">
        <v>23.1</v>
      </c>
      <c r="J25" s="331"/>
      <c r="K25" s="331"/>
      <c r="L25" s="331"/>
      <c r="M25" s="60"/>
      <c r="N25" s="48"/>
      <c r="O25" s="331"/>
      <c r="P25" s="331"/>
      <c r="Q25" s="283">
        <v>0</v>
      </c>
      <c r="R25" s="299"/>
      <c r="S25" s="299"/>
    </row>
    <row r="26" spans="1:19" s="11" customFormat="1" ht="15" x14ac:dyDescent="0.25">
      <c r="A26" s="302">
        <v>12</v>
      </c>
      <c r="B26" s="303"/>
      <c r="C26" s="330"/>
      <c r="D26" s="304"/>
      <c r="E26" s="305"/>
      <c r="F26" s="48"/>
      <c r="G26" s="304"/>
      <c r="H26" s="331"/>
      <c r="I26" s="22">
        <v>17.88</v>
      </c>
      <c r="J26" s="331"/>
      <c r="K26" s="331"/>
      <c r="L26" s="331"/>
      <c r="M26" s="60"/>
      <c r="N26" s="48"/>
      <c r="O26" s="331"/>
      <c r="P26" s="331"/>
      <c r="Q26" s="283">
        <v>0</v>
      </c>
      <c r="R26" s="299"/>
      <c r="S26" s="299"/>
    </row>
    <row r="27" spans="1:19" s="11" customFormat="1" ht="15" x14ac:dyDescent="0.25">
      <c r="A27" s="302">
        <v>13</v>
      </c>
      <c r="B27" s="303"/>
      <c r="C27" s="330"/>
      <c r="D27" s="304"/>
      <c r="E27" s="305"/>
      <c r="F27" s="48"/>
      <c r="G27" s="304"/>
      <c r="H27" s="331"/>
      <c r="I27" s="22">
        <v>19.259999999999998</v>
      </c>
      <c r="J27" s="331"/>
      <c r="K27" s="331"/>
      <c r="L27" s="331"/>
      <c r="M27" s="60"/>
      <c r="N27" s="48"/>
      <c r="O27" s="331"/>
      <c r="P27" s="331"/>
      <c r="Q27" s="283">
        <v>0</v>
      </c>
      <c r="R27" s="299"/>
      <c r="S27" s="299"/>
    </row>
    <row r="28" spans="1:19" s="11" customFormat="1" ht="15" x14ac:dyDescent="0.25">
      <c r="A28" s="302">
        <v>14</v>
      </c>
      <c r="B28" s="303"/>
      <c r="C28" s="330"/>
      <c r="D28" s="304"/>
      <c r="E28" s="305"/>
      <c r="F28" s="48"/>
      <c r="G28" s="304"/>
      <c r="H28" s="331"/>
      <c r="I28" s="22">
        <v>18.63</v>
      </c>
      <c r="J28" s="331"/>
      <c r="K28" s="331"/>
      <c r="L28" s="331"/>
      <c r="M28" s="60"/>
      <c r="N28" s="48"/>
      <c r="O28" s="331"/>
      <c r="P28" s="331"/>
      <c r="Q28" s="283">
        <v>0</v>
      </c>
      <c r="R28" s="299"/>
      <c r="S28" s="299"/>
    </row>
    <row r="29" spans="1:19" s="11" customFormat="1" ht="15" x14ac:dyDescent="0.25">
      <c r="A29" s="302">
        <v>15</v>
      </c>
      <c r="B29" s="303"/>
      <c r="C29" s="330"/>
      <c r="D29" s="304"/>
      <c r="E29" s="305"/>
      <c r="F29" s="48"/>
      <c r="G29" s="304"/>
      <c r="H29" s="331"/>
      <c r="I29" s="22">
        <v>18.75</v>
      </c>
      <c r="J29" s="331"/>
      <c r="K29" s="331"/>
      <c r="L29" s="331"/>
      <c r="M29" s="332"/>
      <c r="N29" s="48"/>
      <c r="O29" s="331"/>
      <c r="P29" s="331"/>
      <c r="Q29" s="283">
        <v>0</v>
      </c>
      <c r="R29" s="299"/>
      <c r="S29" s="299"/>
    </row>
    <row r="30" spans="1:19" s="11" customFormat="1" ht="15" x14ac:dyDescent="0.25">
      <c r="A30" s="302">
        <v>16</v>
      </c>
      <c r="B30" s="303"/>
      <c r="C30" s="330"/>
      <c r="D30" s="304"/>
      <c r="E30" s="305"/>
      <c r="F30" s="48"/>
      <c r="G30" s="304"/>
      <c r="H30" s="331"/>
      <c r="I30" s="22">
        <v>21.27</v>
      </c>
      <c r="J30" s="331"/>
      <c r="K30" s="331"/>
      <c r="L30" s="331"/>
      <c r="M30" s="332"/>
      <c r="N30" s="48"/>
      <c r="O30" s="331"/>
      <c r="P30" s="331"/>
      <c r="Q30" s="283">
        <v>0</v>
      </c>
      <c r="R30" s="299"/>
      <c r="S30" s="299"/>
    </row>
    <row r="31" spans="1:19" s="25" customFormat="1" ht="15" x14ac:dyDescent="0.25">
      <c r="A31" s="302">
        <v>17</v>
      </c>
      <c r="B31" s="303"/>
      <c r="C31" s="330"/>
      <c r="D31" s="304"/>
      <c r="E31" s="305"/>
      <c r="F31" s="48"/>
      <c r="G31" s="304"/>
      <c r="H31" s="331"/>
      <c r="I31" s="22">
        <v>23.729999999999997</v>
      </c>
      <c r="J31" s="331"/>
      <c r="K31" s="331"/>
      <c r="L31" s="331"/>
      <c r="M31" s="332"/>
      <c r="N31" s="48"/>
      <c r="O31" s="331"/>
      <c r="P31" s="331"/>
      <c r="Q31" s="283">
        <v>0</v>
      </c>
      <c r="R31" s="311"/>
      <c r="S31" s="311"/>
    </row>
    <row r="32" spans="1:19" s="25" customFormat="1" ht="15" x14ac:dyDescent="0.25">
      <c r="A32" s="302">
        <v>18</v>
      </c>
      <c r="B32" s="303"/>
      <c r="C32" s="330"/>
      <c r="D32" s="304"/>
      <c r="E32" s="305"/>
      <c r="F32" s="48"/>
      <c r="G32" s="304"/>
      <c r="H32" s="331"/>
      <c r="I32" s="22">
        <v>27.660000000000004</v>
      </c>
      <c r="J32" s="331"/>
      <c r="K32" s="331"/>
      <c r="L32" s="331"/>
      <c r="M32" s="332"/>
      <c r="N32" s="48"/>
      <c r="O32" s="331"/>
      <c r="P32" s="331"/>
      <c r="Q32" s="283">
        <v>0</v>
      </c>
      <c r="R32" s="311"/>
      <c r="S32" s="311"/>
    </row>
    <row r="33" spans="1:33" s="25" customFormat="1" ht="15" x14ac:dyDescent="0.25">
      <c r="A33" s="302">
        <v>19</v>
      </c>
      <c r="B33" s="303"/>
      <c r="C33" s="330"/>
      <c r="D33" s="304"/>
      <c r="E33" s="305"/>
      <c r="F33" s="48"/>
      <c r="G33" s="304"/>
      <c r="H33" s="331"/>
      <c r="I33" s="22">
        <v>24.96</v>
      </c>
      <c r="J33" s="331"/>
      <c r="K33" s="331"/>
      <c r="L33" s="331"/>
      <c r="M33" s="332"/>
      <c r="N33" s="48"/>
      <c r="O33" s="331"/>
      <c r="P33" s="331"/>
      <c r="Q33" s="283">
        <v>0</v>
      </c>
      <c r="R33" s="311"/>
      <c r="S33" s="311"/>
    </row>
    <row r="34" spans="1:33" s="25" customFormat="1" ht="15" x14ac:dyDescent="0.25">
      <c r="A34" s="302">
        <v>20</v>
      </c>
      <c r="B34" s="303"/>
      <c r="C34" s="330"/>
      <c r="D34" s="304"/>
      <c r="E34" s="305"/>
      <c r="F34" s="48"/>
      <c r="G34" s="304"/>
      <c r="H34" s="331"/>
      <c r="I34" s="22">
        <v>33</v>
      </c>
      <c r="J34" s="331"/>
      <c r="K34" s="331"/>
      <c r="L34" s="331"/>
      <c r="M34" s="332"/>
      <c r="N34" s="48"/>
      <c r="O34" s="331"/>
      <c r="P34" s="331"/>
      <c r="Q34" s="283">
        <v>0</v>
      </c>
      <c r="R34" s="311"/>
      <c r="S34" s="311"/>
    </row>
    <row r="35" spans="1:33" s="25" customFormat="1" ht="15" x14ac:dyDescent="0.25">
      <c r="A35" s="302">
        <v>21</v>
      </c>
      <c r="B35" s="303"/>
      <c r="C35" s="330"/>
      <c r="D35" s="304"/>
      <c r="E35" s="305"/>
      <c r="F35" s="48"/>
      <c r="G35" s="304"/>
      <c r="H35" s="331"/>
      <c r="I35" s="22">
        <v>29.28</v>
      </c>
      <c r="J35" s="331"/>
      <c r="K35" s="331"/>
      <c r="L35" s="331"/>
      <c r="M35" s="332"/>
      <c r="N35" s="48"/>
      <c r="O35" s="331"/>
      <c r="P35" s="331"/>
      <c r="Q35" s="283">
        <v>0</v>
      </c>
      <c r="R35" s="311"/>
      <c r="S35" s="311"/>
    </row>
    <row r="36" spans="1:33" s="25" customFormat="1" ht="15" x14ac:dyDescent="0.25">
      <c r="A36" s="302">
        <v>22</v>
      </c>
      <c r="B36" s="303"/>
      <c r="C36" s="330"/>
      <c r="D36" s="304"/>
      <c r="E36" s="305"/>
      <c r="F36" s="48"/>
      <c r="G36" s="304"/>
      <c r="H36" s="331"/>
      <c r="I36" s="22">
        <v>30.27</v>
      </c>
      <c r="J36" s="331"/>
      <c r="K36" s="331"/>
      <c r="L36" s="331"/>
      <c r="M36" s="332"/>
      <c r="N36" s="48"/>
      <c r="O36" s="331"/>
      <c r="P36" s="331"/>
      <c r="Q36" s="283">
        <v>0</v>
      </c>
      <c r="R36" s="311"/>
      <c r="S36" s="311"/>
    </row>
    <row r="37" spans="1:33" s="25" customFormat="1" ht="15" x14ac:dyDescent="0.25">
      <c r="A37" s="302">
        <v>23</v>
      </c>
      <c r="B37" s="333"/>
      <c r="C37" s="330"/>
      <c r="D37" s="331"/>
      <c r="E37" s="332"/>
      <c r="F37" s="48"/>
      <c r="G37" s="309"/>
      <c r="H37" s="331"/>
      <c r="I37" s="22">
        <v>37.26</v>
      </c>
      <c r="J37" s="331"/>
      <c r="K37" s="331"/>
      <c r="L37" s="331"/>
      <c r="M37" s="332"/>
      <c r="N37" s="48"/>
      <c r="O37" s="331"/>
      <c r="P37" s="331"/>
      <c r="Q37" s="283">
        <v>0</v>
      </c>
      <c r="R37" s="311"/>
      <c r="S37" s="311"/>
    </row>
    <row r="38" spans="1:33" s="25" customFormat="1" ht="15" x14ac:dyDescent="0.25">
      <c r="A38" s="302">
        <v>24</v>
      </c>
      <c r="B38" s="333"/>
      <c r="C38" s="330"/>
      <c r="D38" s="331"/>
      <c r="E38" s="332"/>
      <c r="F38" s="48"/>
      <c r="G38" s="309"/>
      <c r="H38" s="331"/>
      <c r="I38" s="22">
        <v>31.86</v>
      </c>
      <c r="J38" s="331"/>
      <c r="K38" s="331"/>
      <c r="L38" s="331"/>
      <c r="M38" s="332"/>
      <c r="N38" s="48"/>
      <c r="O38" s="331"/>
      <c r="P38" s="331"/>
      <c r="Q38" s="283">
        <v>0</v>
      </c>
      <c r="R38" s="311"/>
      <c r="S38" s="311"/>
    </row>
    <row r="39" spans="1:33" s="25" customFormat="1" ht="15" x14ac:dyDescent="0.25">
      <c r="A39" s="302" t="s">
        <v>14</v>
      </c>
      <c r="B39" s="312"/>
      <c r="C39" s="304"/>
      <c r="D39" s="304"/>
      <c r="E39" s="313">
        <f>SUM(E15:E38)</f>
        <v>0</v>
      </c>
      <c r="F39" s="304"/>
      <c r="G39" s="305"/>
      <c r="H39" s="304"/>
      <c r="I39" s="313">
        <f>SUM(I15:I38)</f>
        <v>533.36999999999989</v>
      </c>
      <c r="J39" s="304"/>
      <c r="K39" s="304"/>
      <c r="L39" s="304"/>
      <c r="M39" s="313">
        <f>SUM(M15:M38)</f>
        <v>0</v>
      </c>
      <c r="N39" s="304"/>
      <c r="O39" s="304"/>
      <c r="P39" s="304"/>
      <c r="Q39" s="313">
        <f>SUM(Q15:Q38)</f>
        <v>0</v>
      </c>
      <c r="R39" s="311"/>
      <c r="S39" s="311"/>
    </row>
    <row r="40" spans="1:33" s="1" customFormat="1" ht="12.75" customHeight="1" x14ac:dyDescent="0.2">
      <c r="A40" s="285" t="s">
        <v>673</v>
      </c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7"/>
      <c r="S40" s="28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285" t="s">
        <v>674</v>
      </c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7"/>
      <c r="S41" s="28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285" t="s">
        <v>675</v>
      </c>
      <c r="B42" s="314"/>
      <c r="C42" s="314"/>
      <c r="D42" s="314"/>
      <c r="E42" s="314"/>
      <c r="F42" s="314"/>
      <c r="G42" s="314"/>
      <c r="H42" s="314"/>
      <c r="I42" s="314"/>
      <c r="J42" s="314"/>
      <c r="K42" s="285"/>
      <c r="L42" s="285"/>
      <c r="M42" s="285"/>
      <c r="N42" s="285"/>
      <c r="O42" s="285"/>
      <c r="P42" s="285"/>
      <c r="Q42" s="285"/>
      <c r="R42" s="315"/>
      <c r="S42" s="315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285" t="s">
        <v>676</v>
      </c>
      <c r="B43" s="314"/>
      <c r="C43" s="314"/>
      <c r="D43" s="314"/>
      <c r="E43" s="314"/>
      <c r="F43" s="314"/>
      <c r="G43" s="314"/>
      <c r="H43" s="314"/>
      <c r="I43" s="314"/>
      <c r="J43" s="314"/>
      <c r="K43" s="314"/>
      <c r="L43" s="314"/>
      <c r="M43" s="314"/>
      <c r="N43" s="314"/>
      <c r="O43" s="314"/>
      <c r="P43" s="314"/>
      <c r="Q43" s="314"/>
      <c r="R43" s="315"/>
      <c r="S43" s="315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18">
    <mergeCell ref="B1:F1"/>
    <mergeCell ref="K1:Q1"/>
    <mergeCell ref="B2:F2"/>
    <mergeCell ref="B4:C4"/>
    <mergeCell ref="B5:C5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7" right="0.7" top="0.75" bottom="0.75" header="0.3" footer="0.3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44"/>
  <sheetViews>
    <sheetView tabSelected="1" zoomScale="70" zoomScaleNormal="70" workbookViewId="0">
      <selection activeCell="Q15" sqref="Q15:Q38"/>
    </sheetView>
  </sheetViews>
  <sheetFormatPr defaultColWidth="9.140625" defaultRowHeight="12.75" x14ac:dyDescent="0.2"/>
  <cols>
    <col min="1" max="1" width="5.42578125" style="30" customWidth="1"/>
    <col min="2" max="2" width="11.28515625" style="6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5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A1" s="285"/>
      <c r="B1" s="443" t="s">
        <v>0</v>
      </c>
      <c r="C1" s="407"/>
      <c r="D1" s="407"/>
      <c r="E1" s="407"/>
      <c r="F1" s="407"/>
      <c r="G1" s="285"/>
      <c r="H1" s="285"/>
      <c r="I1" s="285"/>
      <c r="J1" s="2" t="s">
        <v>1</v>
      </c>
      <c r="K1" s="436" t="s">
        <v>683</v>
      </c>
      <c r="L1" s="437"/>
      <c r="M1" s="437"/>
      <c r="N1" s="437"/>
      <c r="O1" s="437"/>
      <c r="P1" s="437"/>
      <c r="Q1" s="437"/>
      <c r="R1" s="286"/>
      <c r="S1" s="28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A2" s="285"/>
      <c r="B2" s="444" t="s">
        <v>2</v>
      </c>
      <c r="C2" s="393"/>
      <c r="D2" s="393"/>
      <c r="E2" s="393"/>
      <c r="F2" s="393"/>
      <c r="G2" s="285"/>
      <c r="H2" s="285"/>
      <c r="I2" s="285"/>
      <c r="J2" s="285"/>
      <c r="K2" s="285"/>
      <c r="L2" s="285"/>
      <c r="M2" s="285"/>
      <c r="N2" s="288" t="s">
        <v>4</v>
      </c>
      <c r="O2" s="289"/>
      <c r="P2" s="289"/>
      <c r="Q2" s="289"/>
      <c r="R2" s="287"/>
      <c r="S2" s="287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A3" s="285"/>
      <c r="B3" s="290" t="s">
        <v>684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316"/>
      <c r="N3" s="317"/>
      <c r="O3" s="316"/>
      <c r="P3" s="285"/>
      <c r="Q3" s="285"/>
      <c r="R3" s="287"/>
      <c r="S3" s="287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A4" s="285"/>
      <c r="B4" s="445" t="s">
        <v>665</v>
      </c>
      <c r="C4" s="407"/>
      <c r="D4" s="291"/>
      <c r="E4" s="287"/>
      <c r="F4" s="287"/>
      <c r="G4" s="287"/>
      <c r="H4" s="287"/>
      <c r="I4" s="292" t="s">
        <v>6</v>
      </c>
      <c r="J4" s="289"/>
      <c r="K4" s="289"/>
      <c r="L4" s="289"/>
      <c r="M4" s="285"/>
      <c r="N4" s="290"/>
      <c r="O4" s="290"/>
      <c r="P4" s="285"/>
      <c r="Q4" s="285"/>
      <c r="R4" s="287"/>
      <c r="S4" s="287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A5" s="285"/>
      <c r="B5" s="440" t="s">
        <v>7</v>
      </c>
      <c r="C5" s="405"/>
      <c r="D5" s="289"/>
      <c r="E5" s="289"/>
      <c r="F5" s="285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7"/>
      <c r="S5" s="287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441" t="s">
        <v>8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287"/>
      <c r="S6" s="287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442" t="str">
        <f>'1'!A7:Q7</f>
        <v>в режимный день 21 ИЮНЯ 2023 г.</v>
      </c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287"/>
      <c r="S7" s="287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294">
        <v>1704</v>
      </c>
      <c r="B8" s="318">
        <v>1705</v>
      </c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7"/>
      <c r="S8" s="287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ht="12.75" customHeight="1" x14ac:dyDescent="0.25">
      <c r="A9" s="427" t="s">
        <v>9</v>
      </c>
      <c r="B9" s="430" t="s">
        <v>10</v>
      </c>
      <c r="C9" s="431"/>
      <c r="D9" s="431"/>
      <c r="E9" s="431"/>
      <c r="F9" s="431"/>
      <c r="G9" s="431"/>
      <c r="H9" s="431"/>
      <c r="I9" s="432"/>
      <c r="J9" s="430" t="s">
        <v>11</v>
      </c>
      <c r="K9" s="431"/>
      <c r="L9" s="431"/>
      <c r="M9" s="431"/>
      <c r="N9" s="431"/>
      <c r="O9" s="431"/>
      <c r="P9" s="431"/>
      <c r="Q9" s="432"/>
      <c r="R9" s="287"/>
      <c r="S9" s="287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428"/>
      <c r="B10" s="433" t="s">
        <v>685</v>
      </c>
      <c r="C10" s="402"/>
      <c r="D10" s="402"/>
      <c r="E10" s="403"/>
      <c r="F10" s="433" t="s">
        <v>686</v>
      </c>
      <c r="G10" s="402"/>
      <c r="H10" s="402"/>
      <c r="I10" s="403"/>
      <c r="J10" s="433" t="str">
        <f>B10</f>
        <v>яч. 1 - ВЛ-10кВ.фид. Липин Бор</v>
      </c>
      <c r="K10" s="402"/>
      <c r="L10" s="402"/>
      <c r="M10" s="403"/>
      <c r="N10" s="433" t="str">
        <f>F10</f>
        <v>яч.2 - ВЛ-10кВ.фид. Коммунальный</v>
      </c>
      <c r="O10" s="402"/>
      <c r="P10" s="402"/>
      <c r="Q10" s="403"/>
      <c r="R10" s="287"/>
      <c r="S10" s="287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ht="15" x14ac:dyDescent="0.2">
      <c r="A11" s="428"/>
      <c r="B11" s="433" t="s">
        <v>671</v>
      </c>
      <c r="C11" s="402"/>
      <c r="D11" s="285"/>
      <c r="E11" s="296">
        <v>60</v>
      </c>
      <c r="F11" s="433" t="s">
        <v>671</v>
      </c>
      <c r="G11" s="402"/>
      <c r="H11" s="297"/>
      <c r="I11" s="296">
        <v>60</v>
      </c>
      <c r="J11" s="433" t="s">
        <v>671</v>
      </c>
      <c r="K11" s="402"/>
      <c r="L11" s="297"/>
      <c r="M11" s="296">
        <f>E11</f>
        <v>60</v>
      </c>
      <c r="N11" s="433" t="s">
        <v>671</v>
      </c>
      <c r="O11" s="402"/>
      <c r="P11" s="297"/>
      <c r="Q11" s="296">
        <f>I11</f>
        <v>60</v>
      </c>
      <c r="R11" s="287"/>
      <c r="S11" s="287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429"/>
      <c r="B12" s="298" t="s">
        <v>12</v>
      </c>
      <c r="C12" s="298" t="s">
        <v>13</v>
      </c>
      <c r="D12" s="298"/>
      <c r="E12" s="298" t="s">
        <v>672</v>
      </c>
      <c r="F12" s="298" t="s">
        <v>12</v>
      </c>
      <c r="G12" s="298" t="s">
        <v>13</v>
      </c>
      <c r="H12" s="298"/>
      <c r="I12" s="298" t="s">
        <v>672</v>
      </c>
      <c r="J12" s="298" t="s">
        <v>12</v>
      </c>
      <c r="K12" s="298" t="s">
        <v>13</v>
      </c>
      <c r="L12" s="298"/>
      <c r="M12" s="298" t="s">
        <v>672</v>
      </c>
      <c r="N12" s="298" t="s">
        <v>12</v>
      </c>
      <c r="O12" s="298" t="s">
        <v>13</v>
      </c>
      <c r="P12" s="298"/>
      <c r="Q12" s="298" t="s">
        <v>672</v>
      </c>
      <c r="R12" s="299"/>
      <c r="S12" s="299"/>
    </row>
    <row r="13" spans="1:33" s="13" customFormat="1" ht="11.25" x14ac:dyDescent="0.25">
      <c r="A13" s="300">
        <v>1</v>
      </c>
      <c r="B13" s="300">
        <v>2</v>
      </c>
      <c r="C13" s="300">
        <v>3</v>
      </c>
      <c r="D13" s="300"/>
      <c r="E13" s="300">
        <v>4</v>
      </c>
      <c r="F13" s="300">
        <v>5</v>
      </c>
      <c r="G13" s="300">
        <v>6</v>
      </c>
      <c r="H13" s="300"/>
      <c r="I13" s="300">
        <v>7</v>
      </c>
      <c r="J13" s="300">
        <v>8</v>
      </c>
      <c r="K13" s="300">
        <v>9</v>
      </c>
      <c r="L13" s="300"/>
      <c r="M13" s="300">
        <v>10</v>
      </c>
      <c r="N13" s="300">
        <v>11</v>
      </c>
      <c r="O13" s="300">
        <v>12</v>
      </c>
      <c r="P13" s="300"/>
      <c r="Q13" s="300">
        <v>13</v>
      </c>
      <c r="R13" s="301"/>
      <c r="S13" s="301"/>
    </row>
    <row r="14" spans="1:33" s="11" customFormat="1" ht="15" x14ac:dyDescent="0.25">
      <c r="A14" s="302">
        <v>0</v>
      </c>
      <c r="B14" s="303"/>
      <c r="C14" s="308"/>
      <c r="D14" s="304"/>
      <c r="E14" s="305"/>
      <c r="F14" s="52"/>
      <c r="G14" s="304"/>
      <c r="H14" s="304"/>
      <c r="I14" s="305"/>
      <c r="J14" s="319"/>
      <c r="K14" s="304"/>
      <c r="L14" s="304"/>
      <c r="M14" s="305"/>
      <c r="N14" s="52"/>
      <c r="O14" s="304"/>
      <c r="P14" s="304"/>
      <c r="Q14" s="305"/>
      <c r="R14" s="299"/>
      <c r="S14" s="299"/>
    </row>
    <row r="15" spans="1:33" s="24" customFormat="1" ht="15" x14ac:dyDescent="0.25">
      <c r="A15" s="307">
        <v>1</v>
      </c>
      <c r="B15" s="303"/>
      <c r="C15" s="330"/>
      <c r="D15" s="304"/>
      <c r="E15" s="283">
        <v>137</v>
      </c>
      <c r="F15" s="283"/>
      <c r="G15" s="283"/>
      <c r="H15" s="283"/>
      <c r="I15" s="283">
        <v>233</v>
      </c>
      <c r="J15" s="283"/>
      <c r="K15" s="283"/>
      <c r="L15" s="283"/>
      <c r="M15" s="283">
        <v>0</v>
      </c>
      <c r="N15" s="283"/>
      <c r="O15" s="283"/>
      <c r="P15" s="283"/>
      <c r="Q15" s="283">
        <v>0</v>
      </c>
      <c r="R15" s="310"/>
      <c r="S15" s="310"/>
    </row>
    <row r="16" spans="1:33" s="11" customFormat="1" ht="15" x14ac:dyDescent="0.25">
      <c r="A16" s="302">
        <v>2</v>
      </c>
      <c r="B16" s="303"/>
      <c r="C16" s="330"/>
      <c r="D16" s="304"/>
      <c r="E16" s="283">
        <v>117</v>
      </c>
      <c r="F16" s="283"/>
      <c r="G16" s="283"/>
      <c r="H16" s="283"/>
      <c r="I16" s="283">
        <v>210</v>
      </c>
      <c r="J16" s="283"/>
      <c r="K16" s="283"/>
      <c r="L16" s="283"/>
      <c r="M16" s="283">
        <v>0</v>
      </c>
      <c r="N16" s="283"/>
      <c r="O16" s="283"/>
      <c r="P16" s="283"/>
      <c r="Q16" s="283">
        <v>0</v>
      </c>
      <c r="R16" s="299"/>
      <c r="S16" s="299"/>
    </row>
    <row r="17" spans="1:19" s="11" customFormat="1" ht="15" x14ac:dyDescent="0.25">
      <c r="A17" s="302">
        <v>3</v>
      </c>
      <c r="B17" s="303"/>
      <c r="C17" s="330"/>
      <c r="D17" s="304"/>
      <c r="E17" s="283">
        <v>109</v>
      </c>
      <c r="F17" s="283"/>
      <c r="G17" s="283"/>
      <c r="H17" s="283"/>
      <c r="I17" s="283">
        <v>190</v>
      </c>
      <c r="J17" s="283"/>
      <c r="K17" s="283"/>
      <c r="L17" s="283"/>
      <c r="M17" s="283">
        <v>0</v>
      </c>
      <c r="N17" s="283"/>
      <c r="O17" s="283"/>
      <c r="P17" s="283"/>
      <c r="Q17" s="283">
        <v>0</v>
      </c>
      <c r="R17" s="299"/>
      <c r="S17" s="299"/>
    </row>
    <row r="18" spans="1:19" s="11" customFormat="1" ht="15" x14ac:dyDescent="0.25">
      <c r="A18" s="302">
        <v>4</v>
      </c>
      <c r="B18" s="303"/>
      <c r="C18" s="330"/>
      <c r="D18" s="304"/>
      <c r="E18" s="283">
        <v>88</v>
      </c>
      <c r="F18" s="283"/>
      <c r="G18" s="283"/>
      <c r="H18" s="283"/>
      <c r="I18" s="283">
        <v>177</v>
      </c>
      <c r="J18" s="283"/>
      <c r="K18" s="283"/>
      <c r="L18" s="283"/>
      <c r="M18" s="283">
        <v>0</v>
      </c>
      <c r="N18" s="283"/>
      <c r="O18" s="283"/>
      <c r="P18" s="283"/>
      <c r="Q18" s="283">
        <v>0</v>
      </c>
      <c r="R18" s="299"/>
      <c r="S18" s="299"/>
    </row>
    <row r="19" spans="1:19" s="11" customFormat="1" ht="15" x14ac:dyDescent="0.25">
      <c r="A19" s="302">
        <v>5</v>
      </c>
      <c r="B19" s="303"/>
      <c r="C19" s="330"/>
      <c r="D19" s="304"/>
      <c r="E19" s="283">
        <v>87</v>
      </c>
      <c r="F19" s="283"/>
      <c r="G19" s="283"/>
      <c r="H19" s="283"/>
      <c r="I19" s="283">
        <v>172</v>
      </c>
      <c r="J19" s="283"/>
      <c r="K19" s="283"/>
      <c r="L19" s="283"/>
      <c r="M19" s="283">
        <v>0</v>
      </c>
      <c r="N19" s="283"/>
      <c r="O19" s="283"/>
      <c r="P19" s="283"/>
      <c r="Q19" s="283">
        <v>0</v>
      </c>
      <c r="R19" s="299"/>
      <c r="S19" s="299"/>
    </row>
    <row r="20" spans="1:19" s="11" customFormat="1" ht="15" x14ac:dyDescent="0.25">
      <c r="A20" s="302">
        <v>6</v>
      </c>
      <c r="B20" s="303"/>
      <c r="C20" s="330"/>
      <c r="D20" s="304"/>
      <c r="E20" s="283">
        <v>89</v>
      </c>
      <c r="F20" s="283"/>
      <c r="G20" s="283"/>
      <c r="H20" s="283"/>
      <c r="I20" s="283">
        <v>205</v>
      </c>
      <c r="J20" s="283"/>
      <c r="K20" s="283"/>
      <c r="L20" s="283"/>
      <c r="M20" s="283">
        <v>0</v>
      </c>
      <c r="N20" s="283"/>
      <c r="O20" s="283"/>
      <c r="P20" s="283"/>
      <c r="Q20" s="283">
        <v>0</v>
      </c>
      <c r="R20" s="299"/>
      <c r="S20" s="299"/>
    </row>
    <row r="21" spans="1:19" s="11" customFormat="1" ht="15" x14ac:dyDescent="0.25">
      <c r="A21" s="302">
        <v>7</v>
      </c>
      <c r="B21" s="303"/>
      <c r="C21" s="330"/>
      <c r="D21" s="304"/>
      <c r="E21" s="283">
        <v>144</v>
      </c>
      <c r="F21" s="283"/>
      <c r="G21" s="283"/>
      <c r="H21" s="283"/>
      <c r="I21" s="283">
        <v>268</v>
      </c>
      <c r="J21" s="283"/>
      <c r="K21" s="283"/>
      <c r="L21" s="283"/>
      <c r="M21" s="283">
        <v>0</v>
      </c>
      <c r="N21" s="283"/>
      <c r="O21" s="283"/>
      <c r="P21" s="283"/>
      <c r="Q21" s="283">
        <v>0</v>
      </c>
      <c r="R21" s="299"/>
      <c r="S21" s="299"/>
    </row>
    <row r="22" spans="1:19" s="11" customFormat="1" ht="15" x14ac:dyDescent="0.25">
      <c r="A22" s="302">
        <v>8</v>
      </c>
      <c r="B22" s="303"/>
      <c r="C22" s="330"/>
      <c r="D22" s="304"/>
      <c r="E22" s="283">
        <v>192</v>
      </c>
      <c r="F22" s="283"/>
      <c r="G22" s="283"/>
      <c r="H22" s="283"/>
      <c r="I22" s="283">
        <v>385</v>
      </c>
      <c r="J22" s="283"/>
      <c r="K22" s="283"/>
      <c r="L22" s="283"/>
      <c r="M22" s="283">
        <v>0</v>
      </c>
      <c r="N22" s="283"/>
      <c r="O22" s="283"/>
      <c r="P22" s="283"/>
      <c r="Q22" s="283">
        <v>0</v>
      </c>
      <c r="R22" s="299"/>
      <c r="S22" s="299"/>
    </row>
    <row r="23" spans="1:19" s="11" customFormat="1" ht="15" x14ac:dyDescent="0.25">
      <c r="A23" s="302">
        <v>9</v>
      </c>
      <c r="B23" s="303"/>
      <c r="C23" s="330"/>
      <c r="D23" s="304"/>
      <c r="E23" s="283">
        <v>171</v>
      </c>
      <c r="F23" s="283"/>
      <c r="G23" s="283"/>
      <c r="H23" s="283"/>
      <c r="I23" s="283">
        <v>407</v>
      </c>
      <c r="J23" s="283"/>
      <c r="K23" s="283"/>
      <c r="L23" s="283"/>
      <c r="M23" s="283">
        <v>0</v>
      </c>
      <c r="N23" s="283"/>
      <c r="O23" s="283"/>
      <c r="P23" s="283"/>
      <c r="Q23" s="283">
        <v>0</v>
      </c>
      <c r="R23" s="299"/>
      <c r="S23" s="299"/>
    </row>
    <row r="24" spans="1:19" s="11" customFormat="1" ht="15" x14ac:dyDescent="0.25">
      <c r="A24" s="302">
        <v>10</v>
      </c>
      <c r="B24" s="303"/>
      <c r="C24" s="330"/>
      <c r="D24" s="304"/>
      <c r="E24" s="283">
        <v>177</v>
      </c>
      <c r="F24" s="283"/>
      <c r="G24" s="283"/>
      <c r="H24" s="283"/>
      <c r="I24" s="283">
        <v>401</v>
      </c>
      <c r="J24" s="283"/>
      <c r="K24" s="283"/>
      <c r="L24" s="283"/>
      <c r="M24" s="283">
        <v>0</v>
      </c>
      <c r="N24" s="283"/>
      <c r="O24" s="283"/>
      <c r="P24" s="283"/>
      <c r="Q24" s="283">
        <v>0</v>
      </c>
      <c r="R24" s="299"/>
      <c r="S24" s="299"/>
    </row>
    <row r="25" spans="1:19" s="11" customFormat="1" ht="15" x14ac:dyDescent="0.25">
      <c r="A25" s="302">
        <v>11</v>
      </c>
      <c r="B25" s="303"/>
      <c r="C25" s="330"/>
      <c r="D25" s="304"/>
      <c r="E25" s="283">
        <v>206</v>
      </c>
      <c r="F25" s="283"/>
      <c r="G25" s="283"/>
      <c r="H25" s="283"/>
      <c r="I25" s="283">
        <v>353</v>
      </c>
      <c r="J25" s="283"/>
      <c r="K25" s="283"/>
      <c r="L25" s="283"/>
      <c r="M25" s="283">
        <v>0</v>
      </c>
      <c r="N25" s="283"/>
      <c r="O25" s="283"/>
      <c r="P25" s="283"/>
      <c r="Q25" s="283">
        <v>0</v>
      </c>
      <c r="R25" s="299"/>
      <c r="S25" s="299"/>
    </row>
    <row r="26" spans="1:19" s="11" customFormat="1" ht="15" x14ac:dyDescent="0.25">
      <c r="A26" s="302">
        <v>12</v>
      </c>
      <c r="B26" s="303"/>
      <c r="C26" s="330"/>
      <c r="D26" s="304"/>
      <c r="E26" s="283">
        <v>186</v>
      </c>
      <c r="F26" s="283"/>
      <c r="G26" s="283"/>
      <c r="H26" s="283"/>
      <c r="I26" s="283">
        <v>342</v>
      </c>
      <c r="J26" s="283"/>
      <c r="K26" s="283"/>
      <c r="L26" s="283"/>
      <c r="M26" s="283">
        <v>0</v>
      </c>
      <c r="N26" s="283"/>
      <c r="O26" s="283"/>
      <c r="P26" s="283"/>
      <c r="Q26" s="283">
        <v>0</v>
      </c>
      <c r="R26" s="299"/>
      <c r="S26" s="299"/>
    </row>
    <row r="27" spans="1:19" s="11" customFormat="1" ht="15" x14ac:dyDescent="0.25">
      <c r="A27" s="302">
        <v>13</v>
      </c>
      <c r="B27" s="303"/>
      <c r="C27" s="330"/>
      <c r="D27" s="304"/>
      <c r="E27" s="283">
        <v>150</v>
      </c>
      <c r="F27" s="283"/>
      <c r="G27" s="283"/>
      <c r="H27" s="283"/>
      <c r="I27" s="283">
        <v>339</v>
      </c>
      <c r="J27" s="283"/>
      <c r="K27" s="283"/>
      <c r="L27" s="283"/>
      <c r="M27" s="283">
        <v>0</v>
      </c>
      <c r="N27" s="283"/>
      <c r="O27" s="283"/>
      <c r="P27" s="283"/>
      <c r="Q27" s="283">
        <v>0</v>
      </c>
      <c r="R27" s="299"/>
      <c r="S27" s="299"/>
    </row>
    <row r="28" spans="1:19" s="11" customFormat="1" ht="15" x14ac:dyDescent="0.25">
      <c r="A28" s="302">
        <v>14</v>
      </c>
      <c r="B28" s="303"/>
      <c r="C28" s="330"/>
      <c r="D28" s="304"/>
      <c r="E28" s="283">
        <v>140</v>
      </c>
      <c r="F28" s="283"/>
      <c r="G28" s="283"/>
      <c r="H28" s="283"/>
      <c r="I28" s="283">
        <v>333</v>
      </c>
      <c r="J28" s="283"/>
      <c r="K28" s="283"/>
      <c r="L28" s="283"/>
      <c r="M28" s="283">
        <v>0</v>
      </c>
      <c r="N28" s="283"/>
      <c r="O28" s="283"/>
      <c r="P28" s="283"/>
      <c r="Q28" s="283">
        <v>0</v>
      </c>
      <c r="R28" s="299"/>
      <c r="S28" s="299"/>
    </row>
    <row r="29" spans="1:19" s="11" customFormat="1" ht="15" x14ac:dyDescent="0.25">
      <c r="A29" s="302">
        <v>15</v>
      </c>
      <c r="B29" s="303"/>
      <c r="C29" s="330"/>
      <c r="D29" s="304"/>
      <c r="E29" s="283">
        <v>130</v>
      </c>
      <c r="F29" s="283"/>
      <c r="G29" s="283"/>
      <c r="H29" s="283"/>
      <c r="I29" s="283">
        <v>335</v>
      </c>
      <c r="J29" s="283"/>
      <c r="K29" s="283"/>
      <c r="L29" s="283"/>
      <c r="M29" s="283">
        <v>0</v>
      </c>
      <c r="N29" s="283"/>
      <c r="O29" s="283"/>
      <c r="P29" s="283"/>
      <c r="Q29" s="283">
        <v>0</v>
      </c>
      <c r="R29" s="299"/>
      <c r="S29" s="299"/>
    </row>
    <row r="30" spans="1:19" s="11" customFormat="1" ht="15" x14ac:dyDescent="0.25">
      <c r="A30" s="302">
        <v>16</v>
      </c>
      <c r="B30" s="303"/>
      <c r="C30" s="330"/>
      <c r="D30" s="304"/>
      <c r="E30" s="283">
        <v>128</v>
      </c>
      <c r="F30" s="283"/>
      <c r="G30" s="283"/>
      <c r="H30" s="283"/>
      <c r="I30" s="283">
        <v>354</v>
      </c>
      <c r="J30" s="283"/>
      <c r="K30" s="283"/>
      <c r="L30" s="283"/>
      <c r="M30" s="283">
        <v>0</v>
      </c>
      <c r="N30" s="283"/>
      <c r="O30" s="283"/>
      <c r="P30" s="283"/>
      <c r="Q30" s="283">
        <v>0</v>
      </c>
      <c r="R30" s="299"/>
      <c r="S30" s="299"/>
    </row>
    <row r="31" spans="1:19" s="25" customFormat="1" ht="15" x14ac:dyDescent="0.25">
      <c r="A31" s="302">
        <v>17</v>
      </c>
      <c r="B31" s="303"/>
      <c r="C31" s="330"/>
      <c r="D31" s="304"/>
      <c r="E31" s="283">
        <v>122</v>
      </c>
      <c r="F31" s="283"/>
      <c r="G31" s="283"/>
      <c r="H31" s="283"/>
      <c r="I31" s="283">
        <v>356</v>
      </c>
      <c r="J31" s="283"/>
      <c r="K31" s="283"/>
      <c r="L31" s="283"/>
      <c r="M31" s="283">
        <v>0</v>
      </c>
      <c r="N31" s="283"/>
      <c r="O31" s="283"/>
      <c r="P31" s="283"/>
      <c r="Q31" s="283">
        <v>0</v>
      </c>
      <c r="R31" s="311"/>
      <c r="S31" s="311"/>
    </row>
    <row r="32" spans="1:19" s="25" customFormat="1" ht="15" x14ac:dyDescent="0.25">
      <c r="A32" s="302">
        <v>18</v>
      </c>
      <c r="B32" s="303"/>
      <c r="C32" s="330"/>
      <c r="D32" s="304"/>
      <c r="E32" s="283">
        <v>132</v>
      </c>
      <c r="F32" s="283"/>
      <c r="G32" s="283"/>
      <c r="H32" s="283"/>
      <c r="I32" s="283">
        <v>388</v>
      </c>
      <c r="J32" s="283"/>
      <c r="K32" s="283"/>
      <c r="L32" s="283"/>
      <c r="M32" s="283">
        <v>0</v>
      </c>
      <c r="N32" s="283"/>
      <c r="O32" s="283"/>
      <c r="P32" s="283"/>
      <c r="Q32" s="283">
        <v>0</v>
      </c>
      <c r="R32" s="311"/>
      <c r="S32" s="311"/>
    </row>
    <row r="33" spans="1:33" s="25" customFormat="1" ht="15" x14ac:dyDescent="0.25">
      <c r="A33" s="302">
        <v>19</v>
      </c>
      <c r="B33" s="303"/>
      <c r="C33" s="330"/>
      <c r="D33" s="304"/>
      <c r="E33" s="283">
        <v>153</v>
      </c>
      <c r="F33" s="283"/>
      <c r="G33" s="283"/>
      <c r="H33" s="283"/>
      <c r="I33" s="283">
        <v>397</v>
      </c>
      <c r="J33" s="283"/>
      <c r="K33" s="283"/>
      <c r="L33" s="283"/>
      <c r="M33" s="283">
        <v>0</v>
      </c>
      <c r="N33" s="283"/>
      <c r="O33" s="283"/>
      <c r="P33" s="283"/>
      <c r="Q33" s="283">
        <v>0</v>
      </c>
      <c r="R33" s="311"/>
      <c r="S33" s="311"/>
    </row>
    <row r="34" spans="1:33" s="25" customFormat="1" ht="15" x14ac:dyDescent="0.25">
      <c r="A34" s="302">
        <v>20</v>
      </c>
      <c r="B34" s="303"/>
      <c r="C34" s="330"/>
      <c r="D34" s="304"/>
      <c r="E34" s="283">
        <v>140</v>
      </c>
      <c r="F34" s="283"/>
      <c r="G34" s="283"/>
      <c r="H34" s="283"/>
      <c r="I34" s="283">
        <v>410</v>
      </c>
      <c r="J34" s="283"/>
      <c r="K34" s="283"/>
      <c r="L34" s="283"/>
      <c r="M34" s="283">
        <v>0</v>
      </c>
      <c r="N34" s="283"/>
      <c r="O34" s="283"/>
      <c r="P34" s="283"/>
      <c r="Q34" s="283">
        <v>0</v>
      </c>
      <c r="R34" s="311"/>
      <c r="S34" s="311"/>
      <c r="T34" s="283"/>
    </row>
    <row r="35" spans="1:33" s="25" customFormat="1" ht="15" x14ac:dyDescent="0.25">
      <c r="A35" s="302">
        <v>21</v>
      </c>
      <c r="B35" s="303"/>
      <c r="C35" s="330"/>
      <c r="D35" s="304"/>
      <c r="E35" s="283">
        <v>154</v>
      </c>
      <c r="F35" s="283"/>
      <c r="G35" s="283"/>
      <c r="H35" s="283"/>
      <c r="I35" s="283">
        <v>397</v>
      </c>
      <c r="J35" s="283"/>
      <c r="K35" s="283"/>
      <c r="L35" s="283"/>
      <c r="M35" s="283">
        <v>0</v>
      </c>
      <c r="N35" s="283"/>
      <c r="O35" s="283"/>
      <c r="P35" s="283"/>
      <c r="Q35" s="283">
        <v>0</v>
      </c>
      <c r="R35" s="311"/>
      <c r="S35" s="311"/>
    </row>
    <row r="36" spans="1:33" s="25" customFormat="1" ht="15" x14ac:dyDescent="0.25">
      <c r="A36" s="302">
        <v>22</v>
      </c>
      <c r="B36" s="303"/>
      <c r="C36" s="330"/>
      <c r="D36" s="304"/>
      <c r="E36" s="283">
        <v>188</v>
      </c>
      <c r="F36" s="283"/>
      <c r="G36" s="283"/>
      <c r="H36" s="283"/>
      <c r="I36" s="283">
        <v>376</v>
      </c>
      <c r="J36" s="283"/>
      <c r="K36" s="283"/>
      <c r="L36" s="283"/>
      <c r="M36" s="283">
        <v>0</v>
      </c>
      <c r="N36" s="283"/>
      <c r="O36" s="283"/>
      <c r="P36" s="283"/>
      <c r="Q36" s="283">
        <v>0</v>
      </c>
      <c r="R36" s="311"/>
      <c r="S36" s="311"/>
    </row>
    <row r="37" spans="1:33" s="25" customFormat="1" ht="15" x14ac:dyDescent="0.25">
      <c r="A37" s="302">
        <v>23</v>
      </c>
      <c r="B37" s="333"/>
      <c r="C37" s="330"/>
      <c r="D37" s="331"/>
      <c r="E37" s="283">
        <v>187</v>
      </c>
      <c r="F37" s="283"/>
      <c r="G37" s="283"/>
      <c r="H37" s="283"/>
      <c r="I37" s="283">
        <v>348</v>
      </c>
      <c r="J37" s="283"/>
      <c r="K37" s="283"/>
      <c r="L37" s="283"/>
      <c r="M37" s="283">
        <v>0</v>
      </c>
      <c r="N37" s="283"/>
      <c r="O37" s="283"/>
      <c r="P37" s="283"/>
      <c r="Q37" s="283">
        <v>0</v>
      </c>
      <c r="R37" s="311"/>
      <c r="S37" s="311"/>
    </row>
    <row r="38" spans="1:33" s="25" customFormat="1" ht="15" x14ac:dyDescent="0.25">
      <c r="A38" s="302">
        <v>24</v>
      </c>
      <c r="B38" s="333"/>
      <c r="C38" s="330"/>
      <c r="D38" s="331"/>
      <c r="E38" s="283">
        <v>159</v>
      </c>
      <c r="F38" s="283"/>
      <c r="G38" s="283"/>
      <c r="H38" s="283"/>
      <c r="I38" s="283">
        <v>281</v>
      </c>
      <c r="J38" s="283"/>
      <c r="K38" s="283"/>
      <c r="L38" s="283"/>
      <c r="M38" s="283">
        <v>0</v>
      </c>
      <c r="N38" s="283"/>
      <c r="O38" s="283"/>
      <c r="P38" s="283"/>
      <c r="Q38" s="283">
        <v>0</v>
      </c>
      <c r="R38" s="311"/>
      <c r="S38" s="311"/>
    </row>
    <row r="39" spans="1:33" s="25" customFormat="1" ht="15" x14ac:dyDescent="0.2">
      <c r="A39" s="302" t="s">
        <v>14</v>
      </c>
      <c r="B39" s="312"/>
      <c r="C39" s="304"/>
      <c r="D39" s="304"/>
      <c r="E39" s="313">
        <f>SUM(E15:E38)</f>
        <v>3486</v>
      </c>
      <c r="F39" s="304"/>
      <c r="G39" s="305"/>
      <c r="H39" s="304"/>
      <c r="I39" s="313">
        <f>SUM(I15:I38)</f>
        <v>7657</v>
      </c>
      <c r="J39" s="304"/>
      <c r="K39" s="304"/>
      <c r="L39" s="304"/>
      <c r="M39" s="313">
        <f>SUM(I15:I38)</f>
        <v>7657</v>
      </c>
      <c r="N39" s="304"/>
      <c r="O39" s="304"/>
      <c r="P39" s="304"/>
      <c r="Q39" s="283">
        <f>SUM(Q15:Q38)</f>
        <v>0</v>
      </c>
      <c r="R39" s="311"/>
      <c r="S39" s="311"/>
    </row>
    <row r="40" spans="1:33" s="1" customFormat="1" ht="12.75" customHeight="1" x14ac:dyDescent="0.2">
      <c r="A40" s="285" t="s">
        <v>673</v>
      </c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7"/>
      <c r="S40" s="28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285" t="s">
        <v>674</v>
      </c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7"/>
      <c r="S41" s="28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285" t="s">
        <v>675</v>
      </c>
      <c r="B42" s="314"/>
      <c r="C42" s="314"/>
      <c r="D42" s="314"/>
      <c r="E42" s="314"/>
      <c r="F42" s="314"/>
      <c r="G42" s="314"/>
      <c r="H42" s="314"/>
      <c r="I42" s="314"/>
      <c r="J42" s="314"/>
      <c r="K42" s="285"/>
      <c r="L42" s="285"/>
      <c r="M42" s="285"/>
      <c r="N42" s="285"/>
      <c r="O42" s="285"/>
      <c r="P42" s="285"/>
      <c r="Q42" s="285"/>
      <c r="R42" s="315"/>
      <c r="S42" s="315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285" t="s">
        <v>676</v>
      </c>
      <c r="B43" s="314"/>
      <c r="C43" s="314"/>
      <c r="D43" s="314"/>
      <c r="E43" s="314"/>
      <c r="F43" s="314"/>
      <c r="G43" s="314"/>
      <c r="H43" s="314"/>
      <c r="I43" s="314"/>
      <c r="J43" s="314"/>
      <c r="K43" s="314"/>
      <c r="L43" s="314"/>
      <c r="M43" s="314"/>
      <c r="N43" s="314"/>
      <c r="O43" s="314"/>
      <c r="P43" s="314"/>
      <c r="Q43" s="314"/>
      <c r="R43" s="315"/>
      <c r="S43" s="315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A44" s="314"/>
      <c r="B44" s="314"/>
      <c r="C44" s="314"/>
      <c r="D44" s="314"/>
      <c r="E44" s="314"/>
      <c r="F44" s="314"/>
      <c r="G44" s="314"/>
      <c r="H44" s="314"/>
      <c r="I44" s="314"/>
      <c r="J44" s="314"/>
      <c r="K44" s="314"/>
      <c r="L44" s="314"/>
      <c r="M44" s="314"/>
      <c r="N44" s="314"/>
      <c r="O44" s="314"/>
      <c r="P44" s="314"/>
      <c r="Q44" s="314"/>
      <c r="R44" s="315"/>
      <c r="S44" s="315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18">
    <mergeCell ref="B1:F1"/>
    <mergeCell ref="K1:Q1"/>
    <mergeCell ref="B2:F2"/>
    <mergeCell ref="B4:C4"/>
    <mergeCell ref="B5:C5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7" right="0.7" top="0.75" bottom="0.75" header="0.3" footer="0.3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48"/>
  <sheetViews>
    <sheetView zoomScale="85" zoomScaleNormal="85" workbookViewId="0">
      <selection activeCell="O34" sqref="O34"/>
    </sheetView>
  </sheetViews>
  <sheetFormatPr defaultColWidth="9.140625" defaultRowHeight="12.75" x14ac:dyDescent="0.2"/>
  <cols>
    <col min="1" max="1" width="9.140625" style="189"/>
    <col min="2" max="2" width="13.7109375" style="213" customWidth="1"/>
    <col min="3" max="3" width="12.42578125" style="213" customWidth="1"/>
    <col min="4" max="4" width="13.7109375" style="213" customWidth="1"/>
    <col min="5" max="5" width="15" style="213" customWidth="1"/>
    <col min="6" max="6" width="14" style="213" customWidth="1"/>
    <col min="7" max="7" width="13" style="213" customWidth="1"/>
    <col min="8" max="16384" width="9.140625" style="190"/>
  </cols>
  <sheetData>
    <row r="1" spans="1:7" x14ac:dyDescent="0.2">
      <c r="B1" s="449"/>
      <c r="C1" s="449"/>
      <c r="D1" s="449"/>
      <c r="E1" s="449"/>
      <c r="F1" s="449"/>
      <c r="G1" s="2" t="s">
        <v>1</v>
      </c>
    </row>
    <row r="2" spans="1:7" ht="15.75" x14ac:dyDescent="0.25">
      <c r="A2" s="191"/>
      <c r="B2" s="450" t="s">
        <v>349</v>
      </c>
      <c r="C2" s="451"/>
      <c r="D2" s="451"/>
      <c r="E2" s="451"/>
      <c r="F2" s="451"/>
      <c r="G2" s="192"/>
    </row>
    <row r="3" spans="1:7" ht="15.75" x14ac:dyDescent="0.25">
      <c r="A3" s="193"/>
      <c r="B3" s="194"/>
      <c r="C3" s="194"/>
      <c r="D3" s="194"/>
      <c r="E3" s="194"/>
      <c r="F3" s="194"/>
      <c r="G3" s="194"/>
    </row>
    <row r="4" spans="1:7" ht="15.75" x14ac:dyDescent="0.25">
      <c r="A4" s="450" t="s">
        <v>650</v>
      </c>
      <c r="B4" s="452"/>
      <c r="C4" s="452"/>
      <c r="D4" s="452"/>
      <c r="E4" s="452"/>
      <c r="F4" s="452"/>
      <c r="G4" s="452"/>
    </row>
    <row r="5" spans="1:7" ht="15.75" x14ac:dyDescent="0.25">
      <c r="A5" s="191"/>
      <c r="B5" s="453"/>
      <c r="C5" s="454"/>
      <c r="D5" s="195"/>
      <c r="E5" s="195"/>
      <c r="F5" s="192"/>
      <c r="G5" s="192"/>
    </row>
    <row r="6" spans="1:7" ht="15.75" x14ac:dyDescent="0.25">
      <c r="A6" s="455" t="s">
        <v>350</v>
      </c>
      <c r="B6" s="454"/>
      <c r="C6" s="454"/>
      <c r="D6" s="454"/>
      <c r="E6" s="454"/>
      <c r="F6" s="454"/>
      <c r="G6" s="454"/>
    </row>
    <row r="7" spans="1:7" ht="15.75" x14ac:dyDescent="0.25">
      <c r="A7" s="191"/>
      <c r="B7" s="196"/>
      <c r="C7" s="196"/>
      <c r="D7" s="196"/>
      <c r="E7" s="196"/>
      <c r="F7" s="196"/>
      <c r="G7" s="196"/>
    </row>
    <row r="8" spans="1:7" ht="15.75" x14ac:dyDescent="0.25">
      <c r="A8" s="450" t="s">
        <v>352</v>
      </c>
      <c r="B8" s="451"/>
      <c r="C8" s="451"/>
      <c r="D8" s="451"/>
      <c r="E8" s="451"/>
      <c r="F8" s="451"/>
      <c r="G8" s="451"/>
    </row>
    <row r="9" spans="1:7" ht="15" x14ac:dyDescent="0.25">
      <c r="B9" s="197"/>
      <c r="C9" s="64"/>
      <c r="D9" s="64"/>
      <c r="E9" s="64"/>
      <c r="F9" s="64"/>
      <c r="G9" s="64"/>
    </row>
    <row r="10" spans="1:7" ht="15.75" x14ac:dyDescent="0.25">
      <c r="A10" s="456" t="s">
        <v>351</v>
      </c>
      <c r="B10" s="458" t="s">
        <v>10</v>
      </c>
      <c r="C10" s="459"/>
      <c r="D10" s="459"/>
      <c r="E10" s="458" t="s">
        <v>11</v>
      </c>
      <c r="F10" s="459"/>
      <c r="G10" s="460"/>
    </row>
    <row r="11" spans="1:7" s="199" customFormat="1" ht="72" x14ac:dyDescent="0.25">
      <c r="A11" s="457"/>
      <c r="B11" s="198" t="s">
        <v>623</v>
      </c>
      <c r="C11" s="198" t="s">
        <v>624</v>
      </c>
      <c r="D11" s="198" t="s">
        <v>625</v>
      </c>
      <c r="E11" s="198" t="s">
        <v>623</v>
      </c>
      <c r="F11" s="198" t="s">
        <v>624</v>
      </c>
      <c r="G11" s="198" t="s">
        <v>626</v>
      </c>
    </row>
    <row r="12" spans="1:7" s="203" customFormat="1" ht="11.25" x14ac:dyDescent="0.2">
      <c r="A12" s="200">
        <v>1</v>
      </c>
      <c r="B12" s="201">
        <v>2</v>
      </c>
      <c r="C12" s="201">
        <v>3</v>
      </c>
      <c r="D12" s="201">
        <v>4</v>
      </c>
      <c r="E12" s="201">
        <v>5</v>
      </c>
      <c r="F12" s="201">
        <v>6</v>
      </c>
      <c r="G12" s="202">
        <v>7</v>
      </c>
    </row>
    <row r="13" spans="1:7" x14ac:dyDescent="0.2">
      <c r="A13" s="204">
        <v>1</v>
      </c>
      <c r="B13" s="205">
        <f>SUM('1:211'!B15:Q15)</f>
        <v>19805.086827099611</v>
      </c>
      <c r="C13" s="204"/>
      <c r="D13" s="205">
        <f>B13</f>
        <v>19805.086827099611</v>
      </c>
      <c r="E13" s="205">
        <f>SUM('1:207'!M15,'1:207'!Q15)</f>
        <v>0</v>
      </c>
      <c r="F13" s="204"/>
      <c r="G13" s="221">
        <f>E13</f>
        <v>0</v>
      </c>
    </row>
    <row r="14" spans="1:7" x14ac:dyDescent="0.2">
      <c r="A14" s="204">
        <v>2</v>
      </c>
      <c r="B14" s="205">
        <f>SUM('1:211'!B16:Q16)</f>
        <v>18169.378734814461</v>
      </c>
      <c r="C14" s="204"/>
      <c r="D14" s="205">
        <f t="shared" ref="D14:D36" si="0">B14</f>
        <v>18169.378734814461</v>
      </c>
      <c r="E14" s="205">
        <f>SUM('1:207'!M16,'1:207'!Q16)</f>
        <v>0</v>
      </c>
      <c r="F14" s="204"/>
      <c r="G14" s="221">
        <f t="shared" ref="G14:G36" si="1">E14</f>
        <v>0</v>
      </c>
    </row>
    <row r="15" spans="1:7" s="207" customFormat="1" x14ac:dyDescent="0.2">
      <c r="A15" s="206">
        <v>3</v>
      </c>
      <c r="B15" s="205">
        <f>SUM('1:211'!B17:Q17)</f>
        <v>17578.542937036109</v>
      </c>
      <c r="C15" s="206"/>
      <c r="D15" s="205">
        <f t="shared" si="0"/>
        <v>17578.542937036109</v>
      </c>
      <c r="E15" s="205">
        <f>SUM('1:207'!M17,'1:207'!Q17)</f>
        <v>0</v>
      </c>
      <c r="F15" s="206"/>
      <c r="G15" s="221">
        <f t="shared" si="1"/>
        <v>0</v>
      </c>
    </row>
    <row r="16" spans="1:7" x14ac:dyDescent="0.2">
      <c r="A16" s="204">
        <v>4</v>
      </c>
      <c r="B16" s="205">
        <f>SUM('1:211'!B18:Q18)</f>
        <v>16873.295010644546</v>
      </c>
      <c r="C16" s="204"/>
      <c r="D16" s="205">
        <f t="shared" si="0"/>
        <v>16873.295010644546</v>
      </c>
      <c r="E16" s="205">
        <f>SUM('1:207'!M18,'1:207'!Q18)</f>
        <v>0</v>
      </c>
      <c r="F16" s="204"/>
      <c r="G16" s="221">
        <f t="shared" si="1"/>
        <v>0</v>
      </c>
    </row>
    <row r="17" spans="1:7" x14ac:dyDescent="0.2">
      <c r="A17" s="204">
        <v>5</v>
      </c>
      <c r="B17" s="205">
        <f>SUM('1:211'!B19:Q19)</f>
        <v>16892.578274316416</v>
      </c>
      <c r="C17" s="204"/>
      <c r="D17" s="205">
        <f t="shared" si="0"/>
        <v>16892.578274316416</v>
      </c>
      <c r="E17" s="205">
        <f>SUM('1:207'!M19,'1:207'!Q19)</f>
        <v>0</v>
      </c>
      <c r="F17" s="204"/>
      <c r="G17" s="221">
        <f t="shared" si="1"/>
        <v>0</v>
      </c>
    </row>
    <row r="18" spans="1:7" x14ac:dyDescent="0.2">
      <c r="A18" s="204">
        <v>6</v>
      </c>
      <c r="B18" s="205">
        <f>SUM('1:211'!B20:Q20)</f>
        <v>17227.939717407222</v>
      </c>
      <c r="C18" s="204"/>
      <c r="D18" s="205">
        <f t="shared" si="0"/>
        <v>17227.939717407222</v>
      </c>
      <c r="E18" s="205">
        <f>SUM('1:207'!M20,'1:207'!Q20)</f>
        <v>0</v>
      </c>
      <c r="F18" s="204"/>
      <c r="G18" s="221">
        <f t="shared" si="1"/>
        <v>0</v>
      </c>
    </row>
    <row r="19" spans="1:7" x14ac:dyDescent="0.2">
      <c r="A19" s="204">
        <v>7</v>
      </c>
      <c r="B19" s="205">
        <f>SUM('1:211'!B21:Q21)</f>
        <v>20342.218236035147</v>
      </c>
      <c r="C19" s="204"/>
      <c r="D19" s="205">
        <f t="shared" si="0"/>
        <v>20342.218236035147</v>
      </c>
      <c r="E19" s="205">
        <f>SUM('1:207'!M21,'1:207'!Q21)</f>
        <v>0</v>
      </c>
      <c r="F19" s="204"/>
      <c r="G19" s="221">
        <f t="shared" si="1"/>
        <v>0</v>
      </c>
    </row>
    <row r="20" spans="1:7" x14ac:dyDescent="0.2">
      <c r="A20" s="204">
        <v>8</v>
      </c>
      <c r="B20" s="205">
        <f>SUM('1:211'!B22:Q22)</f>
        <v>23899.888234350587</v>
      </c>
      <c r="C20" s="204"/>
      <c r="D20" s="205">
        <f t="shared" si="0"/>
        <v>23899.888234350587</v>
      </c>
      <c r="E20" s="205">
        <f>SUM('1:207'!M22,'1:207'!Q22)</f>
        <v>0</v>
      </c>
      <c r="F20" s="204"/>
      <c r="G20" s="221">
        <f t="shared" si="1"/>
        <v>0</v>
      </c>
    </row>
    <row r="21" spans="1:7" x14ac:dyDescent="0.2">
      <c r="A21" s="204">
        <v>9</v>
      </c>
      <c r="B21" s="205">
        <f>SUM('1:211'!B23:Q23)</f>
        <v>27814.286088330089</v>
      </c>
      <c r="C21" s="204"/>
      <c r="D21" s="205">
        <f t="shared" si="0"/>
        <v>27814.286088330089</v>
      </c>
      <c r="E21" s="205">
        <f>SUM('1:207'!M23,'1:207'!Q23)</f>
        <v>0</v>
      </c>
      <c r="F21" s="204"/>
      <c r="G21" s="221">
        <f t="shared" si="1"/>
        <v>0</v>
      </c>
    </row>
    <row r="22" spans="1:7" x14ac:dyDescent="0.2">
      <c r="A22" s="204">
        <v>10</v>
      </c>
      <c r="B22" s="205">
        <f>SUM('1:211'!B24:Q24)</f>
        <v>29886.075244360338</v>
      </c>
      <c r="C22" s="204"/>
      <c r="D22" s="205">
        <f>B22</f>
        <v>29886.075244360338</v>
      </c>
      <c r="E22" s="205">
        <f>SUM('1:207'!M24,'1:207'!Q24)</f>
        <v>0</v>
      </c>
      <c r="F22" s="204"/>
      <c r="G22" s="221">
        <f t="shared" si="1"/>
        <v>0</v>
      </c>
    </row>
    <row r="23" spans="1:7" x14ac:dyDescent="0.2">
      <c r="A23" s="204">
        <v>11</v>
      </c>
      <c r="B23" s="205">
        <f>SUM('1:211'!B25:Q25)</f>
        <v>29803.639815771494</v>
      </c>
      <c r="C23" s="204"/>
      <c r="D23" s="205">
        <f t="shared" si="0"/>
        <v>29803.639815771494</v>
      </c>
      <c r="E23" s="205">
        <f>SUM('1:207'!M25,'1:207'!Q25)</f>
        <v>0</v>
      </c>
      <c r="F23" s="204"/>
      <c r="G23" s="221">
        <f t="shared" si="1"/>
        <v>0</v>
      </c>
    </row>
    <row r="24" spans="1:7" x14ac:dyDescent="0.2">
      <c r="A24" s="204">
        <v>12</v>
      </c>
      <c r="B24" s="205">
        <f>SUM('1:211'!B26:Q26)</f>
        <v>29353.82891918944</v>
      </c>
      <c r="C24" s="204"/>
      <c r="D24" s="205">
        <f t="shared" si="0"/>
        <v>29353.82891918944</v>
      </c>
      <c r="E24" s="205">
        <f>SUM('1:207'!M26,'1:207'!Q26)</f>
        <v>0</v>
      </c>
      <c r="F24" s="204"/>
      <c r="G24" s="221">
        <f t="shared" si="1"/>
        <v>0</v>
      </c>
    </row>
    <row r="25" spans="1:7" x14ac:dyDescent="0.2">
      <c r="A25" s="204">
        <v>13</v>
      </c>
      <c r="B25" s="205">
        <f>SUM('1:211'!B27:Q27)</f>
        <v>28269.365672998068</v>
      </c>
      <c r="C25" s="204"/>
      <c r="D25" s="205">
        <f t="shared" si="0"/>
        <v>28269.365672998068</v>
      </c>
      <c r="E25" s="205">
        <f>SUM('1:207'!M27,'1:207'!Q27)</f>
        <v>0</v>
      </c>
      <c r="F25" s="204"/>
      <c r="G25" s="221">
        <f t="shared" si="1"/>
        <v>0</v>
      </c>
    </row>
    <row r="26" spans="1:7" x14ac:dyDescent="0.2">
      <c r="A26" s="204">
        <v>14</v>
      </c>
      <c r="B26" s="205">
        <f>SUM('1:211'!B28:Q28)</f>
        <v>29135.534395385759</v>
      </c>
      <c r="C26" s="204"/>
      <c r="D26" s="205">
        <f t="shared" si="0"/>
        <v>29135.534395385759</v>
      </c>
      <c r="E26" s="205">
        <f>SUM('1:207'!M28,'1:207'!Q28)</f>
        <v>0</v>
      </c>
      <c r="F26" s="204"/>
      <c r="G26" s="221">
        <f t="shared" si="1"/>
        <v>0</v>
      </c>
    </row>
    <row r="27" spans="1:7" x14ac:dyDescent="0.2">
      <c r="A27" s="204">
        <v>15</v>
      </c>
      <c r="B27" s="205">
        <f>SUM('1:211'!B29:Q29)</f>
        <v>28817.135476855448</v>
      </c>
      <c r="C27" s="204"/>
      <c r="D27" s="205">
        <f t="shared" si="0"/>
        <v>28817.135476855448</v>
      </c>
      <c r="E27" s="205">
        <f>SUM('1:207'!M29,'1:207'!Q29)</f>
        <v>0</v>
      </c>
      <c r="F27" s="204"/>
      <c r="G27" s="221">
        <f t="shared" si="1"/>
        <v>0</v>
      </c>
    </row>
    <row r="28" spans="1:7" x14ac:dyDescent="0.2">
      <c r="A28" s="204">
        <v>16</v>
      </c>
      <c r="B28" s="205">
        <f>SUM('1:211'!B30:Q30)</f>
        <v>28185.141666455089</v>
      </c>
      <c r="C28" s="204"/>
      <c r="D28" s="205">
        <f t="shared" si="0"/>
        <v>28185.141666455089</v>
      </c>
      <c r="E28" s="205">
        <f>SUM('1:207'!M30,'1:207'!Q30)</f>
        <v>0</v>
      </c>
      <c r="F28" s="204"/>
      <c r="G28" s="221">
        <f t="shared" si="1"/>
        <v>0</v>
      </c>
    </row>
    <row r="29" spans="1:7" x14ac:dyDescent="0.2">
      <c r="A29" s="204">
        <v>17</v>
      </c>
      <c r="B29" s="205">
        <f>SUM('1:211'!B31:Q31)</f>
        <v>27712.600212084977</v>
      </c>
      <c r="C29" s="204"/>
      <c r="D29" s="205">
        <f t="shared" si="0"/>
        <v>27712.600212084977</v>
      </c>
      <c r="E29" s="205">
        <f>SUM('1:207'!M31,'1:207'!Q31)</f>
        <v>0</v>
      </c>
      <c r="F29" s="204"/>
      <c r="G29" s="221">
        <f t="shared" si="1"/>
        <v>0</v>
      </c>
    </row>
    <row r="30" spans="1:7" x14ac:dyDescent="0.2">
      <c r="A30" s="204">
        <v>18</v>
      </c>
      <c r="B30" s="205">
        <f>SUM('1:211'!B32:Q32)</f>
        <v>27324.758782153316</v>
      </c>
      <c r="C30" s="204"/>
      <c r="D30" s="205">
        <f t="shared" si="0"/>
        <v>27324.758782153316</v>
      </c>
      <c r="E30" s="205">
        <f>SUM('1:207'!M32,'1:207'!Q32)</f>
        <v>0</v>
      </c>
      <c r="F30" s="204"/>
      <c r="G30" s="221">
        <f t="shared" si="1"/>
        <v>0</v>
      </c>
    </row>
    <row r="31" spans="1:7" x14ac:dyDescent="0.2">
      <c r="A31" s="204">
        <v>19</v>
      </c>
      <c r="B31" s="205">
        <f>SUM('1:211'!B33:Q33)</f>
        <v>26783.154116992191</v>
      </c>
      <c r="C31" s="204"/>
      <c r="D31" s="205">
        <f t="shared" si="0"/>
        <v>26783.154116992191</v>
      </c>
      <c r="E31" s="205">
        <f>SUM('1:207'!M33,'1:207'!Q33)</f>
        <v>0</v>
      </c>
      <c r="F31" s="204"/>
      <c r="G31" s="221">
        <f t="shared" si="1"/>
        <v>0</v>
      </c>
    </row>
    <row r="32" spans="1:7" x14ac:dyDescent="0.2">
      <c r="A32" s="208">
        <v>20</v>
      </c>
      <c r="B32" s="205">
        <f>SUM('1:211'!B34:Q34)</f>
        <v>26343.028178759774</v>
      </c>
      <c r="C32" s="209"/>
      <c r="D32" s="205">
        <f t="shared" si="0"/>
        <v>26343.028178759774</v>
      </c>
      <c r="E32" s="205">
        <f>SUM('1:207'!M34,'1:207'!Q34)</f>
        <v>0</v>
      </c>
      <c r="F32" s="209"/>
      <c r="G32" s="221">
        <f t="shared" si="1"/>
        <v>0</v>
      </c>
    </row>
    <row r="33" spans="1:7" x14ac:dyDescent="0.2">
      <c r="A33" s="204">
        <v>21</v>
      </c>
      <c r="B33" s="205">
        <f>SUM('1:211'!B35:Q35)</f>
        <v>26492.931611425774</v>
      </c>
      <c r="C33" s="204"/>
      <c r="D33" s="205">
        <f t="shared" si="0"/>
        <v>26492.931611425774</v>
      </c>
      <c r="E33" s="205">
        <f>SUM('1:207'!M35,'1:207'!Q35)</f>
        <v>0</v>
      </c>
      <c r="F33" s="204"/>
      <c r="G33" s="221">
        <f t="shared" si="1"/>
        <v>0</v>
      </c>
    </row>
    <row r="34" spans="1:7" x14ac:dyDescent="0.2">
      <c r="A34" s="204">
        <v>22</v>
      </c>
      <c r="B34" s="205">
        <f>SUM('1:211'!B36:Q36)</f>
        <v>25241.561911328117</v>
      </c>
      <c r="C34" s="204"/>
      <c r="D34" s="205">
        <f t="shared" si="0"/>
        <v>25241.561911328117</v>
      </c>
      <c r="E34" s="205">
        <f>SUM('1:207'!M36,'1:207'!Q36)</f>
        <v>0</v>
      </c>
      <c r="F34" s="204"/>
      <c r="G34" s="221">
        <f t="shared" si="1"/>
        <v>0</v>
      </c>
    </row>
    <row r="35" spans="1:7" x14ac:dyDescent="0.2">
      <c r="A35" s="204">
        <v>23</v>
      </c>
      <c r="B35" s="205">
        <f>SUM('1:211'!B37:Q37)</f>
        <v>23606.313123388689</v>
      </c>
      <c r="C35" s="204"/>
      <c r="D35" s="205">
        <f t="shared" si="0"/>
        <v>23606.313123388689</v>
      </c>
      <c r="E35" s="205">
        <f>SUM('1:207'!M37,'1:207'!Q37)</f>
        <v>0</v>
      </c>
      <c r="F35" s="204"/>
      <c r="G35" s="221">
        <f t="shared" si="1"/>
        <v>0</v>
      </c>
    </row>
    <row r="36" spans="1:7" x14ac:dyDescent="0.2">
      <c r="A36" s="204">
        <v>24</v>
      </c>
      <c r="B36" s="205">
        <f>SUM('1:211'!B38:Q38)</f>
        <v>20864.972130664064</v>
      </c>
      <c r="C36" s="204"/>
      <c r="D36" s="205">
        <f t="shared" si="0"/>
        <v>20864.972130664064</v>
      </c>
      <c r="E36" s="205">
        <f>SUM('1:207'!M38,'1:207'!Q38)</f>
        <v>0</v>
      </c>
      <c r="F36" s="204"/>
      <c r="G36" s="221">
        <f t="shared" si="1"/>
        <v>0</v>
      </c>
    </row>
    <row r="37" spans="1:7" ht="14.25" x14ac:dyDescent="0.2">
      <c r="A37" s="210" t="s">
        <v>14</v>
      </c>
      <c r="B37" s="205">
        <f>SUM('1:211'!B39:Q39)</f>
        <v>599412.47531784652</v>
      </c>
      <c r="C37" s="212"/>
      <c r="D37" s="211"/>
      <c r="E37" s="212"/>
      <c r="F37" s="212"/>
      <c r="G37" s="212"/>
    </row>
    <row r="38" spans="1:7" x14ac:dyDescent="0.2">
      <c r="B38" s="220"/>
      <c r="E38" s="214"/>
    </row>
    <row r="39" spans="1:7" ht="14.25" x14ac:dyDescent="0.2">
      <c r="A39" s="215"/>
      <c r="B39" s="216"/>
      <c r="C39" s="217"/>
      <c r="D39" s="216"/>
      <c r="E39" s="216"/>
      <c r="F39" s="217"/>
      <c r="G39" s="216"/>
    </row>
    <row r="40" spans="1:7" ht="18.75" x14ac:dyDescent="0.3">
      <c r="C40" s="218"/>
      <c r="D40" s="218"/>
      <c r="E40" s="218"/>
      <c r="F40" s="219"/>
    </row>
    <row r="41" spans="1:7" ht="15.75" x14ac:dyDescent="0.25">
      <c r="A41" s="448"/>
      <c r="B41" s="448"/>
      <c r="C41" s="448"/>
      <c r="D41" s="448"/>
      <c r="E41" s="448"/>
      <c r="F41" s="448"/>
      <c r="G41" s="448"/>
    </row>
    <row r="42" spans="1:7" ht="15.75" x14ac:dyDescent="0.25">
      <c r="A42" s="448" t="s">
        <v>662</v>
      </c>
      <c r="B42" s="448"/>
      <c r="C42" s="448"/>
      <c r="D42" s="448"/>
      <c r="E42" s="448"/>
      <c r="F42" s="448"/>
      <c r="G42" s="448"/>
    </row>
    <row r="46" spans="1:7" ht="13.5" x14ac:dyDescent="0.25">
      <c r="A46" s="461"/>
      <c r="B46" s="461"/>
    </row>
    <row r="47" spans="1:7" ht="13.5" x14ac:dyDescent="0.25">
      <c r="A47" s="446"/>
      <c r="B47" s="447"/>
    </row>
    <row r="48" spans="1:7" hidden="1" x14ac:dyDescent="0.2">
      <c r="D48" s="220">
        <f>MAX(D13:D37)</f>
        <v>29886.075244360338</v>
      </c>
      <c r="G48" s="220">
        <f>MAX(G13:G37)</f>
        <v>0</v>
      </c>
    </row>
  </sheetData>
  <mergeCells count="13">
    <mergeCell ref="A47:B47"/>
    <mergeCell ref="A42:G42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41:G41"/>
    <mergeCell ref="A46:B46"/>
  </mergeCells>
  <conditionalFormatting sqref="D13:D37">
    <cfRule type="cellIs" dxfId="1" priority="1" stopIfTrue="1" operator="equal">
      <formula>$D$48</formula>
    </cfRule>
  </conditionalFormatting>
  <conditionalFormatting sqref="G13:G36">
    <cfRule type="cellIs" dxfId="0" priority="2" stopIfTrue="1" operator="equal">
      <formula>$G$48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214</vt:i4>
      </vt:variant>
    </vt:vector>
  </HeadingPairs>
  <TitlesOfParts>
    <vt:vector size="214" baseType="lpstr">
      <vt:lpstr>Содержание книги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109-2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135</vt:lpstr>
      <vt:lpstr>136</vt:lpstr>
      <vt:lpstr>137</vt:lpstr>
      <vt:lpstr>138</vt:lpstr>
      <vt:lpstr>139</vt:lpstr>
      <vt:lpstr>140</vt:lpstr>
      <vt:lpstr>141</vt:lpstr>
      <vt:lpstr>142</vt:lpstr>
      <vt:lpstr>143</vt:lpstr>
      <vt:lpstr>144</vt:lpstr>
      <vt:lpstr>145</vt:lpstr>
      <vt:lpstr>146</vt:lpstr>
      <vt:lpstr>147</vt:lpstr>
      <vt:lpstr>148</vt:lpstr>
      <vt:lpstr>149</vt:lpstr>
      <vt:lpstr>150</vt:lpstr>
      <vt:lpstr>151</vt:lpstr>
      <vt:lpstr>152</vt:lpstr>
      <vt:lpstr>153</vt:lpstr>
      <vt:lpstr>154</vt:lpstr>
      <vt:lpstr>155</vt:lpstr>
      <vt:lpstr>156</vt:lpstr>
      <vt:lpstr>157</vt:lpstr>
      <vt:lpstr>158</vt:lpstr>
      <vt:lpstr>159</vt:lpstr>
      <vt:lpstr>160</vt:lpstr>
      <vt:lpstr>161</vt:lpstr>
      <vt:lpstr>162</vt:lpstr>
      <vt:lpstr>163</vt:lpstr>
      <vt:lpstr>164</vt:lpstr>
      <vt:lpstr>165</vt:lpstr>
      <vt:lpstr>166</vt:lpstr>
      <vt:lpstr>167</vt:lpstr>
      <vt:lpstr>168</vt:lpstr>
      <vt:lpstr>169</vt:lpstr>
      <vt:lpstr>170</vt:lpstr>
      <vt:lpstr>171</vt:lpstr>
      <vt:lpstr>172</vt:lpstr>
      <vt:lpstr>173</vt:lpstr>
      <vt:lpstr>174</vt:lpstr>
      <vt:lpstr>175</vt:lpstr>
      <vt:lpstr>176</vt:lpstr>
      <vt:lpstr>177</vt:lpstr>
      <vt:lpstr>178</vt:lpstr>
      <vt:lpstr>179</vt:lpstr>
      <vt:lpstr>180</vt:lpstr>
      <vt:lpstr>181</vt:lpstr>
      <vt:lpstr>182</vt:lpstr>
      <vt:lpstr>183</vt:lpstr>
      <vt:lpstr>184</vt:lpstr>
      <vt:lpstr>185</vt:lpstr>
      <vt:lpstr>186</vt:lpstr>
      <vt:lpstr>187</vt:lpstr>
      <vt:lpstr>188</vt:lpstr>
      <vt:lpstr>189</vt:lpstr>
      <vt:lpstr>190</vt:lpstr>
      <vt:lpstr>191</vt:lpstr>
      <vt:lpstr>192</vt:lpstr>
      <vt:lpstr>193</vt:lpstr>
      <vt:lpstr>194</vt:lpstr>
      <vt:lpstr>195</vt:lpstr>
      <vt:lpstr>196</vt:lpstr>
      <vt:lpstr>197</vt:lpstr>
      <vt:lpstr>198</vt:lpstr>
      <vt:lpstr>199</vt:lpstr>
      <vt:lpstr>200</vt:lpstr>
      <vt:lpstr>201</vt:lpstr>
      <vt:lpstr>202</vt:lpstr>
      <vt:lpstr>203</vt:lpstr>
      <vt:lpstr>204</vt:lpstr>
      <vt:lpstr>205</vt:lpstr>
      <vt:lpstr>206</vt:lpstr>
      <vt:lpstr>207</vt:lpstr>
      <vt:lpstr>208</vt:lpstr>
      <vt:lpstr>209</vt:lpstr>
      <vt:lpstr>210</vt:lpstr>
      <vt:lpstr>211</vt:lpstr>
      <vt:lpstr>Таблица №3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Тарасов Максим Александрович</dc:creator>
  <cp:lastModifiedBy>Яковишин Андрей Викторович</cp:lastModifiedBy>
  <cp:lastPrinted>2023-01-19T12:11:15Z</cp:lastPrinted>
  <dcterms:created xsi:type="dcterms:W3CDTF">2022-07-04T13:18:54Z</dcterms:created>
  <dcterms:modified xsi:type="dcterms:W3CDTF">2023-08-22T14:39:17Z</dcterms:modified>
</cp:coreProperties>
</file>