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es\Рабочая\ОДС\Режимные дни\!РД 16.06.2022\"/>
    </mc:Choice>
  </mc:AlternateContent>
  <bookViews>
    <workbookView xWindow="0" yWindow="4320" windowWidth="20490" windowHeight="7620" tabRatio="947" firstSheet="167" activeTab="201"/>
  </bookViews>
  <sheets>
    <sheet name="Содержание книги" sheetId="211" r:id="rId1"/>
    <sheet name="1" sheetId="1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23" r:id="rId15"/>
    <sheet name="15" sheetId="24" r:id="rId16"/>
    <sheet name="16" sheetId="25" r:id="rId17"/>
    <sheet name="17" sheetId="26" r:id="rId18"/>
    <sheet name="18" sheetId="27" r:id="rId19"/>
    <sheet name="19" sheetId="28" r:id="rId20"/>
    <sheet name="20" sheetId="29" r:id="rId21"/>
    <sheet name="21" sheetId="30" r:id="rId22"/>
    <sheet name="22" sheetId="31" r:id="rId23"/>
    <sheet name="23" sheetId="32" r:id="rId24"/>
    <sheet name="24" sheetId="33" r:id="rId25"/>
    <sheet name="25" sheetId="34" r:id="rId26"/>
    <sheet name="26" sheetId="35" r:id="rId27"/>
    <sheet name="27" sheetId="36" r:id="rId28"/>
    <sheet name="28" sheetId="37" r:id="rId29"/>
    <sheet name="29" sheetId="38" r:id="rId30"/>
    <sheet name="30" sheetId="40" r:id="rId31"/>
    <sheet name="31" sheetId="39" r:id="rId32"/>
    <sheet name="32" sheetId="41" r:id="rId33"/>
    <sheet name="33" sheetId="42" r:id="rId34"/>
    <sheet name="34" sheetId="43" r:id="rId35"/>
    <sheet name="35" sheetId="44" r:id="rId36"/>
    <sheet name="36" sheetId="45" r:id="rId37"/>
    <sheet name="37" sheetId="46" r:id="rId38"/>
    <sheet name="38" sheetId="47" r:id="rId39"/>
    <sheet name="39" sheetId="48" r:id="rId40"/>
    <sheet name="40" sheetId="49" r:id="rId41"/>
    <sheet name="41" sheetId="50" r:id="rId42"/>
    <sheet name="42" sheetId="51" r:id="rId43"/>
    <sheet name="43" sheetId="52" r:id="rId44"/>
    <sheet name="44" sheetId="53" r:id="rId45"/>
    <sheet name="45" sheetId="54" r:id="rId46"/>
    <sheet name="46" sheetId="55" r:id="rId47"/>
    <sheet name="47" sheetId="56" r:id="rId48"/>
    <sheet name="48" sheetId="57" r:id="rId49"/>
    <sheet name="49" sheetId="58" r:id="rId50"/>
    <sheet name="50" sheetId="59" r:id="rId51"/>
    <sheet name="51" sheetId="60" r:id="rId52"/>
    <sheet name="52" sheetId="61" r:id="rId53"/>
    <sheet name="53" sheetId="62" r:id="rId54"/>
    <sheet name="54" sheetId="63" r:id="rId55"/>
    <sheet name="55" sheetId="64" r:id="rId56"/>
    <sheet name="56" sheetId="65" r:id="rId57"/>
    <sheet name="57" sheetId="66" r:id="rId58"/>
    <sheet name="58" sheetId="67" r:id="rId59"/>
    <sheet name="59" sheetId="68" r:id="rId60"/>
    <sheet name="60" sheetId="69" r:id="rId61"/>
    <sheet name="61" sheetId="70" r:id="rId62"/>
    <sheet name="62" sheetId="71" r:id="rId63"/>
    <sheet name="63" sheetId="72" r:id="rId64"/>
    <sheet name="64" sheetId="73" r:id="rId65"/>
    <sheet name="65" sheetId="74" r:id="rId66"/>
    <sheet name="66" sheetId="75" r:id="rId67"/>
    <sheet name="67" sheetId="76" r:id="rId68"/>
    <sheet name="68" sheetId="77" r:id="rId69"/>
    <sheet name="69" sheetId="78" r:id="rId70"/>
    <sheet name="70" sheetId="79" r:id="rId71"/>
    <sheet name="71" sheetId="80" r:id="rId72"/>
    <sheet name="72" sheetId="81" r:id="rId73"/>
    <sheet name="73" sheetId="82" r:id="rId74"/>
    <sheet name="74" sheetId="83" r:id="rId75"/>
    <sheet name="75" sheetId="85" r:id="rId76"/>
    <sheet name="76" sheetId="86" r:id="rId77"/>
    <sheet name="77" sheetId="87" r:id="rId78"/>
    <sheet name="78" sheetId="88" r:id="rId79"/>
    <sheet name="79" sheetId="89" r:id="rId80"/>
    <sheet name="80" sheetId="90" r:id="rId81"/>
    <sheet name="81" sheetId="91" r:id="rId82"/>
    <sheet name="82" sheetId="92" r:id="rId83"/>
    <sheet name="83" sheetId="93" r:id="rId84"/>
    <sheet name="84" sheetId="94" r:id="rId85"/>
    <sheet name="85" sheetId="95" r:id="rId86"/>
    <sheet name="86" sheetId="97" r:id="rId87"/>
    <sheet name="87" sheetId="96" r:id="rId88"/>
    <sheet name="88" sheetId="98" r:id="rId89"/>
    <sheet name="89" sheetId="99" r:id="rId90"/>
    <sheet name="90" sheetId="100" r:id="rId91"/>
    <sheet name="91" sheetId="101" r:id="rId92"/>
    <sheet name="92" sheetId="102" r:id="rId93"/>
    <sheet name="93" sheetId="103" r:id="rId94"/>
    <sheet name="94" sheetId="104" r:id="rId95"/>
    <sheet name="95" sheetId="105" r:id="rId96"/>
    <sheet name="96" sheetId="106" r:id="rId97"/>
    <sheet name="97" sheetId="107" r:id="rId98"/>
    <sheet name="98" sheetId="108" r:id="rId99"/>
    <sheet name="99" sheetId="109" r:id="rId100"/>
    <sheet name="100" sheetId="110" r:id="rId101"/>
    <sheet name="101" sheetId="111" r:id="rId102"/>
    <sheet name="102" sheetId="112" r:id="rId103"/>
    <sheet name="103" sheetId="113" r:id="rId104"/>
    <sheet name="104" sheetId="114" r:id="rId105"/>
    <sheet name="105" sheetId="115" r:id="rId106"/>
    <sheet name="106" sheetId="116" r:id="rId107"/>
    <sheet name="107" sheetId="117" r:id="rId108"/>
    <sheet name="108" sheetId="118" r:id="rId109"/>
    <sheet name="109" sheetId="119" r:id="rId110"/>
    <sheet name="110" sheetId="120" r:id="rId111"/>
    <sheet name="111" sheetId="121" r:id="rId112"/>
    <sheet name="112" sheetId="122" r:id="rId113"/>
    <sheet name="113" sheetId="123" r:id="rId114"/>
    <sheet name="114" sheetId="124" r:id="rId115"/>
    <sheet name="115" sheetId="125" r:id="rId116"/>
    <sheet name="116" sheetId="126" r:id="rId117"/>
    <sheet name="117" sheetId="127" r:id="rId118"/>
    <sheet name="118" sheetId="128" r:id="rId119"/>
    <sheet name="119" sheetId="129" r:id="rId120"/>
    <sheet name="120" sheetId="130" r:id="rId121"/>
    <sheet name="121" sheetId="131" r:id="rId122"/>
    <sheet name="122" sheetId="132" r:id="rId123"/>
    <sheet name="123" sheetId="133" r:id="rId124"/>
    <sheet name="124" sheetId="134" r:id="rId125"/>
    <sheet name="125" sheetId="135" r:id="rId126"/>
    <sheet name="126" sheetId="136" r:id="rId127"/>
    <sheet name="127" sheetId="137" r:id="rId128"/>
    <sheet name="128" sheetId="138" r:id="rId129"/>
    <sheet name="129" sheetId="139" r:id="rId130"/>
    <sheet name="130" sheetId="140" r:id="rId131"/>
    <sheet name="131" sheetId="141" r:id="rId132"/>
    <sheet name="132" sheetId="142" r:id="rId133"/>
    <sheet name="133" sheetId="143" r:id="rId134"/>
    <sheet name="134" sheetId="144" r:id="rId135"/>
    <sheet name="135" sheetId="145" r:id="rId136"/>
    <sheet name="136" sheetId="146" r:id="rId137"/>
    <sheet name="137" sheetId="147" r:id="rId138"/>
    <sheet name="138" sheetId="148" r:id="rId139"/>
    <sheet name="139" sheetId="149" r:id="rId140"/>
    <sheet name="140" sheetId="150" r:id="rId141"/>
    <sheet name="141" sheetId="151" r:id="rId142"/>
    <sheet name="142" sheetId="152" r:id="rId143"/>
    <sheet name="143" sheetId="153" r:id="rId144"/>
    <sheet name="144" sheetId="154" r:id="rId145"/>
    <sheet name="145" sheetId="155" r:id="rId146"/>
    <sheet name="146" sheetId="156" r:id="rId147"/>
    <sheet name="147" sheetId="157" r:id="rId148"/>
    <sheet name="148" sheetId="158" r:id="rId149"/>
    <sheet name="149" sheetId="159" r:id="rId150"/>
    <sheet name="150" sheetId="160" r:id="rId151"/>
    <sheet name="151" sheetId="161" r:id="rId152"/>
    <sheet name="152" sheetId="162" r:id="rId153"/>
    <sheet name="153" sheetId="163" r:id="rId154"/>
    <sheet name="154" sheetId="164" r:id="rId155"/>
    <sheet name="155" sheetId="165" r:id="rId156"/>
    <sheet name="156" sheetId="166" r:id="rId157"/>
    <sheet name="157" sheetId="167" r:id="rId158"/>
    <sheet name="158" sheetId="168" r:id="rId159"/>
    <sheet name="159" sheetId="169" r:id="rId160"/>
    <sheet name="160" sheetId="170" r:id="rId161"/>
    <sheet name="161" sheetId="171" r:id="rId162"/>
    <sheet name="162" sheetId="172" r:id="rId163"/>
    <sheet name="163" sheetId="173" r:id="rId164"/>
    <sheet name="164" sheetId="174" r:id="rId165"/>
    <sheet name="165" sheetId="175" r:id="rId166"/>
    <sheet name="166" sheetId="176" r:id="rId167"/>
    <sheet name="167" sheetId="177" r:id="rId168"/>
    <sheet name="168" sheetId="178" r:id="rId169"/>
    <sheet name="169" sheetId="179" r:id="rId170"/>
    <sheet name="170" sheetId="180" r:id="rId171"/>
    <sheet name="174" sheetId="184" r:id="rId172"/>
    <sheet name="171" sheetId="181" r:id="rId173"/>
    <sheet name="172" sheetId="182" r:id="rId174"/>
    <sheet name="173" sheetId="183" r:id="rId175"/>
    <sheet name="176" sheetId="186" r:id="rId176"/>
    <sheet name="175" sheetId="185" r:id="rId177"/>
    <sheet name="177" sheetId="187" r:id="rId178"/>
    <sheet name="178" sheetId="188" r:id="rId179"/>
    <sheet name="179" sheetId="189" r:id="rId180"/>
    <sheet name="180" sheetId="190" r:id="rId181"/>
    <sheet name="181" sheetId="191" r:id="rId182"/>
    <sheet name="182" sheetId="192" r:id="rId183"/>
    <sheet name="183" sheetId="193" r:id="rId184"/>
    <sheet name="184" sheetId="194" r:id="rId185"/>
    <sheet name="185" sheetId="195" r:id="rId186"/>
    <sheet name="186" sheetId="196" r:id="rId187"/>
    <sheet name="187" sheetId="197" r:id="rId188"/>
    <sheet name="188" sheetId="198" r:id="rId189"/>
    <sheet name="189" sheetId="199" r:id="rId190"/>
    <sheet name="190" sheetId="200" r:id="rId191"/>
    <sheet name="191" sheetId="201" r:id="rId192"/>
    <sheet name="192" sheetId="202" r:id="rId193"/>
    <sheet name="193" sheetId="203" r:id="rId194"/>
    <sheet name="195" sheetId="205" r:id="rId195"/>
    <sheet name="194" sheetId="204" r:id="rId196"/>
    <sheet name="196" sheetId="206" r:id="rId197"/>
    <sheet name="197" sheetId="207" r:id="rId198"/>
    <sheet name="198" sheetId="208" r:id="rId199"/>
    <sheet name="199" sheetId="209" r:id="rId200"/>
    <sheet name="200" sheetId="210" r:id="rId201"/>
    <sheet name="Свод данных" sheetId="212" r:id="rId20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212" l="1"/>
  <c r="B15" i="212"/>
  <c r="B16" i="212"/>
  <c r="B17" i="212"/>
  <c r="B18" i="212"/>
  <c r="B19" i="212"/>
  <c r="B20" i="212"/>
  <c r="B21" i="212"/>
  <c r="B22" i="212"/>
  <c r="B23" i="212"/>
  <c r="B24" i="212"/>
  <c r="B25" i="212"/>
  <c r="B26" i="212"/>
  <c r="B27" i="212"/>
  <c r="B28" i="212"/>
  <c r="B29" i="212"/>
  <c r="B30" i="212"/>
  <c r="B31" i="212"/>
  <c r="B32" i="212"/>
  <c r="B33" i="212"/>
  <c r="B34" i="212"/>
  <c r="B35" i="212"/>
  <c r="B36" i="212"/>
  <c r="B13" i="212"/>
  <c r="E36" i="212" l="1"/>
  <c r="E35" i="212"/>
  <c r="E34" i="212"/>
  <c r="E33" i="212"/>
  <c r="E32" i="212"/>
  <c r="G32" i="212" s="1"/>
  <c r="E31" i="212"/>
  <c r="G31" i="212" s="1"/>
  <c r="E30" i="212"/>
  <c r="E29" i="212"/>
  <c r="G29" i="212" s="1"/>
  <c r="E28" i="212"/>
  <c r="E27" i="212"/>
  <c r="E26" i="212"/>
  <c r="E25" i="212"/>
  <c r="E24" i="212"/>
  <c r="G24" i="212" s="1"/>
  <c r="E23" i="212"/>
  <c r="G23" i="212" s="1"/>
  <c r="E22" i="212"/>
  <c r="E21" i="212"/>
  <c r="G21" i="212" s="1"/>
  <c r="E20" i="212"/>
  <c r="G20" i="212" s="1"/>
  <c r="E19" i="212"/>
  <c r="E18" i="212"/>
  <c r="E17" i="212"/>
  <c r="G17" i="212" s="1"/>
  <c r="E16" i="212"/>
  <c r="G16" i="212" s="1"/>
  <c r="E15" i="212"/>
  <c r="G15" i="212" s="1"/>
  <c r="E14" i="212"/>
  <c r="G14" i="212" s="1"/>
  <c r="E13" i="212"/>
  <c r="G13" i="212" s="1"/>
  <c r="D29" i="212"/>
  <c r="D21" i="212"/>
  <c r="D18" i="212"/>
  <c r="D14" i="212"/>
  <c r="D13" i="212"/>
  <c r="G36" i="212"/>
  <c r="D36" i="212"/>
  <c r="G35" i="212"/>
  <c r="D35" i="212"/>
  <c r="G34" i="212"/>
  <c r="D34" i="212"/>
  <c r="G33" i="212"/>
  <c r="D33" i="212"/>
  <c r="D32" i="212"/>
  <c r="D31" i="212"/>
  <c r="G30" i="212"/>
  <c r="D30" i="212"/>
  <c r="G28" i="212"/>
  <c r="D28" i="212"/>
  <c r="G27" i="212"/>
  <c r="D27" i="212"/>
  <c r="G26" i="212"/>
  <c r="D26" i="212"/>
  <c r="G25" i="212"/>
  <c r="D25" i="212"/>
  <c r="D24" i="212"/>
  <c r="D23" i="212"/>
  <c r="G22" i="212"/>
  <c r="D22" i="212"/>
  <c r="D20" i="212"/>
  <c r="G19" i="212"/>
  <c r="D19" i="212"/>
  <c r="G18" i="212"/>
  <c r="D17" i="212"/>
  <c r="D16" i="212"/>
  <c r="D15" i="212"/>
  <c r="G48" i="212" l="1"/>
  <c r="B10" i="210"/>
  <c r="F10" i="210"/>
  <c r="J10" i="210"/>
  <c r="N10" i="210"/>
  <c r="M11" i="210"/>
  <c r="Q11" i="210"/>
  <c r="E39" i="210"/>
  <c r="I39" i="210"/>
  <c r="M39" i="210"/>
  <c r="Q39" i="210"/>
  <c r="B10" i="209"/>
  <c r="F10" i="209"/>
  <c r="J10" i="209"/>
  <c r="N10" i="209"/>
  <c r="M11" i="209"/>
  <c r="Q11" i="209"/>
  <c r="E39" i="209"/>
  <c r="I39" i="209"/>
  <c r="M39" i="209"/>
  <c r="Q39" i="209"/>
  <c r="B10" i="208"/>
  <c r="F10" i="208"/>
  <c r="J10" i="208"/>
  <c r="N10" i="208"/>
  <c r="M11" i="208"/>
  <c r="Q11" i="208"/>
  <c r="E39" i="208"/>
  <c r="I39" i="208"/>
  <c r="M39" i="208"/>
  <c r="Q39" i="208"/>
  <c r="B10" i="207"/>
  <c r="F10" i="207"/>
  <c r="J10" i="207"/>
  <c r="N10" i="207"/>
  <c r="M11" i="207"/>
  <c r="Q11" i="207"/>
  <c r="E39" i="207"/>
  <c r="I39" i="207"/>
  <c r="M39" i="207"/>
  <c r="Q39" i="207"/>
  <c r="B10" i="206"/>
  <c r="F10" i="206"/>
  <c r="J10" i="206"/>
  <c r="N10" i="206"/>
  <c r="M11" i="206"/>
  <c r="Q11" i="206"/>
  <c r="E39" i="206"/>
  <c r="I39" i="206"/>
  <c r="M39" i="206"/>
  <c r="Q39" i="206"/>
  <c r="B10" i="205"/>
  <c r="F10" i="205"/>
  <c r="J10" i="205"/>
  <c r="N10" i="205"/>
  <c r="M11" i="205"/>
  <c r="Q11" i="205"/>
  <c r="E39" i="205"/>
  <c r="I39" i="205"/>
  <c r="M39" i="205"/>
  <c r="Q39" i="205"/>
  <c r="B10" i="204"/>
  <c r="F10" i="204"/>
  <c r="J10" i="204"/>
  <c r="N10" i="204"/>
  <c r="M11" i="204"/>
  <c r="Q11" i="204"/>
  <c r="E39" i="204"/>
  <c r="I39" i="204"/>
  <c r="M39" i="204"/>
  <c r="Q39" i="204"/>
  <c r="B10" i="203"/>
  <c r="F10" i="203"/>
  <c r="J10" i="203"/>
  <c r="N10" i="203"/>
  <c r="M11" i="203"/>
  <c r="Q11" i="203"/>
  <c r="E39" i="203"/>
  <c r="I39" i="203"/>
  <c r="M39" i="203"/>
  <c r="Q39" i="203"/>
  <c r="B10" i="202"/>
  <c r="F10" i="202"/>
  <c r="J10" i="202"/>
  <c r="N10" i="202"/>
  <c r="M11" i="202"/>
  <c r="Q11" i="202"/>
  <c r="E39" i="202"/>
  <c r="I39" i="202"/>
  <c r="M39" i="202"/>
  <c r="Q39" i="202"/>
  <c r="B10" i="201"/>
  <c r="F10" i="201"/>
  <c r="J10" i="201"/>
  <c r="N10" i="201"/>
  <c r="M11" i="201"/>
  <c r="Q11" i="201"/>
  <c r="E39" i="201"/>
  <c r="I39" i="201"/>
  <c r="M39" i="201"/>
  <c r="Q39" i="201"/>
  <c r="B10" i="200"/>
  <c r="F10" i="200"/>
  <c r="J10" i="200"/>
  <c r="N10" i="200"/>
  <c r="M11" i="200"/>
  <c r="Q11" i="200"/>
  <c r="E39" i="200"/>
  <c r="I39" i="200"/>
  <c r="M39" i="200"/>
  <c r="Q39" i="200"/>
  <c r="B10" i="199"/>
  <c r="F10" i="199"/>
  <c r="J10" i="199"/>
  <c r="N10" i="199"/>
  <c r="M11" i="199"/>
  <c r="Q11" i="199"/>
  <c r="E39" i="199"/>
  <c r="I39" i="199"/>
  <c r="M39" i="199"/>
  <c r="Q39" i="199"/>
  <c r="B10" i="198"/>
  <c r="F10" i="198"/>
  <c r="J10" i="198"/>
  <c r="N10" i="198"/>
  <c r="M11" i="198"/>
  <c r="Q11" i="198"/>
  <c r="E39" i="198"/>
  <c r="I39" i="198"/>
  <c r="M39" i="198"/>
  <c r="Q39" i="198"/>
  <c r="B10" i="197"/>
  <c r="F10" i="197"/>
  <c r="J10" i="197"/>
  <c r="N10" i="197"/>
  <c r="M11" i="197"/>
  <c r="Q11" i="197"/>
  <c r="E39" i="197"/>
  <c r="I39" i="197"/>
  <c r="M39" i="197"/>
  <c r="Q39" i="197"/>
  <c r="B10" i="196"/>
  <c r="F10" i="196"/>
  <c r="J10" i="196"/>
  <c r="N10" i="196"/>
  <c r="M11" i="196"/>
  <c r="Q11" i="196"/>
  <c r="E39" i="196"/>
  <c r="I39" i="196"/>
  <c r="M39" i="196"/>
  <c r="Q39" i="196"/>
  <c r="B10" i="195"/>
  <c r="F10" i="195"/>
  <c r="J10" i="195"/>
  <c r="N10" i="195"/>
  <c r="M11" i="195"/>
  <c r="Q11" i="195"/>
  <c r="E39" i="195"/>
  <c r="I39" i="195"/>
  <c r="M39" i="195"/>
  <c r="Q39" i="195"/>
  <c r="B10" i="194"/>
  <c r="F10" i="194"/>
  <c r="J10" i="194"/>
  <c r="N10" i="194"/>
  <c r="M11" i="194"/>
  <c r="Q11" i="194"/>
  <c r="E39" i="194"/>
  <c r="I39" i="194"/>
  <c r="M39" i="194"/>
  <c r="Q39" i="194"/>
  <c r="B10" i="193"/>
  <c r="F10" i="193"/>
  <c r="J10" i="193"/>
  <c r="N10" i="193"/>
  <c r="M11" i="193"/>
  <c r="Q11" i="193"/>
  <c r="E39" i="193"/>
  <c r="I39" i="193"/>
  <c r="M39" i="193"/>
  <c r="Q39" i="193"/>
  <c r="B10" i="192"/>
  <c r="F10" i="192"/>
  <c r="J10" i="192"/>
  <c r="N10" i="192"/>
  <c r="M11" i="192"/>
  <c r="Q11" i="192"/>
  <c r="E39" i="192"/>
  <c r="I39" i="192"/>
  <c r="M39" i="192"/>
  <c r="Q39" i="192"/>
  <c r="B10" i="191"/>
  <c r="F10" i="191"/>
  <c r="J10" i="191"/>
  <c r="N10" i="191"/>
  <c r="M11" i="191"/>
  <c r="Q11" i="191"/>
  <c r="E39" i="191"/>
  <c r="I39" i="191"/>
  <c r="M39" i="191"/>
  <c r="Q39" i="191"/>
  <c r="B10" i="190"/>
  <c r="F10" i="190"/>
  <c r="J10" i="190"/>
  <c r="N10" i="190"/>
  <c r="M11" i="190"/>
  <c r="Q11" i="190"/>
  <c r="E39" i="190"/>
  <c r="I39" i="190"/>
  <c r="M39" i="190"/>
  <c r="Q39" i="190"/>
  <c r="B10" i="189"/>
  <c r="F10" i="189"/>
  <c r="J10" i="189"/>
  <c r="N10" i="189"/>
  <c r="M11" i="189"/>
  <c r="Q11" i="189"/>
  <c r="E39" i="189"/>
  <c r="I39" i="189"/>
  <c r="M39" i="189"/>
  <c r="Q39" i="189"/>
  <c r="B10" i="188"/>
  <c r="F10" i="188"/>
  <c r="J10" i="188"/>
  <c r="N10" i="188"/>
  <c r="M11" i="188"/>
  <c r="Q11" i="188"/>
  <c r="E39" i="188"/>
  <c r="I39" i="188"/>
  <c r="M39" i="188"/>
  <c r="Q39" i="188"/>
  <c r="B10" i="187"/>
  <c r="F10" i="187"/>
  <c r="J10" i="187"/>
  <c r="N10" i="187"/>
  <c r="M11" i="187"/>
  <c r="Q11" i="187"/>
  <c r="E39" i="187"/>
  <c r="I39" i="187"/>
  <c r="M39" i="187"/>
  <c r="Q39" i="187"/>
  <c r="B10" i="186"/>
  <c r="F10" i="186"/>
  <c r="J10" i="186"/>
  <c r="N10" i="186"/>
  <c r="M11" i="186"/>
  <c r="Q11" i="186"/>
  <c r="E39" i="186"/>
  <c r="I39" i="186"/>
  <c r="M39" i="186"/>
  <c r="Q39" i="186"/>
  <c r="B10" i="185"/>
  <c r="F10" i="185"/>
  <c r="J10" i="185"/>
  <c r="N10" i="185"/>
  <c r="M11" i="185"/>
  <c r="Q11" i="185"/>
  <c r="E39" i="185"/>
  <c r="I39" i="185"/>
  <c r="M39" i="185"/>
  <c r="Q39" i="185"/>
  <c r="B10" i="184"/>
  <c r="F10" i="184"/>
  <c r="J10" i="184"/>
  <c r="N10" i="184"/>
  <c r="M11" i="184"/>
  <c r="Q11" i="184"/>
  <c r="E39" i="184"/>
  <c r="I39" i="184"/>
  <c r="M39" i="184"/>
  <c r="Q39" i="184"/>
  <c r="B10" i="183"/>
  <c r="F10" i="183"/>
  <c r="J10" i="183"/>
  <c r="N10" i="183"/>
  <c r="M11" i="183"/>
  <c r="Q11" i="183"/>
  <c r="E39" i="183"/>
  <c r="I39" i="183"/>
  <c r="M39" i="183"/>
  <c r="Q39" i="183"/>
  <c r="B10" i="182"/>
  <c r="F10" i="182"/>
  <c r="J10" i="182"/>
  <c r="N10" i="182"/>
  <c r="M11" i="182"/>
  <c r="Q11" i="182"/>
  <c r="E39" i="182"/>
  <c r="I39" i="182"/>
  <c r="M39" i="182"/>
  <c r="Q39" i="182"/>
  <c r="B10" i="181"/>
  <c r="F10" i="181"/>
  <c r="J10" i="181"/>
  <c r="N10" i="181"/>
  <c r="M11" i="181"/>
  <c r="Q11" i="181"/>
  <c r="E39" i="181"/>
  <c r="I39" i="181"/>
  <c r="M39" i="181"/>
  <c r="Q39" i="181"/>
  <c r="B10" i="180"/>
  <c r="F10" i="180"/>
  <c r="J10" i="180"/>
  <c r="N10" i="180"/>
  <c r="M11" i="180"/>
  <c r="Q11" i="180"/>
  <c r="E39" i="180"/>
  <c r="I39" i="180"/>
  <c r="M39" i="180"/>
  <c r="Q39" i="180"/>
  <c r="B10" i="179"/>
  <c r="F10" i="179"/>
  <c r="J10" i="179"/>
  <c r="N10" i="179"/>
  <c r="M11" i="179"/>
  <c r="Q11" i="179"/>
  <c r="E39" i="179"/>
  <c r="I39" i="179"/>
  <c r="M39" i="179"/>
  <c r="Q39" i="179"/>
  <c r="B10" i="178"/>
  <c r="F10" i="178"/>
  <c r="J10" i="178"/>
  <c r="N10" i="178"/>
  <c r="M11" i="178"/>
  <c r="Q11" i="178"/>
  <c r="E39" i="178"/>
  <c r="I39" i="178"/>
  <c r="M39" i="178"/>
  <c r="Q39" i="178"/>
  <c r="B10" i="177"/>
  <c r="F10" i="177"/>
  <c r="J10" i="177"/>
  <c r="N10" i="177"/>
  <c r="M11" i="177"/>
  <c r="Q11" i="177"/>
  <c r="E39" i="177"/>
  <c r="I39" i="177"/>
  <c r="M39" i="177"/>
  <c r="Q39" i="177"/>
  <c r="B10" i="176"/>
  <c r="F10" i="176"/>
  <c r="J10" i="176"/>
  <c r="N10" i="176"/>
  <c r="M11" i="176"/>
  <c r="Q11" i="176"/>
  <c r="E39" i="176"/>
  <c r="I39" i="176"/>
  <c r="M39" i="176"/>
  <c r="Q39" i="176"/>
  <c r="B10" i="175"/>
  <c r="F10" i="175"/>
  <c r="J10" i="175"/>
  <c r="N10" i="175"/>
  <c r="M11" i="175"/>
  <c r="Q11" i="175"/>
  <c r="E39" i="175"/>
  <c r="I39" i="175"/>
  <c r="M39" i="175"/>
  <c r="Q39" i="175"/>
  <c r="B10" i="174"/>
  <c r="F10" i="174"/>
  <c r="J10" i="174"/>
  <c r="N10" i="174"/>
  <c r="M11" i="174"/>
  <c r="Q11" i="174"/>
  <c r="E39" i="174"/>
  <c r="I39" i="174"/>
  <c r="M39" i="174"/>
  <c r="Q39" i="174"/>
  <c r="B10" i="173"/>
  <c r="F10" i="173"/>
  <c r="J10" i="173"/>
  <c r="N10" i="173"/>
  <c r="M11" i="173"/>
  <c r="Q11" i="173"/>
  <c r="E39" i="173"/>
  <c r="I39" i="173"/>
  <c r="M39" i="173"/>
  <c r="Q39" i="173"/>
  <c r="B10" i="172"/>
  <c r="F10" i="172"/>
  <c r="J10" i="172"/>
  <c r="N10" i="172"/>
  <c r="M11" i="172"/>
  <c r="Q11" i="172"/>
  <c r="E39" i="172"/>
  <c r="I39" i="172"/>
  <c r="M39" i="172"/>
  <c r="Q39" i="172"/>
  <c r="B10" i="171"/>
  <c r="F10" i="171"/>
  <c r="J10" i="171"/>
  <c r="N10" i="171"/>
  <c r="M11" i="171"/>
  <c r="Q11" i="171"/>
  <c r="E39" i="171"/>
  <c r="I39" i="171"/>
  <c r="M39" i="171"/>
  <c r="Q39" i="171"/>
  <c r="B10" i="170"/>
  <c r="F10" i="170"/>
  <c r="J10" i="170"/>
  <c r="N10" i="170"/>
  <c r="M11" i="170"/>
  <c r="Q11" i="170"/>
  <c r="E39" i="170"/>
  <c r="I39" i="170"/>
  <c r="M39" i="170"/>
  <c r="Q39" i="170"/>
  <c r="B10" i="169" l="1"/>
  <c r="F10" i="169"/>
  <c r="J10" i="169"/>
  <c r="N10" i="169"/>
  <c r="M11" i="169"/>
  <c r="Q11" i="169"/>
  <c r="E39" i="169"/>
  <c r="I39" i="169"/>
  <c r="M39" i="169"/>
  <c r="Q39" i="169"/>
  <c r="B10" i="168"/>
  <c r="F10" i="168"/>
  <c r="J10" i="168"/>
  <c r="N10" i="168"/>
  <c r="M11" i="168"/>
  <c r="Q11" i="168"/>
  <c r="E39" i="168"/>
  <c r="I39" i="168"/>
  <c r="M39" i="168"/>
  <c r="Q39" i="168"/>
  <c r="B10" i="167"/>
  <c r="F10" i="167"/>
  <c r="J10" i="167"/>
  <c r="N10" i="167"/>
  <c r="M11" i="167"/>
  <c r="Q11" i="167"/>
  <c r="E39" i="167"/>
  <c r="I39" i="167"/>
  <c r="M39" i="167"/>
  <c r="Q39" i="167"/>
  <c r="B10" i="166"/>
  <c r="F10" i="166"/>
  <c r="J10" i="166"/>
  <c r="N10" i="166"/>
  <c r="M11" i="166"/>
  <c r="Q11" i="166"/>
  <c r="E39" i="166"/>
  <c r="I39" i="166"/>
  <c r="M39" i="166"/>
  <c r="Q39" i="166"/>
  <c r="B10" i="165"/>
  <c r="F10" i="165"/>
  <c r="J10" i="165"/>
  <c r="N10" i="165"/>
  <c r="M11" i="165"/>
  <c r="Q11" i="165"/>
  <c r="E39" i="165"/>
  <c r="I39" i="165"/>
  <c r="M39" i="165"/>
  <c r="Q39" i="165"/>
  <c r="B10" i="164"/>
  <c r="F10" i="164"/>
  <c r="J10" i="164"/>
  <c r="N10" i="164"/>
  <c r="M11" i="164"/>
  <c r="Q11" i="164"/>
  <c r="E39" i="164"/>
  <c r="I39" i="164"/>
  <c r="M39" i="164"/>
  <c r="Q39" i="164"/>
  <c r="B10" i="163"/>
  <c r="F10" i="163"/>
  <c r="J10" i="163"/>
  <c r="N10" i="163"/>
  <c r="M11" i="163"/>
  <c r="Q11" i="163"/>
  <c r="E39" i="163"/>
  <c r="I39" i="163"/>
  <c r="M39" i="163"/>
  <c r="Q39" i="163"/>
  <c r="B10" i="162"/>
  <c r="F10" i="162"/>
  <c r="J10" i="162"/>
  <c r="N10" i="162"/>
  <c r="M11" i="162"/>
  <c r="Q11" i="162"/>
  <c r="E39" i="162"/>
  <c r="I39" i="162"/>
  <c r="M39" i="162"/>
  <c r="Q39" i="162"/>
  <c r="B10" i="161"/>
  <c r="F10" i="161"/>
  <c r="J10" i="161"/>
  <c r="N10" i="161"/>
  <c r="M11" i="161"/>
  <c r="Q11" i="161"/>
  <c r="E39" i="161"/>
  <c r="I39" i="161"/>
  <c r="M39" i="161"/>
  <c r="Q39" i="161"/>
  <c r="B10" i="160"/>
  <c r="F10" i="160"/>
  <c r="J10" i="160"/>
  <c r="N10" i="160"/>
  <c r="M11" i="160"/>
  <c r="Q11" i="160"/>
  <c r="E39" i="160"/>
  <c r="I39" i="160"/>
  <c r="M39" i="160"/>
  <c r="Q39" i="160"/>
  <c r="B10" i="159"/>
  <c r="F10" i="159"/>
  <c r="J10" i="159"/>
  <c r="N10" i="159"/>
  <c r="M11" i="159"/>
  <c r="Q11" i="159"/>
  <c r="E39" i="159"/>
  <c r="I39" i="159"/>
  <c r="M39" i="159"/>
  <c r="Q39" i="159"/>
  <c r="B10" i="158"/>
  <c r="F10" i="158"/>
  <c r="J10" i="158"/>
  <c r="N10" i="158"/>
  <c r="M11" i="158"/>
  <c r="Q11" i="158"/>
  <c r="E39" i="158"/>
  <c r="I39" i="158"/>
  <c r="M39" i="158"/>
  <c r="Q39" i="158"/>
  <c r="B10" i="157"/>
  <c r="F10" i="157"/>
  <c r="J10" i="157"/>
  <c r="N10" i="157"/>
  <c r="M11" i="157"/>
  <c r="Q11" i="157"/>
  <c r="E39" i="157"/>
  <c r="I39" i="157"/>
  <c r="M39" i="157"/>
  <c r="Q39" i="157"/>
  <c r="B10" i="156" l="1"/>
  <c r="F10" i="156"/>
  <c r="J10" i="156"/>
  <c r="N10" i="156"/>
  <c r="M11" i="156"/>
  <c r="Q11" i="156"/>
  <c r="E39" i="156"/>
  <c r="I39" i="156"/>
  <c r="M39" i="156"/>
  <c r="Q39" i="156"/>
  <c r="B10" i="155"/>
  <c r="F10" i="155"/>
  <c r="J10" i="155"/>
  <c r="N10" i="155"/>
  <c r="M11" i="155"/>
  <c r="Q11" i="155"/>
  <c r="E39" i="155"/>
  <c r="I39" i="155"/>
  <c r="M39" i="155"/>
  <c r="Q39" i="155"/>
  <c r="B10" i="154"/>
  <c r="F10" i="154"/>
  <c r="J10" i="154"/>
  <c r="N10" i="154"/>
  <c r="M11" i="154"/>
  <c r="Q11" i="154"/>
  <c r="E39" i="154"/>
  <c r="I39" i="154"/>
  <c r="M39" i="154"/>
  <c r="Q39" i="154"/>
  <c r="B10" i="153"/>
  <c r="F10" i="153"/>
  <c r="J10" i="153"/>
  <c r="N10" i="153"/>
  <c r="M11" i="153"/>
  <c r="Q11" i="153"/>
  <c r="E39" i="153"/>
  <c r="I39" i="153"/>
  <c r="M39" i="153"/>
  <c r="Q39" i="153"/>
  <c r="B10" i="152"/>
  <c r="F10" i="152"/>
  <c r="J10" i="152"/>
  <c r="N10" i="152"/>
  <c r="M11" i="152"/>
  <c r="Q11" i="152"/>
  <c r="E39" i="152"/>
  <c r="I39" i="152"/>
  <c r="M39" i="152"/>
  <c r="Q39" i="152"/>
  <c r="B10" i="151"/>
  <c r="F10" i="151"/>
  <c r="J10" i="151"/>
  <c r="N10" i="151"/>
  <c r="M11" i="151"/>
  <c r="Q11" i="151"/>
  <c r="E39" i="151"/>
  <c r="I39" i="151"/>
  <c r="M39" i="151"/>
  <c r="Q39" i="151"/>
  <c r="B10" i="150"/>
  <c r="F10" i="150"/>
  <c r="J10" i="150"/>
  <c r="N10" i="150"/>
  <c r="M11" i="150"/>
  <c r="Q11" i="150"/>
  <c r="E39" i="150"/>
  <c r="I39" i="150"/>
  <c r="M39" i="150"/>
  <c r="Q39" i="150"/>
  <c r="B10" i="149"/>
  <c r="F10" i="149"/>
  <c r="J10" i="149"/>
  <c r="N10" i="149"/>
  <c r="M11" i="149"/>
  <c r="Q11" i="149"/>
  <c r="E39" i="149"/>
  <c r="I39" i="149"/>
  <c r="M39" i="149"/>
  <c r="Q39" i="149"/>
  <c r="B10" i="148"/>
  <c r="F10" i="148"/>
  <c r="J10" i="148"/>
  <c r="N10" i="148"/>
  <c r="M11" i="148"/>
  <c r="Q11" i="148"/>
  <c r="E39" i="148"/>
  <c r="I39" i="148"/>
  <c r="M39" i="148"/>
  <c r="Q39" i="148"/>
  <c r="B10" i="147"/>
  <c r="F10" i="147"/>
  <c r="J10" i="147"/>
  <c r="N10" i="147"/>
  <c r="M11" i="147"/>
  <c r="Q11" i="147"/>
  <c r="E39" i="147"/>
  <c r="I39" i="147"/>
  <c r="M39" i="147"/>
  <c r="Q39" i="147"/>
  <c r="B10" i="146"/>
  <c r="F10" i="146"/>
  <c r="J10" i="146"/>
  <c r="N10" i="146"/>
  <c r="M11" i="146"/>
  <c r="Q11" i="146"/>
  <c r="E39" i="146"/>
  <c r="I39" i="146"/>
  <c r="M39" i="146"/>
  <c r="Q39" i="146"/>
  <c r="B10" i="145"/>
  <c r="F10" i="145"/>
  <c r="J10" i="145"/>
  <c r="N10" i="145"/>
  <c r="M11" i="145"/>
  <c r="Q11" i="145"/>
  <c r="E39" i="145"/>
  <c r="I39" i="145"/>
  <c r="M39" i="145"/>
  <c r="Q39" i="145"/>
  <c r="B10" i="144"/>
  <c r="F10" i="144"/>
  <c r="J10" i="144"/>
  <c r="N10" i="144"/>
  <c r="M11" i="144"/>
  <c r="Q11" i="144"/>
  <c r="E39" i="144"/>
  <c r="I39" i="144"/>
  <c r="M39" i="144"/>
  <c r="Q39" i="144"/>
  <c r="B10" i="143"/>
  <c r="F10" i="143"/>
  <c r="J10" i="143"/>
  <c r="N10" i="143"/>
  <c r="M11" i="143"/>
  <c r="Q11" i="143"/>
  <c r="E39" i="143"/>
  <c r="I39" i="143"/>
  <c r="M39" i="143"/>
  <c r="Q39" i="143"/>
  <c r="B10" i="142"/>
  <c r="F10" i="142"/>
  <c r="J10" i="142"/>
  <c r="N10" i="142"/>
  <c r="M11" i="142"/>
  <c r="Q11" i="142"/>
  <c r="E39" i="142"/>
  <c r="I39" i="142"/>
  <c r="M39" i="142"/>
  <c r="Q39" i="142"/>
  <c r="B10" i="141"/>
  <c r="F10" i="141"/>
  <c r="J10" i="141"/>
  <c r="N10" i="141"/>
  <c r="M11" i="141"/>
  <c r="Q11" i="141"/>
  <c r="E39" i="141"/>
  <c r="I39" i="141"/>
  <c r="M39" i="141"/>
  <c r="Q39" i="141"/>
  <c r="B10" i="140"/>
  <c r="F10" i="140"/>
  <c r="J10" i="140"/>
  <c r="N10" i="140"/>
  <c r="M11" i="140"/>
  <c r="Q11" i="140"/>
  <c r="E39" i="140"/>
  <c r="I39" i="140"/>
  <c r="M39" i="140"/>
  <c r="Q39" i="140"/>
  <c r="B10" i="139"/>
  <c r="F10" i="139"/>
  <c r="J10" i="139"/>
  <c r="N10" i="139"/>
  <c r="M11" i="139"/>
  <c r="Q11" i="139"/>
  <c r="E39" i="139"/>
  <c r="I39" i="139"/>
  <c r="M39" i="139"/>
  <c r="Q39" i="139"/>
  <c r="B10" i="138"/>
  <c r="F10" i="138"/>
  <c r="J10" i="138"/>
  <c r="N10" i="138"/>
  <c r="M11" i="138"/>
  <c r="Q11" i="138"/>
  <c r="E39" i="138"/>
  <c r="I39" i="138"/>
  <c r="M39" i="138"/>
  <c r="Q39" i="138"/>
  <c r="B10" i="137"/>
  <c r="F10" i="137"/>
  <c r="J10" i="137"/>
  <c r="N10" i="137"/>
  <c r="M11" i="137"/>
  <c r="Q11" i="137"/>
  <c r="E39" i="137"/>
  <c r="I39" i="137"/>
  <c r="M39" i="137"/>
  <c r="Q39" i="137"/>
  <c r="B10" i="136"/>
  <c r="F10" i="136"/>
  <c r="J10" i="136"/>
  <c r="N10" i="136"/>
  <c r="M11" i="136"/>
  <c r="Q11" i="136"/>
  <c r="E39" i="136"/>
  <c r="I39" i="136"/>
  <c r="M39" i="136"/>
  <c r="Q39" i="136"/>
  <c r="B10" i="135"/>
  <c r="F10" i="135"/>
  <c r="J10" i="135"/>
  <c r="N10" i="135"/>
  <c r="M11" i="135"/>
  <c r="Q11" i="135"/>
  <c r="E39" i="135"/>
  <c r="I39" i="135"/>
  <c r="M39" i="135"/>
  <c r="Q39" i="135"/>
  <c r="B10" i="134"/>
  <c r="F10" i="134"/>
  <c r="J10" i="134"/>
  <c r="N10" i="134"/>
  <c r="M11" i="134"/>
  <c r="Q11" i="134"/>
  <c r="E39" i="134"/>
  <c r="I39" i="134"/>
  <c r="M39" i="134"/>
  <c r="Q39" i="134"/>
  <c r="B10" i="133"/>
  <c r="F10" i="133"/>
  <c r="J10" i="133"/>
  <c r="N10" i="133"/>
  <c r="M11" i="133"/>
  <c r="Q11" i="133"/>
  <c r="E39" i="133"/>
  <c r="I39" i="133"/>
  <c r="M39" i="133"/>
  <c r="Q39" i="133"/>
  <c r="B10" i="132"/>
  <c r="F10" i="132"/>
  <c r="J10" i="132"/>
  <c r="N10" i="132"/>
  <c r="M11" i="132"/>
  <c r="Q11" i="132"/>
  <c r="E39" i="132"/>
  <c r="I39" i="132"/>
  <c r="M39" i="132"/>
  <c r="Q39" i="132"/>
  <c r="B10" i="131"/>
  <c r="F10" i="131"/>
  <c r="J10" i="131"/>
  <c r="N10" i="131"/>
  <c r="M11" i="131"/>
  <c r="Q11" i="131"/>
  <c r="E39" i="131"/>
  <c r="I39" i="131"/>
  <c r="M39" i="131"/>
  <c r="Q39" i="131"/>
  <c r="B10" i="130"/>
  <c r="F10" i="130"/>
  <c r="J10" i="130"/>
  <c r="N10" i="130"/>
  <c r="M11" i="130"/>
  <c r="Q11" i="130"/>
  <c r="E39" i="130"/>
  <c r="I39" i="130"/>
  <c r="M39" i="130"/>
  <c r="Q39" i="130"/>
  <c r="B10" i="129"/>
  <c r="F10" i="129"/>
  <c r="J10" i="129"/>
  <c r="N10" i="129"/>
  <c r="M11" i="129"/>
  <c r="Q11" i="129"/>
  <c r="E39" i="129"/>
  <c r="I39" i="129"/>
  <c r="M39" i="129"/>
  <c r="Q39" i="129"/>
  <c r="B10" i="128"/>
  <c r="F10" i="128"/>
  <c r="J10" i="128"/>
  <c r="N10" i="128"/>
  <c r="M11" i="128"/>
  <c r="Q11" i="128"/>
  <c r="E39" i="128"/>
  <c r="I39" i="128"/>
  <c r="M39" i="128"/>
  <c r="Q39" i="128"/>
  <c r="B10" i="127"/>
  <c r="F10" i="127"/>
  <c r="J10" i="127"/>
  <c r="N10" i="127"/>
  <c r="M11" i="127"/>
  <c r="Q11" i="127"/>
  <c r="E39" i="127"/>
  <c r="I39" i="127"/>
  <c r="M39" i="127"/>
  <c r="Q39" i="127"/>
  <c r="B10" i="126"/>
  <c r="F10" i="126"/>
  <c r="J10" i="126"/>
  <c r="N10" i="126"/>
  <c r="M11" i="126"/>
  <c r="Q11" i="126"/>
  <c r="E39" i="126"/>
  <c r="I39" i="126"/>
  <c r="M39" i="126"/>
  <c r="Q39" i="126"/>
  <c r="B10" i="125"/>
  <c r="F10" i="125"/>
  <c r="J10" i="125"/>
  <c r="N10" i="125"/>
  <c r="M11" i="125"/>
  <c r="Q11" i="125"/>
  <c r="E39" i="125"/>
  <c r="I39" i="125"/>
  <c r="M39" i="125"/>
  <c r="Q39" i="125"/>
  <c r="B10" i="124"/>
  <c r="F10" i="124"/>
  <c r="J10" i="124"/>
  <c r="N10" i="124"/>
  <c r="M11" i="124"/>
  <c r="Q11" i="124"/>
  <c r="E39" i="124"/>
  <c r="I39" i="124"/>
  <c r="M39" i="124"/>
  <c r="Q39" i="124"/>
  <c r="B10" i="123"/>
  <c r="F10" i="123"/>
  <c r="J10" i="123"/>
  <c r="N10" i="123"/>
  <c r="M11" i="123"/>
  <c r="Q11" i="123"/>
  <c r="E39" i="123"/>
  <c r="I39" i="123"/>
  <c r="M39" i="123"/>
  <c r="Q39" i="123"/>
  <c r="J10" i="122"/>
  <c r="M11" i="122"/>
  <c r="Q11" i="122"/>
  <c r="E39" i="122"/>
  <c r="I39" i="122"/>
  <c r="M39" i="122"/>
  <c r="Q39" i="122"/>
  <c r="B10" i="121" l="1"/>
  <c r="F10" i="121"/>
  <c r="J10" i="121"/>
  <c r="N10" i="121"/>
  <c r="M11" i="121"/>
  <c r="Q11" i="121"/>
  <c r="E39" i="121"/>
  <c r="I39" i="121"/>
  <c r="M39" i="121"/>
  <c r="Q39" i="121"/>
  <c r="B10" i="120"/>
  <c r="F10" i="120"/>
  <c r="J10" i="120"/>
  <c r="N10" i="120"/>
  <c r="M11" i="120"/>
  <c r="Q11" i="120"/>
  <c r="E39" i="120"/>
  <c r="I39" i="120"/>
  <c r="M39" i="120"/>
  <c r="Q39" i="120"/>
  <c r="B10" i="119"/>
  <c r="F10" i="119"/>
  <c r="J10" i="119"/>
  <c r="N10" i="119"/>
  <c r="M11" i="119"/>
  <c r="Q11" i="119"/>
  <c r="E39" i="119"/>
  <c r="I39" i="119"/>
  <c r="M39" i="119"/>
  <c r="Q39" i="119"/>
  <c r="B10" i="118"/>
  <c r="F10" i="118"/>
  <c r="J10" i="118"/>
  <c r="N10" i="118"/>
  <c r="M11" i="118"/>
  <c r="Q11" i="118"/>
  <c r="E39" i="118"/>
  <c r="I39" i="118"/>
  <c r="M39" i="118"/>
  <c r="Q39" i="118"/>
  <c r="B10" i="117"/>
  <c r="F10" i="117"/>
  <c r="J10" i="117"/>
  <c r="N10" i="117"/>
  <c r="M11" i="117"/>
  <c r="Q11" i="117"/>
  <c r="E39" i="117"/>
  <c r="I39" i="117"/>
  <c r="M39" i="117"/>
  <c r="Q39" i="117"/>
  <c r="B10" i="116"/>
  <c r="F10" i="116"/>
  <c r="J10" i="116"/>
  <c r="N10" i="116"/>
  <c r="M11" i="116"/>
  <c r="Q11" i="116"/>
  <c r="E39" i="116"/>
  <c r="I39" i="116"/>
  <c r="M39" i="116"/>
  <c r="Q39" i="116"/>
  <c r="B10" i="115"/>
  <c r="F10" i="115"/>
  <c r="J10" i="115"/>
  <c r="N10" i="115"/>
  <c r="M11" i="115"/>
  <c r="Q11" i="115"/>
  <c r="E39" i="115"/>
  <c r="I39" i="115"/>
  <c r="M39" i="115"/>
  <c r="Q39" i="115"/>
  <c r="B10" i="114"/>
  <c r="F10" i="114"/>
  <c r="J10" i="114"/>
  <c r="N10" i="114"/>
  <c r="M11" i="114"/>
  <c r="Q11" i="114"/>
  <c r="E39" i="114"/>
  <c r="I39" i="114"/>
  <c r="M39" i="114"/>
  <c r="Q39" i="114"/>
  <c r="B10" i="113"/>
  <c r="F10" i="113"/>
  <c r="J10" i="113"/>
  <c r="N10" i="113"/>
  <c r="M11" i="113"/>
  <c r="Q11" i="113"/>
  <c r="E39" i="113"/>
  <c r="I39" i="113"/>
  <c r="M39" i="113"/>
  <c r="Q39" i="113"/>
  <c r="D39" i="112" l="1"/>
  <c r="D39" i="111"/>
  <c r="D39" i="110"/>
  <c r="D39" i="107"/>
  <c r="D39" i="106"/>
  <c r="D39" i="105"/>
  <c r="D39" i="104"/>
  <c r="D39" i="103"/>
  <c r="D39" i="102"/>
  <c r="D39" i="101"/>
  <c r="D39" i="100"/>
  <c r="D39" i="99"/>
  <c r="D39" i="98"/>
  <c r="D39" i="96"/>
  <c r="D39" i="97"/>
  <c r="D39" i="95"/>
  <c r="D39" i="94"/>
  <c r="D39" i="93"/>
  <c r="D39" i="92"/>
  <c r="D39" i="91"/>
  <c r="D39" i="90"/>
  <c r="D39" i="89"/>
  <c r="D39" i="88"/>
  <c r="D39" i="87"/>
  <c r="D39" i="86"/>
  <c r="D39" i="85"/>
  <c r="D39" i="83"/>
  <c r="D39" i="82"/>
  <c r="D39" i="81"/>
  <c r="D39" i="80"/>
  <c r="D39" i="79"/>
  <c r="D39" i="78"/>
  <c r="D39" i="77"/>
  <c r="D39" i="76"/>
  <c r="D39" i="75"/>
  <c r="D39" i="74"/>
  <c r="D39" i="73"/>
  <c r="D39" i="72"/>
  <c r="D39" i="71"/>
  <c r="D39" i="70"/>
  <c r="D39" i="69"/>
  <c r="D39" i="68"/>
  <c r="D39" i="67"/>
  <c r="E39" i="66"/>
  <c r="E39" i="65"/>
  <c r="E39" i="64"/>
  <c r="E39" i="63"/>
  <c r="E39" i="62"/>
  <c r="E39" i="61"/>
  <c r="E39" i="60"/>
  <c r="E39" i="59"/>
  <c r="E39" i="58"/>
  <c r="E39" i="57"/>
  <c r="E39" i="56"/>
  <c r="E39" i="55"/>
  <c r="E39" i="54"/>
  <c r="E39" i="53"/>
  <c r="E39" i="52"/>
  <c r="E39" i="51"/>
  <c r="E39" i="50"/>
  <c r="E39" i="49"/>
  <c r="E39" i="48"/>
  <c r="E39" i="47"/>
  <c r="E39" i="46"/>
  <c r="E39" i="45"/>
  <c r="E39" i="44"/>
  <c r="E39" i="43"/>
  <c r="E39" i="42"/>
  <c r="E39" i="41"/>
  <c r="E39" i="39"/>
  <c r="E39" i="40"/>
  <c r="E39" i="38"/>
  <c r="E39" i="37"/>
  <c r="E39" i="36"/>
  <c r="E39" i="35"/>
  <c r="E39" i="34"/>
  <c r="E39" i="33"/>
  <c r="E39" i="32"/>
  <c r="E39" i="31"/>
  <c r="E39" i="30"/>
  <c r="E39" i="29"/>
  <c r="E39" i="28"/>
  <c r="E39" i="27"/>
  <c r="E39" i="26"/>
  <c r="E39" i="25"/>
  <c r="E39" i="24"/>
  <c r="I39" i="23"/>
  <c r="E39" i="23"/>
  <c r="E39" i="14"/>
  <c r="E39" i="13"/>
  <c r="E39" i="12"/>
  <c r="E39" i="11"/>
  <c r="E39" i="10"/>
  <c r="E39" i="9"/>
  <c r="E39" i="8"/>
  <c r="E39" i="7"/>
  <c r="E39" i="6"/>
  <c r="E39" i="5"/>
  <c r="E39" i="4"/>
  <c r="E39" i="3"/>
  <c r="I39" i="1"/>
  <c r="E39" i="1"/>
  <c r="D39" i="108" l="1"/>
  <c r="G39" i="112" l="1"/>
  <c r="M39" i="112"/>
  <c r="J39" i="112"/>
  <c r="M11" i="112"/>
  <c r="J11" i="112"/>
  <c r="E10" i="112"/>
  <c r="K10" i="112" s="1"/>
  <c r="B10" i="112"/>
  <c r="H10" i="112" s="1"/>
  <c r="G39" i="109"/>
  <c r="G39" i="110"/>
  <c r="D39" i="109"/>
  <c r="M39" i="111"/>
  <c r="J39" i="111"/>
  <c r="G39" i="111"/>
  <c r="B37" i="212" s="1"/>
  <c r="M11" i="111"/>
  <c r="J11" i="111"/>
  <c r="E10" i="111"/>
  <c r="K10" i="111" s="1"/>
  <c r="B10" i="111"/>
  <c r="H10" i="111" s="1"/>
  <c r="M39" i="110"/>
  <c r="J39" i="110"/>
  <c r="M11" i="110"/>
  <c r="J11" i="110"/>
  <c r="E10" i="110"/>
  <c r="K10" i="110" s="1"/>
  <c r="B10" i="110"/>
  <c r="H10" i="110" s="1"/>
  <c r="M39" i="109"/>
  <c r="J39" i="109"/>
  <c r="M11" i="109"/>
  <c r="J11" i="109"/>
  <c r="E10" i="109"/>
  <c r="K10" i="109" s="1"/>
  <c r="B10" i="109"/>
  <c r="H10" i="109" s="1"/>
  <c r="M39" i="108"/>
  <c r="J39" i="108"/>
  <c r="G39" i="108"/>
  <c r="M11" i="108"/>
  <c r="J11" i="108"/>
  <c r="E10" i="108"/>
  <c r="K10" i="108" s="1"/>
  <c r="B10" i="108"/>
  <c r="H10" i="108" s="1"/>
  <c r="B10" i="107"/>
  <c r="H10" i="107" s="1"/>
  <c r="E10" i="107"/>
  <c r="K10" i="107" s="1"/>
  <c r="J11" i="107"/>
  <c r="M11" i="107"/>
  <c r="G39" i="107"/>
  <c r="J39" i="107"/>
  <c r="M39" i="107"/>
  <c r="B10" i="106"/>
  <c r="H10" i="106" s="1"/>
  <c r="E10" i="106"/>
  <c r="K10" i="106" s="1"/>
  <c r="J11" i="106"/>
  <c r="M11" i="106"/>
  <c r="G39" i="106"/>
  <c r="J39" i="106"/>
  <c r="M39" i="106"/>
  <c r="B10" i="105"/>
  <c r="H10" i="105" s="1"/>
  <c r="E10" i="105"/>
  <c r="K10" i="105" s="1"/>
  <c r="J11" i="105"/>
  <c r="M11" i="105"/>
  <c r="G39" i="105"/>
  <c r="J39" i="105"/>
  <c r="M39" i="105"/>
  <c r="B10" i="104"/>
  <c r="H10" i="104" s="1"/>
  <c r="E10" i="104"/>
  <c r="K10" i="104" s="1"/>
  <c r="J11" i="104"/>
  <c r="M11" i="104"/>
  <c r="G39" i="104"/>
  <c r="J39" i="104"/>
  <c r="M39" i="104"/>
  <c r="B10" i="103"/>
  <c r="H10" i="103" s="1"/>
  <c r="E10" i="103"/>
  <c r="K10" i="103" s="1"/>
  <c r="J11" i="103"/>
  <c r="M11" i="103"/>
  <c r="G39" i="103"/>
  <c r="J39" i="103"/>
  <c r="M39" i="103"/>
  <c r="B10" i="102"/>
  <c r="H10" i="102" s="1"/>
  <c r="E10" i="102"/>
  <c r="K10" i="102" s="1"/>
  <c r="J11" i="102"/>
  <c r="M11" i="102"/>
  <c r="G39" i="102"/>
  <c r="J39" i="102"/>
  <c r="M39" i="102"/>
  <c r="B10" i="101"/>
  <c r="H10" i="101" s="1"/>
  <c r="E10" i="101"/>
  <c r="K10" i="101" s="1"/>
  <c r="J11" i="101"/>
  <c r="M11" i="101"/>
  <c r="G39" i="101"/>
  <c r="J39" i="101"/>
  <c r="M39" i="101"/>
  <c r="B10" i="100"/>
  <c r="H10" i="100" s="1"/>
  <c r="E10" i="100"/>
  <c r="K10" i="100" s="1"/>
  <c r="J11" i="100"/>
  <c r="M11" i="100"/>
  <c r="G39" i="100"/>
  <c r="J39" i="100"/>
  <c r="M39" i="100"/>
  <c r="B10" i="99"/>
  <c r="H10" i="99" s="1"/>
  <c r="E10" i="99"/>
  <c r="K10" i="99" s="1"/>
  <c r="J11" i="99"/>
  <c r="M11" i="99"/>
  <c r="G39" i="99"/>
  <c r="J39" i="99"/>
  <c r="M39" i="99"/>
  <c r="B10" i="98"/>
  <c r="H10" i="98" s="1"/>
  <c r="E10" i="98"/>
  <c r="K10" i="98" s="1"/>
  <c r="J11" i="98"/>
  <c r="M11" i="98"/>
  <c r="G39" i="98"/>
  <c r="J39" i="98"/>
  <c r="M39" i="98"/>
  <c r="B10" i="97"/>
  <c r="H10" i="97" s="1"/>
  <c r="E10" i="97"/>
  <c r="K10" i="97"/>
  <c r="J11" i="97"/>
  <c r="M11" i="97"/>
  <c r="G39" i="97"/>
  <c r="J39" i="97"/>
  <c r="M39" i="97"/>
  <c r="B10" i="96"/>
  <c r="H10" i="96" s="1"/>
  <c r="E10" i="96"/>
  <c r="K10" i="96"/>
  <c r="J11" i="96"/>
  <c r="M11" i="96"/>
  <c r="G39" i="96"/>
  <c r="J39" i="96"/>
  <c r="M39" i="96"/>
  <c r="M39" i="95" l="1"/>
  <c r="J39" i="95"/>
  <c r="G39" i="95"/>
  <c r="M11" i="95"/>
  <c r="J11" i="95"/>
  <c r="E10" i="95"/>
  <c r="K10" i="95" s="1"/>
  <c r="B10" i="95"/>
  <c r="H10" i="95" s="1"/>
  <c r="M39" i="94"/>
  <c r="J39" i="94"/>
  <c r="G39" i="94"/>
  <c r="M11" i="94"/>
  <c r="J11" i="94"/>
  <c r="K10" i="94"/>
  <c r="E10" i="94"/>
  <c r="B10" i="94"/>
  <c r="H10" i="94" s="1"/>
  <c r="M39" i="93"/>
  <c r="J39" i="93"/>
  <c r="G39" i="93"/>
  <c r="M11" i="93"/>
  <c r="J11" i="93"/>
  <c r="H10" i="93"/>
  <c r="E10" i="93"/>
  <c r="K10" i="93" s="1"/>
  <c r="B10" i="93"/>
  <c r="M39" i="92"/>
  <c r="J39" i="92"/>
  <c r="G39" i="92"/>
  <c r="M11" i="92"/>
  <c r="J11" i="92"/>
  <c r="H10" i="92"/>
  <c r="E10" i="92"/>
  <c r="K10" i="92" s="1"/>
  <c r="B10" i="92"/>
  <c r="M39" i="91"/>
  <c r="J39" i="91"/>
  <c r="G39" i="91"/>
  <c r="M11" i="91"/>
  <c r="J11" i="91"/>
  <c r="E10" i="91"/>
  <c r="K10" i="91" s="1"/>
  <c r="B10" i="91"/>
  <c r="H10" i="91" s="1"/>
  <c r="M39" i="90"/>
  <c r="J39" i="90"/>
  <c r="G39" i="90"/>
  <c r="M11" i="90"/>
  <c r="J11" i="90"/>
  <c r="E10" i="90"/>
  <c r="K10" i="90" s="1"/>
  <c r="B10" i="90"/>
  <c r="H10" i="90" s="1"/>
  <c r="M39" i="89"/>
  <c r="J39" i="89"/>
  <c r="G39" i="89"/>
  <c r="M11" i="89"/>
  <c r="J11" i="89"/>
  <c r="E10" i="89"/>
  <c r="K10" i="89" s="1"/>
  <c r="B10" i="89"/>
  <c r="H10" i="89" s="1"/>
  <c r="M39" i="88"/>
  <c r="J39" i="88"/>
  <c r="G39" i="88"/>
  <c r="M11" i="88"/>
  <c r="J11" i="88"/>
  <c r="E10" i="88"/>
  <c r="K10" i="88" s="1"/>
  <c r="B10" i="88"/>
  <c r="H10" i="88" s="1"/>
  <c r="M39" i="87"/>
  <c r="J39" i="87"/>
  <c r="G39" i="87"/>
  <c r="M11" i="87"/>
  <c r="J11" i="87"/>
  <c r="K10" i="87"/>
  <c r="E10" i="87"/>
  <c r="B10" i="87"/>
  <c r="H10" i="87" s="1"/>
  <c r="M39" i="86"/>
  <c r="J39" i="86"/>
  <c r="G39" i="86"/>
  <c r="M11" i="86"/>
  <c r="J11" i="86"/>
  <c r="E10" i="86"/>
  <c r="K10" i="86" s="1"/>
  <c r="B10" i="86"/>
  <c r="H10" i="86" s="1"/>
  <c r="M39" i="85"/>
  <c r="J39" i="85"/>
  <c r="G39" i="85"/>
  <c r="M11" i="85"/>
  <c r="J11" i="85"/>
  <c r="E10" i="85"/>
  <c r="K10" i="85" s="1"/>
  <c r="B10" i="85"/>
  <c r="H10" i="85" s="1"/>
  <c r="M39" i="83" l="1"/>
  <c r="J39" i="83"/>
  <c r="G39" i="83"/>
  <c r="M11" i="83"/>
  <c r="J11" i="83"/>
  <c r="E10" i="83"/>
  <c r="K10" i="83" s="1"/>
  <c r="B10" i="83"/>
  <c r="H10" i="83" s="1"/>
  <c r="M39" i="82"/>
  <c r="J39" i="82"/>
  <c r="G39" i="82"/>
  <c r="M11" i="82"/>
  <c r="J11" i="82"/>
  <c r="E10" i="82"/>
  <c r="K10" i="82" s="1"/>
  <c r="B10" i="82"/>
  <c r="H10" i="82" s="1"/>
  <c r="M39" i="81"/>
  <c r="J39" i="81"/>
  <c r="G39" i="81"/>
  <c r="M11" i="81"/>
  <c r="J11" i="81"/>
  <c r="E10" i="81"/>
  <c r="K10" i="81" s="1"/>
  <c r="B10" i="81"/>
  <c r="H10" i="81" s="1"/>
  <c r="M39" i="80"/>
  <c r="J39" i="80"/>
  <c r="G39" i="80"/>
  <c r="M11" i="80"/>
  <c r="J11" i="80"/>
  <c r="E10" i="80"/>
  <c r="K10" i="80" s="1"/>
  <c r="B10" i="80"/>
  <c r="H10" i="80" s="1"/>
  <c r="M39" i="79"/>
  <c r="J39" i="79"/>
  <c r="G39" i="79"/>
  <c r="M11" i="79"/>
  <c r="J11" i="79"/>
  <c r="E10" i="79"/>
  <c r="K10" i="79" s="1"/>
  <c r="B10" i="79"/>
  <c r="H10" i="79" s="1"/>
  <c r="M39" i="78"/>
  <c r="J39" i="78"/>
  <c r="G39" i="78"/>
  <c r="M11" i="78"/>
  <c r="J11" i="78"/>
  <c r="E10" i="78"/>
  <c r="K10" i="78" s="1"/>
  <c r="B10" i="78"/>
  <c r="H10" i="78" s="1"/>
  <c r="M39" i="77"/>
  <c r="J39" i="77"/>
  <c r="G39" i="77"/>
  <c r="M11" i="77"/>
  <c r="J11" i="77"/>
  <c r="E10" i="77"/>
  <c r="K10" i="77" s="1"/>
  <c r="B10" i="77"/>
  <c r="H10" i="77" s="1"/>
  <c r="M39" i="76"/>
  <c r="J39" i="76"/>
  <c r="G39" i="76"/>
  <c r="M11" i="76"/>
  <c r="J11" i="76"/>
  <c r="E10" i="76"/>
  <c r="K10" i="76" s="1"/>
  <c r="B10" i="76"/>
  <c r="H10" i="76" s="1"/>
  <c r="M39" i="75"/>
  <c r="J39" i="75"/>
  <c r="G39" i="75"/>
  <c r="M11" i="75"/>
  <c r="J11" i="75"/>
  <c r="E10" i="75"/>
  <c r="K10" i="75" s="1"/>
  <c r="B10" i="75"/>
  <c r="H10" i="75" s="1"/>
  <c r="M39" i="74"/>
  <c r="J39" i="74"/>
  <c r="G39" i="74"/>
  <c r="M11" i="74"/>
  <c r="J11" i="74"/>
  <c r="E10" i="74"/>
  <c r="K10" i="74" s="1"/>
  <c r="B10" i="74"/>
  <c r="H10" i="74" s="1"/>
  <c r="M39" i="73"/>
  <c r="J39" i="73"/>
  <c r="G39" i="73"/>
  <c r="M11" i="73"/>
  <c r="J11" i="73"/>
  <c r="E10" i="73"/>
  <c r="K10" i="73" s="1"/>
  <c r="B10" i="73"/>
  <c r="H10" i="73" s="1"/>
  <c r="M39" i="72"/>
  <c r="J39" i="72"/>
  <c r="G39" i="72"/>
  <c r="M11" i="72"/>
  <c r="J11" i="72"/>
  <c r="E10" i="72"/>
  <c r="K10" i="72" s="1"/>
  <c r="B10" i="72"/>
  <c r="H10" i="72" s="1"/>
  <c r="M39" i="71"/>
  <c r="J39" i="71"/>
  <c r="G39" i="71"/>
  <c r="M11" i="71"/>
  <c r="J11" i="71"/>
  <c r="E10" i="71"/>
  <c r="K10" i="71" s="1"/>
  <c r="B10" i="71"/>
  <c r="H10" i="71" s="1"/>
  <c r="M39" i="70"/>
  <c r="J39" i="70"/>
  <c r="G39" i="70"/>
  <c r="M11" i="70"/>
  <c r="J11" i="70"/>
  <c r="E10" i="70"/>
  <c r="K10" i="70" s="1"/>
  <c r="B10" i="70"/>
  <c r="H10" i="70" s="1"/>
  <c r="M39" i="69"/>
  <c r="J39" i="69"/>
  <c r="G39" i="69"/>
  <c r="M11" i="69"/>
  <c r="J11" i="69"/>
  <c r="E10" i="69"/>
  <c r="K10" i="69" s="1"/>
  <c r="B10" i="69"/>
  <c r="H10" i="69" s="1"/>
  <c r="N39" i="68"/>
  <c r="K39" i="68"/>
  <c r="H39" i="68"/>
  <c r="N11" i="68"/>
  <c r="K11" i="68"/>
  <c r="E10" i="68"/>
  <c r="L10" i="68" s="1"/>
  <c r="B10" i="68"/>
  <c r="I10" i="68" s="1"/>
  <c r="M39" i="67"/>
  <c r="J39" i="67"/>
  <c r="G39" i="67"/>
  <c r="M11" i="67"/>
  <c r="J11" i="67"/>
  <c r="E10" i="67"/>
  <c r="K10" i="67" s="1"/>
  <c r="B10" i="67"/>
  <c r="H10" i="67" s="1"/>
  <c r="Q39" i="66"/>
  <c r="M39" i="66"/>
  <c r="I39" i="66"/>
  <c r="Q11" i="66"/>
  <c r="M11" i="66"/>
  <c r="F10" i="66"/>
  <c r="N10" i="66" s="1"/>
  <c r="B10" i="66"/>
  <c r="J10" i="66" s="1"/>
  <c r="Q39" i="65"/>
  <c r="M39" i="65"/>
  <c r="I39" i="65"/>
  <c r="Q11" i="65"/>
  <c r="M11" i="65"/>
  <c r="N10" i="65"/>
  <c r="J10" i="65"/>
  <c r="F10" i="65"/>
  <c r="B10" i="65"/>
  <c r="Q39" i="64"/>
  <c r="M39" i="64"/>
  <c r="I39" i="64"/>
  <c r="Q11" i="64"/>
  <c r="M11" i="64"/>
  <c r="N10" i="64"/>
  <c r="F10" i="64"/>
  <c r="B10" i="64"/>
  <c r="J10" i="64" s="1"/>
  <c r="Q39" i="63"/>
  <c r="M39" i="63"/>
  <c r="I39" i="63"/>
  <c r="Q11" i="63"/>
  <c r="M11" i="63"/>
  <c r="F10" i="63"/>
  <c r="N10" i="63" s="1"/>
  <c r="B10" i="63"/>
  <c r="J10" i="63" s="1"/>
  <c r="Q39" i="62"/>
  <c r="M39" i="62"/>
  <c r="I39" i="62"/>
  <c r="Q11" i="62"/>
  <c r="M11" i="62"/>
  <c r="F10" i="62"/>
  <c r="N10" i="62" s="1"/>
  <c r="B10" i="62"/>
  <c r="J10" i="62" s="1"/>
  <c r="Q39" i="61"/>
  <c r="M39" i="61"/>
  <c r="I39" i="61"/>
  <c r="Q11" i="61"/>
  <c r="M11" i="61"/>
  <c r="N10" i="61"/>
  <c r="J10" i="61"/>
  <c r="F10" i="61"/>
  <c r="B10" i="61"/>
  <c r="Q39" i="60"/>
  <c r="M39" i="60"/>
  <c r="I39" i="60"/>
  <c r="Q11" i="60"/>
  <c r="M11" i="60"/>
  <c r="F10" i="60"/>
  <c r="N10" i="60" s="1"/>
  <c r="B10" i="60"/>
  <c r="J10" i="60" s="1"/>
  <c r="Q39" i="59"/>
  <c r="M39" i="59"/>
  <c r="I39" i="59"/>
  <c r="Q11" i="59"/>
  <c r="M11" i="59"/>
  <c r="F10" i="59"/>
  <c r="N10" i="59" s="1"/>
  <c r="B10" i="59"/>
  <c r="J10" i="59" s="1"/>
  <c r="Q39" i="58"/>
  <c r="M39" i="58"/>
  <c r="I39" i="58"/>
  <c r="Q11" i="58"/>
  <c r="M11" i="58"/>
  <c r="F10" i="58"/>
  <c r="N10" i="58" s="1"/>
  <c r="B10" i="58"/>
  <c r="J10" i="58" s="1"/>
  <c r="Q39" i="57"/>
  <c r="M39" i="57"/>
  <c r="I39" i="57"/>
  <c r="Q11" i="57"/>
  <c r="M11" i="57"/>
  <c r="F10" i="57"/>
  <c r="N10" i="57" s="1"/>
  <c r="B10" i="57"/>
  <c r="J10" i="57" s="1"/>
  <c r="Q39" i="56"/>
  <c r="M39" i="56"/>
  <c r="I39" i="56"/>
  <c r="Q11" i="56"/>
  <c r="M11" i="56"/>
  <c r="F10" i="56"/>
  <c r="N10" i="56" s="1"/>
  <c r="B10" i="56"/>
  <c r="J10" i="56" s="1"/>
  <c r="Q39" i="55"/>
  <c r="M39" i="55"/>
  <c r="I39" i="55"/>
  <c r="Q11" i="55"/>
  <c r="M11" i="55"/>
  <c r="F10" i="55"/>
  <c r="N10" i="55" s="1"/>
  <c r="B10" i="55"/>
  <c r="J10" i="55" s="1"/>
  <c r="Q39" i="54"/>
  <c r="M39" i="54"/>
  <c r="I39" i="54"/>
  <c r="Q11" i="54"/>
  <c r="M11" i="54"/>
  <c r="F10" i="54"/>
  <c r="N10" i="54" s="1"/>
  <c r="B10" i="54"/>
  <c r="J10" i="54" s="1"/>
  <c r="Q39" i="53"/>
  <c r="M39" i="53"/>
  <c r="I39" i="53"/>
  <c r="Q11" i="53"/>
  <c r="M11" i="53"/>
  <c r="F10" i="53"/>
  <c r="N10" i="53" s="1"/>
  <c r="B10" i="53"/>
  <c r="J10" i="53" s="1"/>
  <c r="Q39" i="52"/>
  <c r="M39" i="52"/>
  <c r="I39" i="52"/>
  <c r="Q11" i="52"/>
  <c r="M11" i="52"/>
  <c r="N10" i="52"/>
  <c r="F10" i="52"/>
  <c r="B10" i="52"/>
  <c r="J10" i="52" s="1"/>
  <c r="Q39" i="51"/>
  <c r="M39" i="51"/>
  <c r="I39" i="51"/>
  <c r="Q11" i="51"/>
  <c r="M11" i="51"/>
  <c r="F10" i="51"/>
  <c r="N10" i="51" s="1"/>
  <c r="B10" i="51"/>
  <c r="J10" i="51" s="1"/>
  <c r="Q39" i="50"/>
  <c r="M39" i="50"/>
  <c r="I39" i="50"/>
  <c r="Q11" i="50"/>
  <c r="M11" i="50"/>
  <c r="F10" i="50"/>
  <c r="N10" i="50" s="1"/>
  <c r="B10" i="50"/>
  <c r="J10" i="50" s="1"/>
  <c r="Q39" i="49"/>
  <c r="M39" i="49"/>
  <c r="I39" i="49"/>
  <c r="Q11" i="49"/>
  <c r="M11" i="49"/>
  <c r="N10" i="49"/>
  <c r="F10" i="49"/>
  <c r="B10" i="49"/>
  <c r="J10" i="49" s="1"/>
  <c r="Q39" i="48"/>
  <c r="M39" i="48"/>
  <c r="I39" i="48"/>
  <c r="Q11" i="48"/>
  <c r="M11" i="48"/>
  <c r="F10" i="48"/>
  <c r="N10" i="48" s="1"/>
  <c r="B10" i="48"/>
  <c r="J10" i="48" s="1"/>
  <c r="Q39" i="47"/>
  <c r="M39" i="47"/>
  <c r="I39" i="47"/>
  <c r="Q11" i="47"/>
  <c r="M11" i="47"/>
  <c r="N10" i="47"/>
  <c r="F10" i="47"/>
  <c r="B10" i="47"/>
  <c r="J10" i="47" s="1"/>
  <c r="Q39" i="46"/>
  <c r="M39" i="46"/>
  <c r="I39" i="46"/>
  <c r="Q11" i="46"/>
  <c r="M11" i="46"/>
  <c r="F10" i="46"/>
  <c r="N10" i="46" s="1"/>
  <c r="B10" i="46"/>
  <c r="J10" i="46" s="1"/>
  <c r="Q39" i="45"/>
  <c r="M39" i="45"/>
  <c r="I39" i="45"/>
  <c r="Q11" i="45"/>
  <c r="M11" i="45"/>
  <c r="F10" i="45"/>
  <c r="N10" i="45" s="1"/>
  <c r="B10" i="45"/>
  <c r="J10" i="45" s="1"/>
  <c r="Q39" i="44"/>
  <c r="M39" i="44"/>
  <c r="I39" i="44"/>
  <c r="Q11" i="44"/>
  <c r="M11" i="44"/>
  <c r="F10" i="44"/>
  <c r="N10" i="44" s="1"/>
  <c r="B10" i="44"/>
  <c r="J10" i="44" s="1"/>
  <c r="Q39" i="43"/>
  <c r="M39" i="43"/>
  <c r="I39" i="43"/>
  <c r="Q11" i="43"/>
  <c r="M11" i="43"/>
  <c r="F10" i="43"/>
  <c r="N10" i="43" s="1"/>
  <c r="B10" i="43"/>
  <c r="J10" i="43" s="1"/>
  <c r="Q39" i="42"/>
  <c r="M39" i="42"/>
  <c r="I39" i="42"/>
  <c r="Q11" i="42"/>
  <c r="M11" i="42"/>
  <c r="N10" i="42"/>
  <c r="F10" i="42"/>
  <c r="B10" i="42"/>
  <c r="J10" i="42" s="1"/>
  <c r="Q39" i="41"/>
  <c r="M39" i="41"/>
  <c r="I39" i="41"/>
  <c r="Q11" i="41"/>
  <c r="M11" i="41"/>
  <c r="F10" i="41"/>
  <c r="N10" i="41" s="1"/>
  <c r="B10" i="41"/>
  <c r="J10" i="41" s="1"/>
  <c r="Q39" i="40"/>
  <c r="M39" i="40"/>
  <c r="I39" i="40"/>
  <c r="Q11" i="40"/>
  <c r="M11" i="40"/>
  <c r="F10" i="40"/>
  <c r="N10" i="40" s="1"/>
  <c r="B10" i="40"/>
  <c r="J10" i="40" s="1"/>
  <c r="Q39" i="39"/>
  <c r="M39" i="39"/>
  <c r="I39" i="39"/>
  <c r="M11" i="39"/>
  <c r="F10" i="39"/>
  <c r="N10" i="39" s="1"/>
  <c r="B10" i="39"/>
  <c r="J10" i="39" s="1"/>
  <c r="Q39" i="38"/>
  <c r="M39" i="38"/>
  <c r="I39" i="38"/>
  <c r="Q11" i="38"/>
  <c r="M11" i="38"/>
  <c r="F10" i="38"/>
  <c r="N10" i="38" s="1"/>
  <c r="B10" i="38"/>
  <c r="J10" i="38" s="1"/>
  <c r="Q39" i="37"/>
  <c r="M39" i="37"/>
  <c r="I39" i="37"/>
  <c r="Q11" i="37"/>
  <c r="M11" i="37"/>
  <c r="J10" i="37"/>
  <c r="F10" i="37"/>
  <c r="N10" i="37" s="1"/>
  <c r="B10" i="37"/>
  <c r="Q39" i="36"/>
  <c r="M39" i="36"/>
  <c r="I39" i="36"/>
  <c r="Q11" i="36"/>
  <c r="M11" i="36"/>
  <c r="F10" i="36"/>
  <c r="N10" i="36" s="1"/>
  <c r="B10" i="36"/>
  <c r="J10" i="36" s="1"/>
  <c r="Q39" i="35"/>
  <c r="M39" i="35"/>
  <c r="I39" i="35"/>
  <c r="Q11" i="35"/>
  <c r="M11" i="35"/>
  <c r="F10" i="35"/>
  <c r="N10" i="35" s="1"/>
  <c r="B10" i="35"/>
  <c r="J10" i="35" s="1"/>
  <c r="Q39" i="34"/>
  <c r="M39" i="34"/>
  <c r="I39" i="34"/>
  <c r="Q11" i="34"/>
  <c r="M11" i="34"/>
  <c r="F10" i="34"/>
  <c r="N10" i="34" s="1"/>
  <c r="B10" i="34"/>
  <c r="J10" i="34" s="1"/>
  <c r="Q39" i="33"/>
  <c r="M39" i="33"/>
  <c r="I39" i="33"/>
  <c r="Q11" i="33"/>
  <c r="M11" i="33"/>
  <c r="F10" i="33"/>
  <c r="N10" i="33" s="1"/>
  <c r="B10" i="33"/>
  <c r="J10" i="33" s="1"/>
  <c r="Q39" i="32"/>
  <c r="M39" i="32"/>
  <c r="I39" i="32"/>
  <c r="Q11" i="32"/>
  <c r="M11" i="32"/>
  <c r="J10" i="32"/>
  <c r="F10" i="32"/>
  <c r="N10" i="32" s="1"/>
  <c r="B10" i="32"/>
  <c r="Q39" i="31"/>
  <c r="M39" i="31"/>
  <c r="I39" i="31"/>
  <c r="Q11" i="31"/>
  <c r="M11" i="31"/>
  <c r="F10" i="31"/>
  <c r="N10" i="31" s="1"/>
  <c r="B10" i="31"/>
  <c r="J10" i="31" s="1"/>
  <c r="Q39" i="30"/>
  <c r="M39" i="30"/>
  <c r="I39" i="30"/>
  <c r="Q11" i="30"/>
  <c r="M11" i="30"/>
  <c r="F10" i="30"/>
  <c r="N10" i="30" s="1"/>
  <c r="B10" i="30"/>
  <c r="J10" i="30" s="1"/>
  <c r="Q39" i="29"/>
  <c r="M39" i="29"/>
  <c r="I39" i="29"/>
  <c r="Q11" i="29"/>
  <c r="M11" i="29"/>
  <c r="F10" i="29"/>
  <c r="N10" i="29" s="1"/>
  <c r="B10" i="29"/>
  <c r="J10" i="29" s="1"/>
  <c r="Q39" i="28"/>
  <c r="M39" i="28"/>
  <c r="I39" i="28"/>
  <c r="Q11" i="28"/>
  <c r="M11" i="28"/>
  <c r="F10" i="28"/>
  <c r="N10" i="28" s="1"/>
  <c r="B10" i="28"/>
  <c r="J10" i="28" s="1"/>
  <c r="B10" i="24"/>
  <c r="Q39" i="27"/>
  <c r="M39" i="27"/>
  <c r="I39" i="27"/>
  <c r="Q11" i="27"/>
  <c r="M11" i="27"/>
  <c r="F10" i="27"/>
  <c r="N10" i="27" s="1"/>
  <c r="B10" i="27"/>
  <c r="J10" i="27" s="1"/>
  <c r="Q39" i="26"/>
  <c r="M39" i="26"/>
  <c r="I39" i="26"/>
  <c r="Q11" i="26"/>
  <c r="M11" i="26"/>
  <c r="F10" i="26"/>
  <c r="N10" i="26" s="1"/>
  <c r="B10" i="26"/>
  <c r="J10" i="26" s="1"/>
  <c r="Q39" i="25"/>
  <c r="M39" i="25"/>
  <c r="I39" i="25"/>
  <c r="Q11" i="25"/>
  <c r="M11" i="25"/>
  <c r="F10" i="25"/>
  <c r="N10" i="25" s="1"/>
  <c r="B10" i="25"/>
  <c r="J10" i="25" s="1"/>
  <c r="Q39" i="24"/>
  <c r="M39" i="24"/>
  <c r="I39" i="24"/>
  <c r="Q11" i="24"/>
  <c r="M11" i="24"/>
  <c r="N10" i="24"/>
  <c r="F10" i="24"/>
  <c r="J10" i="24"/>
  <c r="Q39" i="23"/>
  <c r="M39" i="23"/>
  <c r="Q11" i="23"/>
  <c r="M11" i="23"/>
  <c r="F10" i="23"/>
  <c r="N10" i="23" s="1"/>
  <c r="B10" i="23"/>
  <c r="J10" i="23" s="1"/>
  <c r="N10" i="14"/>
  <c r="J10" i="14"/>
  <c r="F10" i="14"/>
  <c r="B10" i="14"/>
  <c r="Q39" i="14"/>
  <c r="M39" i="14"/>
  <c r="I39" i="14"/>
  <c r="Q11" i="14"/>
  <c r="M11" i="14"/>
  <c r="Q39" i="13" l="1"/>
  <c r="M39" i="13"/>
  <c r="I39" i="13"/>
  <c r="Q11" i="13"/>
  <c r="M11" i="13"/>
  <c r="Q39" i="12"/>
  <c r="M39" i="12"/>
  <c r="I39" i="12"/>
  <c r="Q11" i="12"/>
  <c r="M11" i="12"/>
  <c r="Q39" i="11"/>
  <c r="M39" i="11"/>
  <c r="I39" i="11"/>
  <c r="Q11" i="11"/>
  <c r="M11" i="11"/>
  <c r="Q39" i="10"/>
  <c r="M39" i="10"/>
  <c r="I39" i="10"/>
  <c r="Q11" i="10"/>
  <c r="M11" i="10"/>
  <c r="Q39" i="9"/>
  <c r="M39" i="9"/>
  <c r="I39" i="9"/>
  <c r="Q11" i="9"/>
  <c r="M11" i="9"/>
  <c r="Q39" i="8"/>
  <c r="M39" i="8"/>
  <c r="I39" i="8"/>
  <c r="Q11" i="8"/>
  <c r="M11" i="8"/>
  <c r="Q39" i="7"/>
  <c r="M39" i="7"/>
  <c r="I39" i="7"/>
  <c r="Q11" i="7"/>
  <c r="M11" i="7"/>
  <c r="Q39" i="6"/>
  <c r="M39" i="6"/>
  <c r="I39" i="6"/>
  <c r="Q11" i="6"/>
  <c r="M11" i="6"/>
  <c r="Q39" i="5"/>
  <c r="M39" i="5"/>
  <c r="I39" i="5"/>
  <c r="Q11" i="5"/>
  <c r="M11" i="5"/>
  <c r="Q39" i="4"/>
  <c r="M39" i="4"/>
  <c r="I39" i="4"/>
  <c r="Q11" i="4"/>
  <c r="M11" i="4"/>
  <c r="Q39" i="3"/>
  <c r="M39" i="3"/>
  <c r="I39" i="3"/>
  <c r="Q11" i="3"/>
  <c r="M11" i="3"/>
  <c r="Q39" i="1"/>
  <c r="M39" i="1"/>
  <c r="Q11" i="1"/>
  <c r="M11" i="1"/>
  <c r="D48" i="212" l="1"/>
</calcChain>
</file>

<file path=xl/sharedStrings.xml><?xml version="1.0" encoding="utf-8"?>
<sst xmlns="http://schemas.openxmlformats.org/spreadsheetml/2006/main" count="7582" uniqueCount="648">
  <si>
    <t>АО "Вологдаоблэнерго"</t>
  </si>
  <si>
    <t>код  900151</t>
  </si>
  <si>
    <t>наименование предприятия</t>
  </si>
  <si>
    <t xml:space="preserve">               </t>
  </si>
  <si>
    <t>наименование источника питания</t>
  </si>
  <si>
    <t>_________________________________</t>
  </si>
  <si>
    <t>ул. Горького, 99</t>
  </si>
  <si>
    <t>Таблица № 1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</si>
  <si>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</si>
  <si>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</si>
  <si>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</si>
  <si>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</si>
  <si>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</si>
  <si>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Расчет. Коэф.</t>
  </si>
  <si>
    <t>показания счетчика</t>
  </si>
  <si>
    <t>разность</t>
  </si>
  <si>
    <t>расход эл.энергии за час</t>
  </si>
  <si>
    <t>Итого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</si>
  <si>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</si>
  <si>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</si>
  <si>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А.В. Чурляев                                     </t>
  </si>
  <si>
    <t>составляется самим предприятием с соблюдением всех пунктов настоящей таблицы.</t>
  </si>
  <si>
    <t>в режимный день 15 ИЮНЯ 2022 г.</t>
  </si>
  <si>
    <t>ПС "Малечкино" ф.Птицефабрика</t>
  </si>
  <si>
    <t>ТП-1 ЦРП Малечкино</t>
  </si>
  <si>
    <t>ТП-5 АВМ</t>
  </si>
  <si>
    <t>ТП-1 ЦРП Малечкино; ТП-5 АВМ</t>
  </si>
  <si>
    <t>ПС Малечкино, ф. Поселок</t>
  </si>
  <si>
    <t>ТП-8 ПС Малечкино В-1; В-2</t>
  </si>
  <si>
    <t>ТП-8 ПС Малечкино В-1</t>
  </si>
  <si>
    <t>ТП-8 ПС Малечкино В-2</t>
  </si>
  <si>
    <t>ТП-105; КТП-Дачи п.Малечкино</t>
  </si>
  <si>
    <t>ТП-105</t>
  </si>
  <si>
    <t>КТП-Дачи п.Малечкино</t>
  </si>
  <si>
    <t>ТП-35; ТП-103</t>
  </si>
  <si>
    <t>ТП-35</t>
  </si>
  <si>
    <t>ТП-103</t>
  </si>
  <si>
    <t>ТП-3 ПС Малечкино; ТП-97</t>
  </si>
  <si>
    <t>ТП-3 ПС Малечкино</t>
  </si>
  <si>
    <t>ТП-97</t>
  </si>
  <si>
    <t>ТП-15 Кормоцех В-1; В-2</t>
  </si>
  <si>
    <t>ТП-15 Кормоцех В-1</t>
  </si>
  <si>
    <t>ТП-15 Кормоцех В-2</t>
  </si>
  <si>
    <t>ПС Малечкино, ф. Парфеново-1</t>
  </si>
  <si>
    <t>ЦРП-Парфеново</t>
  </si>
  <si>
    <t>ПС Малечкино, ф. Киселево</t>
  </si>
  <si>
    <t>ТП-51; КТП-250 Курилово-ферма</t>
  </si>
  <si>
    <t>ТП-51</t>
  </si>
  <si>
    <t>ТП-33; КТП-400 Пилорама Карат плюс</t>
  </si>
  <si>
    <t>КТП-400 Пилорама Карат плюс</t>
  </si>
  <si>
    <t>ТП-33</t>
  </si>
  <si>
    <t>ПС Малечкино, ф. Тепл. комбинат</t>
  </si>
  <si>
    <t>ЦРП-Парфеново В-1</t>
  </si>
  <si>
    <t>ЦРП-Парфеново В-2</t>
  </si>
  <si>
    <t>ЦРП-Парфеново В ф.Киселево</t>
  </si>
  <si>
    <t>ПС Загородная, ф. Тоншалово-2</t>
  </si>
  <si>
    <t>ТП-4 очистные В-1; ТП-4 очистные В-2</t>
  </si>
  <si>
    <t>ТП-4 очистные В-1</t>
  </si>
  <si>
    <t>ТП-4 очистные В-2</t>
  </si>
  <si>
    <t>ТП-3 Школа В-1; ТП-3 Школа В-2</t>
  </si>
  <si>
    <t>ТП-3 Школа В-1</t>
  </si>
  <si>
    <t>ТП-3 Школа В-2</t>
  </si>
  <si>
    <t>ТП-5 ПМК-1 В-1</t>
  </si>
  <si>
    <t>ТП-5 ПМК-1 В-2</t>
  </si>
  <si>
    <t>ТП-6 Детский сад В-1</t>
  </si>
  <si>
    <t>ТП-6 Детский сад В-2</t>
  </si>
  <si>
    <t>ТП-2 Поселок</t>
  </si>
  <si>
    <t>ПС Загородная, ф. Солманское</t>
  </si>
  <si>
    <t>ТП-Котельная ПМК-2 В-1</t>
  </si>
  <si>
    <t>ТП-Котельная ПМК-2 В-2</t>
  </si>
  <si>
    <t>ПС Нелазское, ф. Шулма</t>
  </si>
  <si>
    <t>ТП-244</t>
  </si>
  <si>
    <t>ТП-250</t>
  </si>
  <si>
    <t>ТП-Поселок</t>
  </si>
  <si>
    <t>ТП-Школа</t>
  </si>
  <si>
    <t>ПС Нелазское, ф. К-с Нелазское-2</t>
  </si>
  <si>
    <t>ТП-14 В-1</t>
  </si>
  <si>
    <t>ТП-14 В-2</t>
  </si>
  <si>
    <t>ТП-15 В-1</t>
  </si>
  <si>
    <t>ТП-15 В-2</t>
  </si>
  <si>
    <t>ПС Нелазское, ф. Шулма очистные</t>
  </si>
  <si>
    <t>КТП-Ива</t>
  </si>
  <si>
    <t>ПС Нелазское, ф. Крутец</t>
  </si>
  <si>
    <t>КТП-1 "Сад-3 ЧМК"</t>
  </si>
  <si>
    <t>КТП-2 "Сад-3 ЧМК"</t>
  </si>
  <si>
    <t>ПС Суда, ф.  Андога</t>
  </si>
  <si>
    <t>ТП-243</t>
  </si>
  <si>
    <t>КТП-63 Кривец-1</t>
  </si>
  <si>
    <t>ПС Суда, ф.  Сойволовское</t>
  </si>
  <si>
    <t>КТП общества садоводов "Заря-2"</t>
  </si>
  <si>
    <t>КТП "Дачи"</t>
  </si>
  <si>
    <t>ПС Петринево, ф. Романово</t>
  </si>
  <si>
    <t>ТП-317</t>
  </si>
  <si>
    <t>ПС Домозерово, ф.Дом-2</t>
  </si>
  <si>
    <t>ТП-Водозабор (встроен) В-1</t>
  </si>
  <si>
    <t>ТП-Водозабор (встроен) В-2</t>
  </si>
  <si>
    <t>КТП "Очистные" ПС Домозерово</t>
  </si>
  <si>
    <t>ТП-Школа ПС Домозерово В-1</t>
  </si>
  <si>
    <t>ТП-Школа ПС Домозерово В-2</t>
  </si>
  <si>
    <t>ТП "Детский сад" ПС Домозерово</t>
  </si>
  <si>
    <t>ПС Нелазское, ф. Цыково</t>
  </si>
  <si>
    <t>КТП-250кВА Зашекснинское</t>
  </si>
  <si>
    <t>ПС Нелазское, ф. Починок</t>
  </si>
  <si>
    <t>КТП-Дачи "Березка"</t>
  </si>
  <si>
    <t>КТП-Пенек</t>
  </si>
  <si>
    <t>КТП-Кацитадзе</t>
  </si>
  <si>
    <t>ТП-75</t>
  </si>
  <si>
    <t>КТП-Коттеджи</t>
  </si>
  <si>
    <t>КТП-118 (Горизонт)</t>
  </si>
  <si>
    <t>ПС Домозерово, ф. Жары</t>
  </si>
  <si>
    <t>ТП-79</t>
  </si>
  <si>
    <t>ПС Батран, ф. Гоша</t>
  </si>
  <si>
    <t>ТП-72</t>
  </si>
  <si>
    <t>МТП Гоша-2</t>
  </si>
  <si>
    <t>ПС Южная, ф. Матинга</t>
  </si>
  <si>
    <t>ТП-55</t>
  </si>
  <si>
    <t>ПС Ирдоматка, ф. Ирдоматка-1</t>
  </si>
  <si>
    <t>ТП-25</t>
  </si>
  <si>
    <t>ТП-80</t>
  </si>
  <si>
    <t>ТП-209 Тепловая</t>
  </si>
  <si>
    <t>КТП-210 Ирдоматка</t>
  </si>
  <si>
    <t>КТП-400 Дачи "Пулово Борисово"</t>
  </si>
  <si>
    <t>ПС Ирдоматка ф.Даргун</t>
  </si>
  <si>
    <t>ТП-113</t>
  </si>
  <si>
    <t>ПС Абакаеово ф. Осеевская</t>
  </si>
  <si>
    <t>ТП-Лесопильных цех (д.Заручьевье)</t>
  </si>
  <si>
    <t>ПС Новые Углы ф. Кораблево</t>
  </si>
  <si>
    <t>ТП-3 Общежитие В-1</t>
  </si>
  <si>
    <t>ТП-3 Общежитие В-2</t>
  </si>
  <si>
    <t>ТП-2 Училище В-1</t>
  </si>
  <si>
    <t>ТП-2 Училище В-2</t>
  </si>
  <si>
    <t>ТП-222 В-1</t>
  </si>
  <si>
    <t>ТП-222 В-2</t>
  </si>
  <si>
    <t>ТП-Шухободь Жилзона В-1</t>
  </si>
  <si>
    <t>ТП-Шухободь Жилзона В-2</t>
  </si>
  <si>
    <t>ТП-К-с Шухободь В-1</t>
  </si>
  <si>
    <t>ТП-К-с Шухободь В-2</t>
  </si>
  <si>
    <t>ПС Абаканово, ф. Алексино</t>
  </si>
  <si>
    <t>ТП-Поселок (3,4 этажные дома)</t>
  </si>
  <si>
    <t>ТП-211</t>
  </si>
  <si>
    <t>КТП "Мастерские" с. Абаканово</t>
  </si>
  <si>
    <t>ТП-242</t>
  </si>
  <si>
    <t>ПС Абаканово, ф. Слабеево</t>
  </si>
  <si>
    <t>ТП-249</t>
  </si>
  <si>
    <t>ПС Поповка, ф. Привалино</t>
  </si>
  <si>
    <t>КТП-Погорелка</t>
  </si>
  <si>
    <t>КТП-Хлебаево</t>
  </si>
  <si>
    <t>ТП-226</t>
  </si>
  <si>
    <t>ТП-257</t>
  </si>
  <si>
    <t>ПС Абаканово ф. Покров</t>
  </si>
  <si>
    <t>КТП Шухтовское Лесничество</t>
  </si>
  <si>
    <t>ПС Абаканово, ф. Маслово</t>
  </si>
  <si>
    <t>ЦРП-Маслово</t>
  </si>
  <si>
    <t>ПС Абаканово, ф.Шухободь</t>
  </si>
  <si>
    <t>ТП-227</t>
  </si>
  <si>
    <t xml:space="preserve"> </t>
  </si>
  <si>
    <t>ПС Искра, ф. Оросительная</t>
  </si>
  <si>
    <t>КТП-3 Сад №9 "ЧереповецАгроСтрой"</t>
  </si>
  <si>
    <t>КТП-2 Сад №1 "Аммофос"</t>
  </si>
  <si>
    <t>КТП-10 ЧМХС и №2 ЧСПЗ</t>
  </si>
  <si>
    <t>КТП Сад Вера</t>
  </si>
  <si>
    <t>ПС Батран, ф.Льнозавод</t>
  </si>
  <si>
    <t>КТП-Льнозавод</t>
  </si>
  <si>
    <t>КТП-Детский сад</t>
  </si>
  <si>
    <t>ПС Аксеново ф. Шалимово</t>
  </si>
  <si>
    <t>ТП-23 В-1</t>
  </si>
  <si>
    <t>ТП-23 В-2</t>
  </si>
  <si>
    <t>ПС Юрочкино, ф. Фоминское</t>
  </si>
  <si>
    <t>ТП-15</t>
  </si>
  <si>
    <t>КТП-Очистные</t>
  </si>
  <si>
    <t>ПС Домозерово, ф. Дом-2</t>
  </si>
  <si>
    <t>ТП-74</t>
  </si>
  <si>
    <t>ТП-СЗМК-2</t>
  </si>
  <si>
    <t>ПС Енюково, ф.Борисово</t>
  </si>
  <si>
    <t>ТП-Ферма Фенево В-1</t>
  </si>
  <si>
    <t>ТП-Ферма Фенево В-2</t>
  </si>
  <si>
    <t>ПС Поповка, ф. Аннино</t>
  </si>
  <si>
    <t>ТП-376</t>
  </si>
  <si>
    <t>ПС Поповка, ф. Красково</t>
  </si>
  <si>
    <t>КТП-ЭСПА</t>
  </si>
  <si>
    <t>КТП-Ново-Дубровка</t>
  </si>
  <si>
    <t>КТП-Козлово-2</t>
  </si>
  <si>
    <t>ТП-319</t>
  </si>
  <si>
    <t>ПС Петринево, ф.Надпорожье</t>
  </si>
  <si>
    <t>КТП-Броды</t>
  </si>
  <si>
    <t>КТП-100 дачи "Водник"</t>
  </si>
  <si>
    <t>КТП-Сад№11 ЧМХС</t>
  </si>
  <si>
    <t>ПС Енюково, ф. Яганово</t>
  </si>
  <si>
    <t>КТП-КЗС-2</t>
  </si>
  <si>
    <t>ПС Климовская, ф.Лохта</t>
  </si>
  <si>
    <t>КТПН-400 Животноводческий комплекс</t>
  </si>
  <si>
    <t>КТП-Деревня</t>
  </si>
  <si>
    <t>ПС Енюково ф. Соболево</t>
  </si>
  <si>
    <t>ТП-323</t>
  </si>
  <si>
    <t>ПС Поповка, ф.Привалино</t>
  </si>
  <si>
    <t>КТП-Поселок Поповка</t>
  </si>
  <si>
    <t>ПС Загородная, ф.Парфеново</t>
  </si>
  <si>
    <t>ТП-69 (КТПН-23)</t>
  </si>
  <si>
    <t>ТП-Мастерские Шулма</t>
  </si>
  <si>
    <t>ПС Нелазское, ф. к-сНелазское-1</t>
  </si>
  <si>
    <t>КТП-Шулма, ул.Олимпийская</t>
  </si>
  <si>
    <t>ПС Домозерово, ф. Починок</t>
  </si>
  <si>
    <t>КТП-Бомк</t>
  </si>
  <si>
    <t>ПС Батран, ф.Гоша</t>
  </si>
  <si>
    <t>КТП-ДНТ Ульяновский</t>
  </si>
  <si>
    <t>КТП-250 Курилово-ферма</t>
  </si>
  <si>
    <t>ПС Малечкино, ф.Котельная</t>
  </si>
  <si>
    <t>ТП-47 В-1</t>
  </si>
  <si>
    <t>ТП-47 В-2</t>
  </si>
  <si>
    <t>ПС Малечкино, ф.Птицефабрика</t>
  </si>
  <si>
    <t>ТП-9 В-2</t>
  </si>
  <si>
    <t>ТП-9 В-1</t>
  </si>
  <si>
    <t>ПС Загородная, ф.Солнаское</t>
  </si>
  <si>
    <t>ТП Северо-Западный т.д.</t>
  </si>
  <si>
    <t>КТП- Мелиоводстрой</t>
  </si>
  <si>
    <t>ПС Суда, ф. Андога</t>
  </si>
  <si>
    <t>КТП-100 Детский дом</t>
  </si>
  <si>
    <t>ПС Климовская, ф. Лохта</t>
  </si>
  <si>
    <t>ТП-325</t>
  </si>
  <si>
    <t>ПС Енюково, ф. Ботово</t>
  </si>
  <si>
    <t>ТП-Новое Ботово</t>
  </si>
  <si>
    <t>КТП- д.Ботово</t>
  </si>
  <si>
    <t>ПС Енюково, ф. Борисово</t>
  </si>
  <si>
    <t>КТП-100 АЗС №43</t>
  </si>
  <si>
    <t>ПС РПП-1, ф. Шубацкое</t>
  </si>
  <si>
    <t>КТП-63 "ЧЭТС"</t>
  </si>
  <si>
    <t>ТП- "Освещение дороги" (Аэропорт)</t>
  </si>
  <si>
    <t>ПС Климоская, ф. Лохта</t>
  </si>
  <si>
    <t>ТП-321</t>
  </si>
  <si>
    <t>ф. Романда</t>
  </si>
  <si>
    <t>ф. Промкомбинат</t>
  </si>
  <si>
    <t>ПС Ирдоматка</t>
  </si>
  <si>
    <t>ф. КУФ-3</t>
  </si>
  <si>
    <t>ПС Енюково</t>
  </si>
  <si>
    <t>ф. Парсу-2</t>
  </si>
  <si>
    <t>ф. Парус-1</t>
  </si>
  <si>
    <t>ПС Вишняки</t>
  </si>
  <si>
    <t>ф. Газовая-1</t>
  </si>
  <si>
    <t>ф. Садовая</t>
  </si>
  <si>
    <t>ПС Искра</t>
  </si>
  <si>
    <t>ф. КУФ-2</t>
  </si>
  <si>
    <t>ф. КУФ-1</t>
  </si>
  <si>
    <t>ПС Климовская</t>
  </si>
  <si>
    <t>ф. ПТФ-2</t>
  </si>
  <si>
    <t>ф. Поселок</t>
  </si>
  <si>
    <t>ф. ПТФ-4</t>
  </si>
  <si>
    <t>ф. ПТФ-3</t>
  </si>
  <si>
    <t>ф. Подсобное хоз.-2</t>
  </si>
  <si>
    <t>ф. Подсобное хоз.-1</t>
  </si>
  <si>
    <t>ПС Новые Углы</t>
  </si>
  <si>
    <t>ф. Нелазкое-2</t>
  </si>
  <si>
    <t>ПС Нелазкое</t>
  </si>
  <si>
    <t>ф. Межное</t>
  </si>
  <si>
    <t>ф. Котельная</t>
  </si>
  <si>
    <t>ПС Суда</t>
  </si>
  <si>
    <t>ф. ЛПБ</t>
  </si>
  <si>
    <t>ф. Городище</t>
  </si>
  <si>
    <t>ф. Берег</t>
  </si>
  <si>
    <t>ПС Зашекснинская</t>
  </si>
  <si>
    <t>ф.10кВ Шайма (ОборнЭнерго)</t>
  </si>
  <si>
    <t>РПП-1</t>
  </si>
  <si>
    <t>ТП-107 база (МУП Электросеть)</t>
  </si>
  <si>
    <t>ТП-107 офис (МУП Электросеть)</t>
  </si>
  <si>
    <t>ПС Первомайская</t>
  </si>
  <si>
    <t>ТП-451 (МУП Электросеть) В-1</t>
  </si>
  <si>
    <t>ТП-451 (МУП Электросеть) В-2</t>
  </si>
  <si>
    <t>ПС Южная, ф.Матурино</t>
  </si>
  <si>
    <t>ТП-59</t>
  </si>
  <si>
    <t>ТП-108-1 В-1</t>
  </si>
  <si>
    <t>ТП-108-1 В-2</t>
  </si>
  <si>
    <t>КТП-62 Новая</t>
  </si>
  <si>
    <t>КТП-62</t>
  </si>
  <si>
    <t>ПС Бабаево, ф.Володино</t>
  </si>
  <si>
    <t>ТП-56</t>
  </si>
  <si>
    <t>ТП-49</t>
  </si>
  <si>
    <t>ПС Бабаево, ф.Тимошкино</t>
  </si>
  <si>
    <t>ТП-17</t>
  </si>
  <si>
    <t>ТП-18</t>
  </si>
  <si>
    <t>ПС Борисово-Суда, ф.Порошино</t>
  </si>
  <si>
    <t>ф.10кВ Льнозавод-2</t>
  </si>
  <si>
    <t>ф.10кВ Льнозавод-1</t>
  </si>
  <si>
    <t>ПС Борисово-Суда</t>
  </si>
  <si>
    <t>ф.10кВ Поселок</t>
  </si>
  <si>
    <t>ф.10кВ Колошма</t>
  </si>
  <si>
    <t>ф.10кВ Пяжелка</t>
  </si>
  <si>
    <t>ПС Пяжелка</t>
  </si>
  <si>
    <t>ф.10кВ Горсеть-3</t>
  </si>
  <si>
    <t>ф.10кВ Горсеть-1</t>
  </si>
  <si>
    <t>ПС Бабаево</t>
  </si>
  <si>
    <t>ф.10кВ Горсеть-6</t>
  </si>
  <si>
    <t>ф.10кВ Горсеть-4</t>
  </si>
  <si>
    <t>Отп. ВЛ-10кВ на ТП д.Нижнее</t>
  </si>
  <si>
    <t>ПС Поселковая ф.Уйта</t>
  </si>
  <si>
    <t xml:space="preserve">КТП-Строитель </t>
  </si>
  <si>
    <t xml:space="preserve">ТП-18 </t>
  </si>
  <si>
    <t>ПС Поселковая, ф. Ретранслятор</t>
  </si>
  <si>
    <t xml:space="preserve">ТП-59 </t>
  </si>
  <si>
    <t>ТП-57</t>
  </si>
  <si>
    <t>ПС Никольское, ф. Село Никольское</t>
  </si>
  <si>
    <t>ТП-Грищи</t>
  </si>
  <si>
    <t>ПС Никольское, ф. Смешково</t>
  </si>
  <si>
    <t>КТП-Плоское</t>
  </si>
  <si>
    <t>ПС Великое, ф. Марыгино</t>
  </si>
  <si>
    <t>ПС Великое, ф. Данилково</t>
  </si>
  <si>
    <t xml:space="preserve">КТП-2 б/о Заозерье </t>
  </si>
  <si>
    <t xml:space="preserve">КТП-1 б/о Заозерье </t>
  </si>
  <si>
    <t>ПС Кадуй, ф. Вершина</t>
  </si>
  <si>
    <t>ТП-34</t>
  </si>
  <si>
    <t xml:space="preserve">ТП-12 </t>
  </si>
  <si>
    <t xml:space="preserve">КТП-2 Энергетик-3 </t>
  </si>
  <si>
    <t>ПС Кадуй, ф. Селище</t>
  </si>
  <si>
    <t>ТП к-с Чуприно  В-2</t>
  </si>
  <si>
    <t>ТП к-с Чуприно В-1</t>
  </si>
  <si>
    <t>ПС Кадуй, ф. Руковицкая</t>
  </si>
  <si>
    <t xml:space="preserve">КТП- Газ.котельная </t>
  </si>
  <si>
    <t xml:space="preserve">КТП Курс </t>
  </si>
  <si>
    <t>ТП-3</t>
  </si>
  <si>
    <t>ТП-11</t>
  </si>
  <si>
    <t xml:space="preserve">КТП-2 Молокозавод </t>
  </si>
  <si>
    <t xml:space="preserve">КТП-1 Молокозавод </t>
  </si>
  <si>
    <t>ТП к-с Никольское В-2</t>
  </si>
  <si>
    <t>ТП к-с Никольское В-1</t>
  </si>
  <si>
    <t>ПС Кадуй, ф. к-с Никольское</t>
  </si>
  <si>
    <t>ТП-65</t>
  </si>
  <si>
    <t>КТП-Ферма Соловьева</t>
  </si>
  <si>
    <t>КТП-Свиноферма Коротово</t>
  </si>
  <si>
    <t>ПС Коротово, ф.Сосновка</t>
  </si>
  <si>
    <t>ЦРП-Сосновка В-2</t>
  </si>
  <si>
    <t>ЦРП-Сосновка В-1</t>
  </si>
  <si>
    <t>КТП-Лесничество-2</t>
  </si>
  <si>
    <t>КТП-Маслозавод</t>
  </si>
  <si>
    <t>ТП-404</t>
  </si>
  <si>
    <t>Котельная Коротово резервный ввод</t>
  </si>
  <si>
    <t>КТП-Лесничество-1</t>
  </si>
  <si>
    <t>ПС Коротово, ф.Кисово</t>
  </si>
  <si>
    <t>РП-Жилая Зона В-2</t>
  </si>
  <si>
    <t>РП-Жилая Зона В-1</t>
  </si>
  <si>
    <t>КТПН-Свинокомплекс Кисово</t>
  </si>
  <si>
    <t>ПС Коротово, ф.Улома</t>
  </si>
  <si>
    <t>КТП- РСП Дачник</t>
  </si>
  <si>
    <t>КТП-Паршин</t>
  </si>
  <si>
    <t>ПС Вешняки, ф. Бор</t>
  </si>
  <si>
    <t>КТП-Борок-2</t>
  </si>
  <si>
    <t>КТП-Борок</t>
  </si>
  <si>
    <t>ПС Ягница, ф.Заповедник</t>
  </si>
  <si>
    <t>КТП-Вауч</t>
  </si>
  <si>
    <t>КТП-Новая Ягница</t>
  </si>
  <si>
    <t>ПС Ягница, ф.Пленишник</t>
  </si>
  <si>
    <t>ф.10кВ Поселок-6</t>
  </si>
  <si>
    <t>ф.10кВ База ГРЭС</t>
  </si>
  <si>
    <t>ПС Поселковая</t>
  </si>
  <si>
    <t>ф.10кВ Поселок-1</t>
  </si>
  <si>
    <t>ПС Андога</t>
  </si>
  <si>
    <t>ф.10кВ ДОЗ-2</t>
  </si>
  <si>
    <t>ф.10кВ ДОЗ-1</t>
  </si>
  <si>
    <t>ПС Кадуй</t>
  </si>
  <si>
    <t>ф.10кВ МКР-2</t>
  </si>
  <si>
    <t>ф.10кВ МКР-1</t>
  </si>
  <si>
    <t>ф.10кВ Котельная-2</t>
  </si>
  <si>
    <t>ф.10кВ Котельная-1</t>
  </si>
  <si>
    <t>ПС Хохлово</t>
  </si>
  <si>
    <t>ф.10кВ Поселок-3</t>
  </si>
  <si>
    <t>ф.10кВ Торф-1</t>
  </si>
  <si>
    <t>ф.10кВ Поселок-5</t>
  </si>
  <si>
    <t>ф.10кВ Газовая</t>
  </si>
  <si>
    <t>ф.10кВ Фабрика</t>
  </si>
  <si>
    <t>ТП-23</t>
  </si>
  <si>
    <t>ТП-43</t>
  </si>
  <si>
    <t>ПС Чагода, ф.Огарево</t>
  </si>
  <si>
    <t>ТП-62</t>
  </si>
  <si>
    <t>ПС Чагода, ф.Промзона</t>
  </si>
  <si>
    <t>ТП-66</t>
  </si>
  <si>
    <t>ПС Чагода, ф.Ретранслятор</t>
  </si>
  <si>
    <t>ТП-63</t>
  </si>
  <si>
    <t>ПС Чагода, ф.Мегрино</t>
  </si>
  <si>
    <t>ПС Анисимово, ф. Стулово</t>
  </si>
  <si>
    <t>ф.10кВ Завод-1</t>
  </si>
  <si>
    <t>ф.10кВ Агрострой</t>
  </si>
  <si>
    <t>ПС Сазоново</t>
  </si>
  <si>
    <t>ф.10кВ Центральная</t>
  </si>
  <si>
    <t>ф.10кВ ЭСУ-2</t>
  </si>
  <si>
    <t>ф.10кВ ЭСУ-1</t>
  </si>
  <si>
    <t>ПС Стеклозавод</t>
  </si>
  <si>
    <t>ф.10кВ Котельная</t>
  </si>
  <si>
    <t>ф.10кВ Дедово Поле</t>
  </si>
  <si>
    <t>ПС Чагода</t>
  </si>
  <si>
    <t>ф.10кВ Сазоново</t>
  </si>
  <si>
    <t>ф.10кВ ЛПХ</t>
  </si>
  <si>
    <t>ф.10кВ ЭТС-2</t>
  </si>
  <si>
    <t>ф.10кВ ЭТС-1</t>
  </si>
  <si>
    <t>ф.10кВ ЭТС-4</t>
  </si>
  <si>
    <t>ф.10кВ ЭТС-3</t>
  </si>
  <si>
    <t>ф.10кВ Ретранслятор (ПКУ)</t>
  </si>
  <si>
    <t>ТП-68</t>
  </si>
  <si>
    <t>ПС Чебсара, ф. Поселок</t>
  </si>
  <si>
    <t>ТП-70</t>
  </si>
  <si>
    <t>ТП-69</t>
  </si>
  <si>
    <t>ТП-76</t>
  </si>
  <si>
    <t>ТП-67</t>
  </si>
  <si>
    <t>ТП-61</t>
  </si>
  <si>
    <t>ТП-102</t>
  </si>
  <si>
    <t>ПС Чебсара, ф. Покровское</t>
  </si>
  <si>
    <t>ТП-133</t>
  </si>
  <si>
    <t>РП-Ершово, ф.Киргоды</t>
  </si>
  <si>
    <t>ТП-117</t>
  </si>
  <si>
    <t>ТП-107 В-1</t>
  </si>
  <si>
    <t>РП-Пача, ф.Демидово</t>
  </si>
  <si>
    <t>ТП-118</t>
  </si>
  <si>
    <t>ТП-107 В-2</t>
  </si>
  <si>
    <t>ТП-106</t>
  </si>
  <si>
    <t>РП-Пача, ф.Полежайка</t>
  </si>
  <si>
    <t>ТП-124</t>
  </si>
  <si>
    <t>ТП-123</t>
  </si>
  <si>
    <t>РП-Пача, ф.Дурасово</t>
  </si>
  <si>
    <t>ТП-119</t>
  </si>
  <si>
    <t>РП-Пача, ф.Соколье</t>
  </si>
  <si>
    <t>ТП-130</t>
  </si>
  <si>
    <t>ТП-129 В-1</t>
  </si>
  <si>
    <t>ПС Газ, ф.Подолец</t>
  </si>
  <si>
    <t>ТП-108 В-1</t>
  </si>
  <si>
    <t>ТП-129 В-2</t>
  </si>
  <si>
    <t>ПС Поток, ф. Потеряево</t>
  </si>
  <si>
    <t>ТП-120</t>
  </si>
  <si>
    <t>ТП-101</t>
  </si>
  <si>
    <t>ПС Шексна, ф.Лютчик</t>
  </si>
  <si>
    <t>ТП-95</t>
  </si>
  <si>
    <t>ТП-125</t>
  </si>
  <si>
    <t>ПС Чаромская, ф.Искра</t>
  </si>
  <si>
    <t>ТП-112 В-1</t>
  </si>
  <si>
    <t>ПС Чаромское, ф.Комплекс</t>
  </si>
  <si>
    <t>ТП-112 В-2</t>
  </si>
  <si>
    <t>ПС Чаромское, ф.Квасюнино-2</t>
  </si>
  <si>
    <t>ТП-54</t>
  </si>
  <si>
    <t>ТП-53</t>
  </si>
  <si>
    <t>ПС Нифантово, ф.Тырканово</t>
  </si>
  <si>
    <t>ТП-131</t>
  </si>
  <si>
    <t>ТП-111</t>
  </si>
  <si>
    <t>ПС Нифантово, ф.Ершово</t>
  </si>
  <si>
    <t>ТП-126</t>
  </si>
  <si>
    <t>ПС Нестерово, ф.Чернеево</t>
  </si>
  <si>
    <t>ТП-127</t>
  </si>
  <si>
    <t>ПС Чуровское, ф.СХТ</t>
  </si>
  <si>
    <t>ТП-116</t>
  </si>
  <si>
    <t>ТП-115</t>
  </si>
  <si>
    <t>ПС Чуровское, ф.Малинуха-1</t>
  </si>
  <si>
    <t>ТП-128 В-1</t>
  </si>
  <si>
    <t>ТП-132</t>
  </si>
  <si>
    <t>ТП-128 В-2</t>
  </si>
  <si>
    <t>ПС Чуровское, ф.им.Кирова</t>
  </si>
  <si>
    <t>ТП-135</t>
  </si>
  <si>
    <t>ТП-134</t>
  </si>
  <si>
    <t>ПС Чуровское, ф.Келбуй</t>
  </si>
  <si>
    <t>ТП-136</t>
  </si>
  <si>
    <t>ТП-110</t>
  </si>
  <si>
    <t>ТП-109</t>
  </si>
  <si>
    <t>ПС Чебсара, ф. Думино</t>
  </si>
  <si>
    <t>ф.6кВ Горсеть-1</t>
  </si>
  <si>
    <t>ф.6кВ Битумная</t>
  </si>
  <si>
    <t>ПС Шексна</t>
  </si>
  <si>
    <t>ф.10кВ АБЗ</t>
  </si>
  <si>
    <t>ф.10кВ ПМК-22</t>
  </si>
  <si>
    <t>ф.6кВ Горсеть-3</t>
  </si>
  <si>
    <t>ф.6кВ Горсеть-2</t>
  </si>
  <si>
    <t>ф.6кВ Горсеть-4</t>
  </si>
  <si>
    <t>ф.10кВ Льнозавод</t>
  </si>
  <si>
    <t>ПС Нифантово</t>
  </si>
  <si>
    <t>ф.Парк-2</t>
  </si>
  <si>
    <t>ф.Парк-1</t>
  </si>
  <si>
    <t>ф.6кВ Водозабор-2</t>
  </si>
  <si>
    <t>ф.6кВ Водозабор-1</t>
  </si>
  <si>
    <t>Шекснинская ГЭС, РП-ШРГС</t>
  </si>
  <si>
    <t>ф.6кВ Производственный</t>
  </si>
  <si>
    <t>ф.10кВ КНС</t>
  </si>
  <si>
    <t>ПС Тяговая</t>
  </si>
  <si>
    <t xml:space="preserve">Содержание </t>
  </si>
  <si>
    <t>№ листа</t>
  </si>
  <si>
    <t>Электросетевой участок</t>
  </si>
  <si>
    <t>Центр питания</t>
  </si>
  <si>
    <t>1 а</t>
  </si>
  <si>
    <t>г. Вологда</t>
  </si>
  <si>
    <t>ОАО "БМЗ"</t>
  </si>
  <si>
    <t>ПС "АНАНЬИНО"</t>
  </si>
  <si>
    <t>ПС "МАЕГА"</t>
  </si>
  <si>
    <t xml:space="preserve"> 5,6, 7, 8, 9</t>
  </si>
  <si>
    <t>ПС "ЗАПАДНАЯ</t>
  </si>
  <si>
    <t>ПС "СЕВЕРНАЯ 35/6 кВ</t>
  </si>
  <si>
    <t>РТП "ТЕПЛИЧНОГО ХОЗ - ВА"</t>
  </si>
  <si>
    <t>12,13, 14</t>
  </si>
  <si>
    <t>ГПП   110/10 кВ  "ВОМЗ"</t>
  </si>
  <si>
    <t>ПС ВОЛОГДА-ЮЖНАЯ РУ - 6 -10 кВ</t>
  </si>
  <si>
    <t>ГПП ВОЛОГДА - ТЯГОВАЯ  110/27,5/6 кВ</t>
  </si>
  <si>
    <t>25,26,27,28,29</t>
  </si>
  <si>
    <t>ТГК- 2  ВТЭЦ РП 6 кВ</t>
  </si>
  <si>
    <t>30,31,32,33,34,34-1</t>
  </si>
  <si>
    <t>ПС "ЦЕНТРАЛЬНАЯ" 110/6 кВ</t>
  </si>
  <si>
    <t>35, 36</t>
  </si>
  <si>
    <t xml:space="preserve">ПС "ГОРОДСКАЯ"  35/6 кВ </t>
  </si>
  <si>
    <t>ПС "ВОСТОЧНАЯ" 110/35/10 кВ</t>
  </si>
  <si>
    <t>ПС "ЛУГОВАЯ"</t>
  </si>
  <si>
    <t>РП "ГОРКА"</t>
  </si>
  <si>
    <t>43, 44</t>
  </si>
  <si>
    <t>ГПП 2  ЗАО ВПЗ</t>
  </si>
  <si>
    <t>ГПП 1  ЗАО ВПЗ</t>
  </si>
  <si>
    <t>ЭСУ "Кубенское"</t>
  </si>
  <si>
    <t>ПС "Кубенское"</t>
  </si>
  <si>
    <t>ЭСУ п. Молочное</t>
  </si>
  <si>
    <t>ПС "Молочное" 35/10 кВ</t>
  </si>
  <si>
    <t>ЭСУ "Устье-Кубенское"</t>
  </si>
  <si>
    <t>РТП "КОРНИЛОВО" 35/10 кВ</t>
  </si>
  <si>
    <t>51, 52, 53</t>
  </si>
  <si>
    <t>ЭСУ "Шуйское"</t>
  </si>
  <si>
    <t>ПС  "ШУЙСКОЕ"  35/ 10 кВ</t>
  </si>
  <si>
    <t>ЭСУ г. Сокол</t>
  </si>
  <si>
    <t xml:space="preserve"> ПС "ГДЗ" 110/6 кВ </t>
  </si>
  <si>
    <t xml:space="preserve">56, 57, 58, </t>
  </si>
  <si>
    <t xml:space="preserve">ОАО "Сокольский" ЦБК" ГПП 35/6 кВ </t>
  </si>
  <si>
    <t xml:space="preserve">ОАО "Сокольский" ЦБК" ГПП  110/6 кВ </t>
  </si>
  <si>
    <t>60, 61, 62, 63</t>
  </si>
  <si>
    <t xml:space="preserve">ООО "Сухонский ЦБК" ГПП 110/6 кВ </t>
  </si>
  <si>
    <t>ЭСУ "Белозерск"</t>
  </si>
  <si>
    <t>ЭСУ "Вытегра"</t>
  </si>
  <si>
    <t>яч. Т1, яч. Т2</t>
  </si>
  <si>
    <t xml:space="preserve"> 1, 2</t>
  </si>
  <si>
    <t>яч.7 - ф."Город-7"</t>
  </si>
  <si>
    <t>яч.8 - ф."Городской", яч.2 - ф."Овощехранилище"</t>
  </si>
  <si>
    <t>ПС "ИСКРА"</t>
  </si>
  <si>
    <t>яч.18 - ф."РУБЦОВО"- СВ - ВЛ№2</t>
  </si>
  <si>
    <t>яч.13 - ф."НИКИТИНО"-СВ - ВЛ№27</t>
  </si>
  <si>
    <t>яч.19 - "РМЗ-1", яч.24 - "РМЗ-2"</t>
  </si>
  <si>
    <t>яч.15 -"ОЧИСТНЫЕ-1", яч.9 -"ГОРОД-1"</t>
  </si>
  <si>
    <t>яч.21- "П/я-1", яч.20 - "П/я-2"</t>
  </si>
  <si>
    <t>яч.33 - "РП-35", яч.35 - "РП-37"</t>
  </si>
  <si>
    <t>яч.11 - "ГОРОД-2", яч.18 - "ОЧИСТНЫЕ-2"</t>
  </si>
  <si>
    <t>Т1 - РП5ф3 ввод №1, Т2 - РП5ф17 ввод №2</t>
  </si>
  <si>
    <t xml:space="preserve">яч. 3 - ф."Микрорайон-1" ввод № 1, яч.13 - ф."Микрорайон-2" ввод № 2 </t>
  </si>
  <si>
    <t xml:space="preserve">яч.47 - РП 29 ввод № 1, яч.31 - РП 29 ввод № 2 </t>
  </si>
  <si>
    <t xml:space="preserve">яч.5 - РП 14 ввод № 1, яч.22 - РП 14 ввод № 2 </t>
  </si>
  <si>
    <t xml:space="preserve">яч.44 - РП 2 ввод № 1, яч.26в - РП 2 ввод № 2 </t>
  </si>
  <si>
    <t>15,16,17,18,19,20, 21</t>
  </si>
  <si>
    <t>яч.15 - "ГОРОД-15", яч.24 - "ТУБДИСПАНСЕР"</t>
  </si>
  <si>
    <t>яч.10 - "ГОРОД-10", яч.14 - "ГОРОД-14"</t>
  </si>
  <si>
    <t>яч.20 - "ГОРОД 20"</t>
  </si>
  <si>
    <t xml:space="preserve">яч. 7- ф."ГОРОД 7", яч.17 - ф."ГОРОД 17" </t>
  </si>
  <si>
    <t>яч.3 - "ГОРОД-3", яч.5 - "ГОРОД-5"</t>
  </si>
  <si>
    <t>яч.  1 - "ГОРОД -1", яч. 20 - "РП 27"</t>
  </si>
  <si>
    <t>яч. 4 ф."РОДИОНЦЕВО" - ПКУ</t>
  </si>
  <si>
    <t>яч. 307, 409 ф."Охмыльцево"</t>
  </si>
  <si>
    <t>яч. 1 - ТП 450</t>
  </si>
  <si>
    <t>ТП 10 СЖД ОАО РЖД</t>
  </si>
  <si>
    <t xml:space="preserve">яч.5 - ТП 238, яч.7 - ТП 651 </t>
  </si>
  <si>
    <t>ТП 34 СЖД ОАО РЖД</t>
  </si>
  <si>
    <t>яч.2 - ТП 660, яч.6 - ТП 662</t>
  </si>
  <si>
    <t xml:space="preserve">яч.10 - РП 3 ввод № 1, яч. 115 - РП 3  ввод № 2 </t>
  </si>
  <si>
    <t xml:space="preserve">яч. 114 - РП 23 ввод № 1, яч. 107 - РП 23 ввод № 2 </t>
  </si>
  <si>
    <t>яч. 3 - ТП 217</t>
  </si>
  <si>
    <t xml:space="preserve">яч. 5 - РП 1 ввод № 1, яч. 12 - РП 1 ввод № 2 </t>
  </si>
  <si>
    <t>яч. 4 - РП 20 ввод № 1, яч. 7 - РП 20 ввод № 2</t>
  </si>
  <si>
    <t xml:space="preserve">яч.4 - ТП 54 -Ι  ввод № 1, яч. 30 - ТП 54 - ΙΙ  ввод № 2 </t>
  </si>
  <si>
    <t xml:space="preserve">яч. 14 - РП 13- Ι , яч. 22 - РП 13- ΙΙ  </t>
  </si>
  <si>
    <t xml:space="preserve">яч.12 - РП 4 -Ι  , яч. 24 - РП 4 -ΙΙ  </t>
  </si>
  <si>
    <t>яч. 2 - РП 8 яч. 11</t>
  </si>
  <si>
    <t>яч.28 - ТП 11 -ΙΙ</t>
  </si>
  <si>
    <t>яч.22 - РП 21-I, яч.7 - РП 21-II</t>
  </si>
  <si>
    <t>Т-1 - ЗРУ ф.1 ввод № 1, Т-3 - ЗРУ ф.20 ввод № 2 .</t>
  </si>
  <si>
    <t xml:space="preserve">Т-2 - РП 9 ф. 11  </t>
  </si>
  <si>
    <t xml:space="preserve"> 37, 38, 39</t>
  </si>
  <si>
    <t>яч.2 - "РП 39-1", яч. 21 - "РП 39-2"</t>
  </si>
  <si>
    <t>яч.15 - "РМЗ-1", яч.32 - "РМЗ-2"</t>
  </si>
  <si>
    <t>яч.  11- "ГОРОД-1", яч.  28- "ГОРОД-2"</t>
  </si>
  <si>
    <t>40, 41</t>
  </si>
  <si>
    <t xml:space="preserve">яч. 23 - ф."ГОРОД-2  , яч. 2 - ф."ГОРОД-3" </t>
  </si>
  <si>
    <t xml:space="preserve">яч.10 - ф."ГОРОД-1"  , яч.25 - ф."ГОРОД-4"  </t>
  </si>
  <si>
    <t>яч. 4 - ф,"ЛОСТА-1", яч. 8 - ф."ЛОСТА-2"</t>
  </si>
  <si>
    <t>яч. 53 - ВЛ № 8</t>
  </si>
  <si>
    <t>яч. 6 - ТП 535, яч. 24 - ТП 536</t>
  </si>
  <si>
    <t>яч. 10 - ТП 463, яч. 34 - ТП 463</t>
  </si>
  <si>
    <t>ф. СПТУ</t>
  </si>
  <si>
    <t>47, 48</t>
  </si>
  <si>
    <t xml:space="preserve"> яч..17 - ф.Молочное-1,  яч 12 - ф.Молочное-2</t>
  </si>
  <si>
    <t xml:space="preserve">яч 18  - ф.Молочное-3 , яч 10. - ф.Очистные </t>
  </si>
  <si>
    <t>49, 50</t>
  </si>
  <si>
    <t>ф. "КОММУНАЛЬНЫЙ"</t>
  </si>
  <si>
    <t>ф. "УСТЬЕ", ф. "СХТ"</t>
  </si>
  <si>
    <t>ф.7 - КТП-21, ф.7 - КТП-16</t>
  </si>
  <si>
    <t>ф.7 - КТП-4, ф.14 - КТП-24</t>
  </si>
  <si>
    <t>яч. 16 - ф. "Биокомплекс"</t>
  </si>
  <si>
    <t>яч. 14 - ф."Райцентр"</t>
  </si>
  <si>
    <t>яч. 14 - ф. "Школа"</t>
  </si>
  <si>
    <t>яч. 7 - ГДЗ-1 -РТП 6, яч. 17 - ГДЗ-2 - РТП 6</t>
  </si>
  <si>
    <t>яч. 14 - ГДЗ - ЛПК-1</t>
  </si>
  <si>
    <t xml:space="preserve">ОАО "СОКОЛРЕММАШ" </t>
  </si>
  <si>
    <t>ЗРУ 6 кВ ф.3 - ТП 27,  РУ -0,4 кВ ф.17</t>
  </si>
  <si>
    <t>яч.4 - РП 5,  яч. 6 - РУ 3</t>
  </si>
  <si>
    <t>яч.2 - РТП 2, яч. 3 - РТП 2</t>
  </si>
  <si>
    <t>Освещение города 2-3 РУ-4 яч. 5, РУ-1 яч.9 - ТП 70</t>
  </si>
  <si>
    <t>яч. 14  - Михайлево</t>
  </si>
  <si>
    <t>РУ-1 яч 1 - ТП 3, РУ-1 яч 14 - ЛЭП 3</t>
  </si>
  <si>
    <t>РУ-3 яч 4 - ТП 7, ЗРУ  яч. 59 - КТП 35</t>
  </si>
  <si>
    <t>ЗРУ  яч. 2- КТП 34</t>
  </si>
  <si>
    <t xml:space="preserve"> яч 7 - ТП 1,   яч. 4 - ТП 2</t>
  </si>
  <si>
    <t>64, 65, 66</t>
  </si>
  <si>
    <t>ПС "Белозерск"</t>
  </si>
  <si>
    <t>яч. 7 - РП1 (ввод 1), яч. 20 - РП 1 (ввод 2)</t>
  </si>
  <si>
    <t>яч. 13 - ТП 31 (ф. Оптика), яч 18 - РП 1 (резерв)</t>
  </si>
  <si>
    <t>67, 68, 69, 70, 71, 72,</t>
  </si>
  <si>
    <t>ПС "Белоусово"</t>
  </si>
  <si>
    <t>73, 74, 75</t>
  </si>
  <si>
    <t>ВЛ-6кВ Ф-9 Погрузка, Ф-7 ЛПХ</t>
  </si>
  <si>
    <t>ПС "Ольховская"</t>
  </si>
  <si>
    <t>ВЛ-10 кВ Ф-2 ЛПХ, Ф-3 Мирный</t>
  </si>
  <si>
    <t>ПС "Восточная"</t>
  </si>
  <si>
    <t>ВЛ-10 кВ Центр, Воинская часть</t>
  </si>
  <si>
    <t>ВЛ-10 кВ Шестово</t>
  </si>
  <si>
    <t>ПС "Мегра"</t>
  </si>
  <si>
    <t>ВЛ-10 кВ Н. Склад</t>
  </si>
  <si>
    <t>ПС "Вытегра"</t>
  </si>
  <si>
    <t>ВЛ-6 кВ Ф-8 пр. Победы, Ф-1 Военкомат</t>
  </si>
  <si>
    <t>ВЛ-6 кВ Ф-2 пр. Больница, ВЛ-6 кВ Город</t>
  </si>
  <si>
    <t>ВЛ-6 кВ Ф-13 Заречье</t>
  </si>
  <si>
    <t>ПС "Анненская"</t>
  </si>
  <si>
    <t>ВЛ-6 кВ Ф-5 Леспромхоз</t>
  </si>
  <si>
    <t>1-102</t>
  </si>
  <si>
    <t>ЭСУ "Череповец"</t>
  </si>
  <si>
    <t>103-111</t>
  </si>
  <si>
    <t>ЭСУ "Бабаево"</t>
  </si>
  <si>
    <t>112-146</t>
  </si>
  <si>
    <t>ЭСУ "Кадуй"</t>
  </si>
  <si>
    <t>147-159</t>
  </si>
  <si>
    <t>ЭСУ "Чагода"</t>
  </si>
  <si>
    <t>160-200</t>
  </si>
  <si>
    <t>ЭСУ "Шексна"</t>
  </si>
  <si>
    <t xml:space="preserve">           Таблица № 3</t>
  </si>
  <si>
    <t>о потреблении электрической энергии по АО "Вологдаоблэнерго"</t>
  </si>
  <si>
    <t>часы     суток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</si>
  <si>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</si>
  <si>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</si>
  <si>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(2-3)</t>
  </si>
  <si>
    <t>Расход эл.энергии предприятием    (5-6)</t>
  </si>
  <si>
    <t>ПО "Череповецкое"</t>
  </si>
  <si>
    <t>сводных данных режимного дня 15 июня 2022 г.</t>
  </si>
  <si>
    <t>Директор ПО "Череповецкое"                                                                В.С. Мурзин</t>
  </si>
  <si>
    <t>Главный инженер                                                                                  А.В. Чурляев</t>
  </si>
  <si>
    <t>ф.10кВ Горсеть-2 (РЖД) ТП-66, ТП-31</t>
  </si>
  <si>
    <t>ГПП-5 Фосагро</t>
  </si>
  <si>
    <t>КТП-Шайма</t>
  </si>
  <si>
    <t>д.Оношево</t>
  </si>
  <si>
    <t>ф.Пищекомбинат</t>
  </si>
  <si>
    <t>ТП-17 (МУП ЭС)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</si>
</sst>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Verdana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8"/>
      <name val="Arial Narrow"/>
      <family val="2"/>
      <charset val="204"/>
    </font>
    <font>
      <b/>
      <sz val="16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12"/>
      <name val="Arial"/>
      <family val="2"/>
      <charset val="204"/>
    </font>
    <font>
      <u/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u/>
      <sz val="10"/>
      <color theme="1"/>
      <name val="Arial"/>
      <family val="2"/>
      <charset val="204"/>
    </font>
    <font>
      <u/>
      <sz val="11"/>
      <name val="Times New Roman"/>
      <family val="1"/>
      <charset val="204"/>
    </font>
    <font>
      <sz val="8"/>
      <name val="Arial Cyr"/>
      <charset val="204"/>
    </font>
    <font>
      <sz val="10"/>
      <color indexed="8"/>
      <name val="Verdana"/>
      <family val="2"/>
      <charset val="204"/>
    </font>
    <font>
      <b/>
      <sz val="10"/>
      <color indexed="10"/>
      <name val="Verdana"/>
      <family val="2"/>
      <charset val="204"/>
    </font>
    <font>
      <b/>
      <sz val="11"/>
      <name val="Verdana"/>
      <family val="2"/>
      <charset val="204"/>
    </font>
    <font>
      <b/>
      <sz val="10"/>
      <name val="Verdana"/>
      <family val="2"/>
      <charset val="204"/>
    </font>
    <font>
      <b/>
      <sz val="14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1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8">
    <xf numFmtId="0" fontId="0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310">
    <xf numFmtId="0" fontId="0" fillId="0" borderId="0" xfId="0"/>
    <xf numFmtId="0" fontId="2" fillId="0" borderId="0" xfId="1" applyFont="1"/>
    <xf numFmtId="0" fontId="4" fillId="0" borderId="0" xfId="2" applyFont="1" applyAlignment="1">
      <alignment horizontal="center"/>
    </xf>
    <xf numFmtId="0" fontId="2" fillId="0" borderId="0" xfId="1" applyFont="1" applyAlignment="1"/>
    <xf numFmtId="0" fontId="2" fillId="0" borderId="0" xfId="1" applyFont="1" applyBorder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1" applyFont="1"/>
    <xf numFmtId="0" fontId="2" fillId="0" borderId="5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9" fillId="0" borderId="8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2" fontId="10" fillId="0" borderId="7" xfId="0" applyNumberFormat="1" applyFont="1" applyBorder="1" applyAlignment="1" applyProtection="1">
      <alignment horizontal="right"/>
    </xf>
    <xf numFmtId="2" fontId="10" fillId="2" borderId="8" xfId="1" applyNumberFormat="1" applyFont="1" applyFill="1" applyBorder="1" applyAlignment="1">
      <alignment horizontal="right" vertical="center"/>
    </xf>
    <xf numFmtId="2" fontId="10" fillId="2" borderId="8" xfId="0" applyNumberFormat="1" applyFont="1" applyFill="1" applyBorder="1" applyAlignment="1">
      <alignment horizontal="right"/>
    </xf>
    <xf numFmtId="2" fontId="10" fillId="2" borderId="8" xfId="0" applyNumberFormat="1" applyFont="1" applyFill="1" applyBorder="1" applyAlignment="1" applyProtection="1">
      <alignment horizontal="right"/>
    </xf>
    <xf numFmtId="0" fontId="2" fillId="0" borderId="8" xfId="1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right"/>
    </xf>
    <xf numFmtId="2" fontId="2" fillId="2" borderId="8" xfId="1" applyNumberFormat="1" applyFont="1" applyFill="1" applyBorder="1" applyAlignment="1">
      <alignment horizontal="right" vertical="center"/>
    </xf>
    <xf numFmtId="0" fontId="11" fillId="2" borderId="8" xfId="0" applyFont="1" applyFill="1" applyBorder="1"/>
    <xf numFmtId="2" fontId="2" fillId="2" borderId="8" xfId="0" applyNumberFormat="1" applyFont="1" applyFill="1" applyBorder="1" applyAlignment="1" applyProtection="1">
      <alignment horizontal="right"/>
    </xf>
    <xf numFmtId="0" fontId="2" fillId="0" borderId="0" xfId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164" fontId="10" fillId="0" borderId="8" xfId="1" applyNumberFormat="1" applyFont="1" applyBorder="1" applyAlignment="1">
      <alignment horizontal="right" vertical="center"/>
    </xf>
    <xf numFmtId="164" fontId="10" fillId="0" borderId="7" xfId="1" applyNumberFormat="1" applyFont="1" applyBorder="1" applyAlignment="1">
      <alignment horizontal="right" vertical="center"/>
    </xf>
    <xf numFmtId="164" fontId="4" fillId="0" borderId="7" xfId="1" applyNumberFormat="1" applyFont="1" applyBorder="1" applyAlignment="1">
      <alignment horizontal="right" vertical="center"/>
    </xf>
    <xf numFmtId="164" fontId="2" fillId="0" borderId="7" xfId="1" applyNumberFormat="1" applyFont="1" applyBorder="1" applyAlignment="1">
      <alignment horizontal="right" vertical="center"/>
    </xf>
    <xf numFmtId="0" fontId="1" fillId="0" borderId="0" xfId="1"/>
    <xf numFmtId="0" fontId="1" fillId="0" borderId="0" xfId="1" applyAlignment="1"/>
    <xf numFmtId="0" fontId="4" fillId="0" borderId="0" xfId="1" applyFont="1" applyAlignment="1"/>
    <xf numFmtId="0" fontId="4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2" fontId="13" fillId="0" borderId="8" xfId="3" applyNumberFormat="1" applyFont="1" applyFill="1" applyBorder="1" applyAlignment="1">
      <alignment horizontal="center" vertical="center" wrapText="1"/>
    </xf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9" fillId="2" borderId="8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/>
    </xf>
    <xf numFmtId="2" fontId="13" fillId="2" borderId="8" xfId="3" applyNumberFormat="1" applyFont="1" applyFill="1" applyBorder="1" applyAlignment="1">
      <alignment horizontal="center" vertical="center" wrapText="1"/>
    </xf>
    <xf numFmtId="164" fontId="4" fillId="2" borderId="7" xfId="1" applyNumberFormat="1" applyFont="1" applyFill="1" applyBorder="1" applyAlignment="1">
      <alignment horizontal="right" vertical="center"/>
    </xf>
    <xf numFmtId="0" fontId="1" fillId="2" borderId="0" xfId="1" applyFill="1"/>
    <xf numFmtId="2" fontId="11" fillId="0" borderId="8" xfId="3" applyNumberFormat="1" applyFont="1" applyFill="1" applyBorder="1" applyAlignment="1">
      <alignment horizontal="center" vertical="center" wrapText="1"/>
    </xf>
    <xf numFmtId="2" fontId="11" fillId="2" borderId="8" xfId="0" applyNumberFormat="1" applyFont="1" applyFill="1" applyBorder="1" applyAlignment="1">
      <alignment horizontal="right"/>
    </xf>
    <xf numFmtId="2" fontId="11" fillId="2" borderId="8" xfId="1" applyNumberFormat="1" applyFont="1" applyFill="1" applyBorder="1" applyAlignment="1">
      <alignment horizontal="right" vertical="center"/>
    </xf>
    <xf numFmtId="2" fontId="11" fillId="2" borderId="8" xfId="3" applyNumberFormat="1" applyFont="1" applyFill="1" applyBorder="1" applyAlignment="1">
      <alignment horizontal="center" vertical="center" wrapText="1"/>
    </xf>
    <xf numFmtId="2" fontId="11" fillId="2" borderId="8" xfId="0" applyNumberFormat="1" applyFont="1" applyFill="1" applyBorder="1" applyAlignment="1" applyProtection="1">
      <alignment horizontal="right"/>
    </xf>
    <xf numFmtId="0" fontId="11" fillId="0" borderId="8" xfId="3" applyNumberFormat="1" applyFont="1" applyFill="1" applyBorder="1" applyAlignment="1">
      <alignment horizontal="center" vertical="center" wrapText="1"/>
    </xf>
    <xf numFmtId="2" fontId="11" fillId="2" borderId="8" xfId="0" applyNumberFormat="1" applyFont="1" applyFill="1" applyBorder="1"/>
    <xf numFmtId="0" fontId="11" fillId="2" borderId="8" xfId="0" applyNumberFormat="1" applyFont="1" applyFill="1" applyBorder="1"/>
    <xf numFmtId="0" fontId="10" fillId="2" borderId="8" xfId="1" applyNumberFormat="1" applyFont="1" applyFill="1" applyBorder="1" applyAlignment="1">
      <alignment horizontal="right" vertical="center"/>
    </xf>
    <xf numFmtId="0" fontId="10" fillId="2" borderId="8" xfId="0" applyNumberFormat="1" applyFont="1" applyFill="1" applyBorder="1" applyAlignment="1" applyProtection="1">
      <alignment horizontal="right"/>
    </xf>
    <xf numFmtId="0" fontId="10" fillId="2" borderId="8" xfId="0" applyNumberFormat="1" applyFont="1" applyFill="1" applyBorder="1" applyAlignment="1">
      <alignment horizontal="right"/>
    </xf>
    <xf numFmtId="0" fontId="2" fillId="2" borderId="0" xfId="1" applyFont="1" applyFill="1" applyAlignment="1"/>
    <xf numFmtId="0" fontId="2" fillId="2" borderId="0" xfId="1" applyFont="1" applyFill="1" applyAlignment="1">
      <alignment horizontal="center"/>
    </xf>
    <xf numFmtId="0" fontId="0" fillId="2" borderId="0" xfId="0" applyFill="1"/>
    <xf numFmtId="164" fontId="2" fillId="2" borderId="7" xfId="1" applyNumberFormat="1" applyFont="1" applyFill="1" applyBorder="1" applyAlignment="1">
      <alignment horizontal="right" vertical="center"/>
    </xf>
    <xf numFmtId="0" fontId="0" fillId="0" borderId="8" xfId="0" applyBorder="1"/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0" fillId="0" borderId="0" xfId="0" applyAlignment="1"/>
    <xf numFmtId="2" fontId="1" fillId="2" borderId="0" xfId="1" applyNumberFormat="1" applyFill="1"/>
    <xf numFmtId="0" fontId="1" fillId="2" borderId="0" xfId="1" applyNumberFormat="1" applyFill="1"/>
    <xf numFmtId="2" fontId="2" fillId="2" borderId="0" xfId="1" applyNumberFormat="1" applyFont="1" applyFill="1"/>
    <xf numFmtId="0" fontId="2" fillId="2" borderId="0" xfId="1" applyNumberFormat="1" applyFont="1" applyFill="1"/>
    <xf numFmtId="2" fontId="2" fillId="2" borderId="7" xfId="1" applyNumberFormat="1" applyFont="1" applyFill="1" applyBorder="1" applyAlignment="1">
      <alignment horizontal="right" vertical="center"/>
    </xf>
    <xf numFmtId="2" fontId="2" fillId="0" borderId="8" xfId="1" applyNumberFormat="1" applyFont="1" applyFill="1" applyBorder="1" applyAlignment="1">
      <alignment horizontal="center" vertical="center"/>
    </xf>
    <xf numFmtId="164" fontId="2" fillId="0" borderId="8" xfId="1" applyNumberFormat="1" applyFont="1" applyFill="1" applyBorder="1" applyAlignment="1">
      <alignment horizontal="center" vertical="center"/>
    </xf>
    <xf numFmtId="0" fontId="2" fillId="0" borderId="8" xfId="1" applyNumberFormat="1" applyFont="1" applyFill="1" applyBorder="1" applyAlignment="1">
      <alignment horizontal="center" vertical="center"/>
    </xf>
    <xf numFmtId="0" fontId="10" fillId="2" borderId="7" xfId="0" applyNumberFormat="1" applyFont="1" applyFill="1" applyBorder="1" applyAlignment="1" applyProtection="1">
      <alignment horizontal="right"/>
    </xf>
    <xf numFmtId="0" fontId="6" fillId="2" borderId="8" xfId="1" applyNumberFormat="1" applyFont="1" applyFill="1" applyBorder="1" applyAlignment="1">
      <alignment horizontal="center" vertical="center"/>
    </xf>
    <xf numFmtId="2" fontId="9" fillId="2" borderId="8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8" fillId="2" borderId="0" xfId="1" applyNumberFormat="1" applyFont="1" applyFill="1"/>
    <xf numFmtId="2" fontId="2" fillId="2" borderId="0" xfId="1" applyNumberFormat="1" applyFont="1" applyFill="1" applyAlignment="1"/>
    <xf numFmtId="2" fontId="1" fillId="0" borderId="0" xfId="1" applyNumberFormat="1"/>
    <xf numFmtId="2" fontId="2" fillId="0" borderId="0" xfId="1" applyNumberFormat="1" applyFont="1"/>
    <xf numFmtId="2" fontId="10" fillId="0" borderId="8" xfId="1" applyNumberFormat="1" applyFont="1" applyBorder="1" applyAlignment="1">
      <alignment horizontal="right" vertical="center"/>
    </xf>
    <xf numFmtId="2" fontId="2" fillId="0" borderId="3" xfId="1" applyNumberFormat="1" applyFont="1" applyBorder="1" applyAlignment="1">
      <alignment horizontal="center" vertical="center"/>
    </xf>
    <xf numFmtId="0" fontId="6" fillId="0" borderId="8" xfId="1" applyNumberFormat="1" applyFont="1" applyBorder="1" applyAlignment="1">
      <alignment horizontal="center" vertical="center"/>
    </xf>
    <xf numFmtId="2" fontId="9" fillId="0" borderId="8" xfId="1" applyNumberFormat="1" applyFont="1" applyBorder="1" applyAlignment="1">
      <alignment horizontal="center" vertical="center" wrapText="1"/>
    </xf>
    <xf numFmtId="2" fontId="8" fillId="0" borderId="0" xfId="1" applyNumberFormat="1" applyFont="1"/>
    <xf numFmtId="0" fontId="2" fillId="0" borderId="0" xfId="1" applyFont="1" applyAlignment="1">
      <alignment horizontal="left"/>
    </xf>
    <xf numFmtId="164" fontId="10" fillId="2" borderId="8" xfId="1" applyNumberFormat="1" applyFont="1" applyFill="1" applyBorder="1" applyAlignment="1">
      <alignment horizontal="right" vertical="center"/>
    </xf>
    <xf numFmtId="0" fontId="2" fillId="2" borderId="0" xfId="1" applyFont="1" applyFill="1" applyAlignment="1">
      <alignment horizontal="center" vertical="center"/>
    </xf>
    <xf numFmtId="0" fontId="8" fillId="2" borderId="0" xfId="1" applyFont="1" applyFill="1"/>
    <xf numFmtId="2" fontId="10" fillId="2" borderId="7" xfId="0" applyNumberFormat="1" applyFont="1" applyFill="1" applyBorder="1" applyAlignment="1" applyProtection="1">
      <alignment horizontal="right"/>
    </xf>
    <xf numFmtId="2" fontId="4" fillId="0" borderId="7" xfId="1" applyNumberFormat="1" applyFont="1" applyBorder="1" applyAlignment="1">
      <alignment horizontal="right" vertical="center"/>
    </xf>
    <xf numFmtId="1" fontId="6" fillId="0" borderId="8" xfId="1" applyNumberFormat="1" applyFont="1" applyBorder="1" applyAlignment="1">
      <alignment horizontal="center" vertical="center"/>
    </xf>
    <xf numFmtId="1" fontId="2" fillId="0" borderId="5" xfId="1" applyNumberFormat="1" applyFont="1" applyBorder="1" applyAlignment="1">
      <alignment horizontal="center"/>
    </xf>
    <xf numFmtId="2" fontId="3" fillId="0" borderId="0" xfId="1" applyNumberFormat="1" applyFont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2" fontId="2" fillId="2" borderId="8" xfId="1" applyNumberFormat="1" applyFont="1" applyFill="1" applyBorder="1" applyAlignment="1">
      <alignment horizontal="center" vertical="center"/>
    </xf>
    <xf numFmtId="0" fontId="2" fillId="2" borderId="7" xfId="1" applyNumberFormat="1" applyFont="1" applyFill="1" applyBorder="1" applyAlignment="1">
      <alignment horizontal="right" vertical="center"/>
    </xf>
    <xf numFmtId="164" fontId="13" fillId="0" borderId="8" xfId="3" applyNumberFormat="1" applyFont="1" applyFill="1" applyBorder="1" applyAlignment="1">
      <alignment horizontal="center" vertical="center" wrapText="1"/>
    </xf>
    <xf numFmtId="164" fontId="11" fillId="2" borderId="8" xfId="0" applyNumberFormat="1" applyFont="1" applyFill="1" applyBorder="1"/>
    <xf numFmtId="2" fontId="8" fillId="2" borderId="0" xfId="1" applyNumberFormat="1" applyFont="1" applyFill="1"/>
    <xf numFmtId="0" fontId="2" fillId="2" borderId="0" xfId="1" applyNumberFormat="1" applyFont="1" applyFill="1" applyAlignment="1"/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0" fillId="0" borderId="0" xfId="0" applyAlignment="1"/>
    <xf numFmtId="0" fontId="7" fillId="0" borderId="0" xfId="1" applyNumberFormat="1" applyFont="1" applyAlignment="1">
      <alignment horizontal="center"/>
    </xf>
    <xf numFmtId="0" fontId="9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49" fontId="2" fillId="0" borderId="5" xfId="1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0" fillId="0" borderId="0" xfId="0" applyBorder="1" applyAlignment="1"/>
    <xf numFmtId="0" fontId="3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2" fillId="2" borderId="3" xfId="1" applyNumberFormat="1" applyFon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2" borderId="5" xfId="0" applyNumberForma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/>
    </xf>
    <xf numFmtId="0" fontId="2" fillId="0" borderId="0" xfId="1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0" fontId="15" fillId="0" borderId="8" xfId="0" applyFont="1" applyBorder="1" applyAlignment="1">
      <alignment horizontal="center"/>
    </xf>
    <xf numFmtId="0" fontId="16" fillId="0" borderId="8" xfId="0" applyFont="1" applyBorder="1" applyAlignment="1"/>
    <xf numFmtId="0" fontId="15" fillId="0" borderId="8" xfId="0" applyFont="1" applyBorder="1" applyAlignment="1">
      <alignment horizontal="left"/>
    </xf>
    <xf numFmtId="0" fontId="16" fillId="0" borderId="8" xfId="0" applyFont="1" applyBorder="1"/>
    <xf numFmtId="0" fontId="15" fillId="0" borderId="3" xfId="0" applyFont="1" applyBorder="1" applyAlignment="1">
      <alignment horizontal="left"/>
    </xf>
    <xf numFmtId="0" fontId="16" fillId="0" borderId="5" xfId="0" applyFont="1" applyBorder="1"/>
    <xf numFmtId="0" fontId="15" fillId="0" borderId="3" xfId="4" applyFont="1" applyBorder="1" applyAlignment="1"/>
    <xf numFmtId="0" fontId="17" fillId="0" borderId="5" xfId="4" applyFont="1" applyBorder="1" applyAlignment="1"/>
    <xf numFmtId="0" fontId="5" fillId="0" borderId="0" xfId="4" applyFont="1" applyAlignment="1"/>
    <xf numFmtId="0" fontId="15" fillId="0" borderId="3" xfId="5" applyFont="1" applyBorder="1" applyAlignment="1"/>
    <xf numFmtId="0" fontId="17" fillId="0" borderId="5" xfId="6" applyFont="1" applyBorder="1" applyAlignment="1"/>
    <xf numFmtId="0" fontId="5" fillId="0" borderId="0" xfId="6" applyFont="1" applyAlignment="1"/>
    <xf numFmtId="0" fontId="15" fillId="0" borderId="8" xfId="0" applyFont="1" applyBorder="1"/>
    <xf numFmtId="0" fontId="15" fillId="0" borderId="3" xfId="7" applyFont="1" applyBorder="1" applyAlignment="1"/>
    <xf numFmtId="0" fontId="16" fillId="0" borderId="5" xfId="7" applyFont="1" applyBorder="1" applyAlignment="1"/>
    <xf numFmtId="0" fontId="4" fillId="0" borderId="0" xfId="7" applyFont="1" applyAlignment="1"/>
    <xf numFmtId="2" fontId="0" fillId="0" borderId="0" xfId="0" applyNumberFormat="1"/>
    <xf numFmtId="0" fontId="0" fillId="0" borderId="0" xfId="0" applyBorder="1" applyAlignment="1">
      <alignment horizontal="left"/>
    </xf>
    <xf numFmtId="0" fontId="0" fillId="0" borderId="0" xfId="0" applyBorder="1"/>
    <xf numFmtId="0" fontId="18" fillId="0" borderId="9" xfId="0" applyFont="1" applyBorder="1" applyAlignment="1">
      <alignment horizontal="center"/>
    </xf>
    <xf numFmtId="0" fontId="18" fillId="0" borderId="9" xfId="0" applyFont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13" xfId="0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1" fillId="0" borderId="0" xfId="0" applyFont="1" applyBorder="1" applyAlignment="1"/>
    <xf numFmtId="0" fontId="0" fillId="0" borderId="15" xfId="0" applyBorder="1"/>
    <xf numFmtId="0" fontId="11" fillId="0" borderId="16" xfId="0" applyFont="1" applyBorder="1" applyAlignment="1">
      <alignment horizontal="left"/>
    </xf>
    <xf numFmtId="0" fontId="20" fillId="0" borderId="17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2" fillId="0" borderId="0" xfId="27" applyFont="1" applyBorder="1" applyAlignment="1" applyProtection="1"/>
    <xf numFmtId="0" fontId="23" fillId="0" borderId="0" xfId="0" applyFont="1" applyBorder="1"/>
    <xf numFmtId="0" fontId="20" fillId="0" borderId="0" xfId="4" applyFont="1" applyBorder="1" applyAlignment="1"/>
    <xf numFmtId="0" fontId="24" fillId="0" borderId="0" xfId="0" applyFont="1" applyBorder="1" applyAlignment="1"/>
    <xf numFmtId="0" fontId="11" fillId="0" borderId="16" xfId="0" applyFont="1" applyBorder="1"/>
    <xf numFmtId="0" fontId="24" fillId="0" borderId="17" xfId="0" applyFont="1" applyBorder="1" applyAlignment="1">
      <alignment horizontal="left"/>
    </xf>
    <xf numFmtId="0" fontId="24" fillId="0" borderId="0" xfId="0" applyFont="1" applyBorder="1"/>
    <xf numFmtId="0" fontId="20" fillId="0" borderId="0" xfId="5" applyFont="1" applyBorder="1" applyAlignment="1"/>
    <xf numFmtId="0" fontId="20" fillId="0" borderId="0" xfId="5" applyFont="1" applyBorder="1" applyAlignment="1"/>
    <xf numFmtId="0" fontId="20" fillId="0" borderId="0" xfId="7" applyFont="1" applyBorder="1" applyAlignment="1"/>
    <xf numFmtId="0" fontId="20" fillId="0" borderId="0" xfId="7" applyFont="1" applyBorder="1" applyAlignment="1"/>
    <xf numFmtId="0" fontId="20" fillId="0" borderId="0" xfId="8" applyFont="1" applyBorder="1" applyAlignment="1"/>
    <xf numFmtId="0" fontId="20" fillId="0" borderId="0" xfId="8" applyFont="1" applyBorder="1" applyAlignment="1"/>
    <xf numFmtId="0" fontId="19" fillId="0" borderId="17" xfId="0" applyFont="1" applyBorder="1" applyAlignment="1">
      <alignment horizontal="left"/>
    </xf>
    <xf numFmtId="0" fontId="19" fillId="0" borderId="0" xfId="0" applyFont="1" applyBorder="1" applyAlignment="1"/>
    <xf numFmtId="0" fontId="19" fillId="0" borderId="0" xfId="0" applyFont="1" applyBorder="1" applyAlignment="1"/>
    <xf numFmtId="0" fontId="19" fillId="0" borderId="0" xfId="9" applyFont="1" applyBorder="1" applyAlignment="1"/>
    <xf numFmtId="0" fontId="19" fillId="0" borderId="0" xfId="9" applyFont="1" applyBorder="1" applyAlignment="1"/>
    <xf numFmtId="0" fontId="19" fillId="0" borderId="0" xfId="10" applyFont="1" applyBorder="1" applyAlignment="1"/>
    <xf numFmtId="0" fontId="19" fillId="0" borderId="0" xfId="10" applyFont="1" applyBorder="1" applyAlignment="1"/>
    <xf numFmtId="0" fontId="11" fillId="0" borderId="17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22" fillId="0" borderId="0" xfId="27" applyFont="1" applyBorder="1" applyAlignment="1" applyProtection="1">
      <alignment horizontal="left"/>
    </xf>
    <xf numFmtId="0" fontId="25" fillId="0" borderId="0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12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20" fillId="0" borderId="0" xfId="10" applyFont="1" applyBorder="1" applyAlignment="1"/>
    <xf numFmtId="0" fontId="26" fillId="0" borderId="0" xfId="27" applyFont="1" applyBorder="1" applyAlignment="1" applyProtection="1"/>
    <xf numFmtId="0" fontId="20" fillId="0" borderId="0" xfId="11" applyFont="1" applyBorder="1" applyAlignment="1"/>
    <xf numFmtId="0" fontId="20" fillId="0" borderId="0" xfId="11" applyFont="1" applyBorder="1" applyAlignment="1"/>
    <xf numFmtId="0" fontId="20" fillId="0" borderId="0" xfId="0" applyFont="1" applyBorder="1" applyAlignment="1"/>
    <xf numFmtId="0" fontId="20" fillId="0" borderId="0" xfId="0" applyFont="1" applyBorder="1" applyAlignment="1"/>
    <xf numFmtId="0" fontId="20" fillId="0" borderId="0" xfId="12" applyFont="1" applyBorder="1" applyAlignment="1"/>
    <xf numFmtId="0" fontId="20" fillId="0" borderId="0" xfId="12" applyFont="1" applyBorder="1" applyAlignment="1"/>
    <xf numFmtId="0" fontId="20" fillId="0" borderId="0" xfId="13" applyFont="1" applyBorder="1" applyAlignment="1"/>
    <xf numFmtId="0" fontId="20" fillId="0" borderId="0" xfId="13" applyFont="1" applyBorder="1" applyAlignment="1"/>
    <xf numFmtId="0" fontId="27" fillId="0" borderId="0" xfId="27" applyFont="1" applyBorder="1" applyAlignment="1" applyProtection="1"/>
    <xf numFmtId="0" fontId="20" fillId="0" borderId="0" xfId="14" applyFont="1" applyBorder="1" applyAlignment="1"/>
    <xf numFmtId="0" fontId="20" fillId="0" borderId="0" xfId="14" applyFont="1" applyBorder="1" applyAlignment="1"/>
    <xf numFmtId="0" fontId="20" fillId="0" borderId="0" xfId="15" applyFont="1" applyBorder="1" applyAlignment="1"/>
    <xf numFmtId="0" fontId="20" fillId="0" borderId="0" xfId="15" applyFont="1" applyBorder="1" applyAlignment="1"/>
    <xf numFmtId="0" fontId="20" fillId="0" borderId="0" xfId="16" applyFont="1" applyBorder="1" applyAlignment="1"/>
    <xf numFmtId="0" fontId="20" fillId="0" borderId="0" xfId="16" applyFont="1" applyBorder="1" applyAlignment="1"/>
    <xf numFmtId="0" fontId="20" fillId="0" borderId="0" xfId="17" applyFont="1" applyBorder="1" applyAlignment="1"/>
    <xf numFmtId="0" fontId="20" fillId="0" borderId="0" xfId="17" applyFont="1" applyBorder="1" applyAlignment="1"/>
    <xf numFmtId="0" fontId="20" fillId="0" borderId="0" xfId="6" applyFont="1" applyBorder="1" applyAlignment="1"/>
    <xf numFmtId="0" fontId="20" fillId="0" borderId="0" xfId="6" applyFont="1" applyBorder="1" applyAlignment="1"/>
    <xf numFmtId="0" fontId="19" fillId="0" borderId="17" xfId="18" applyFont="1" applyBorder="1" applyAlignment="1">
      <alignment horizontal="left"/>
    </xf>
    <xf numFmtId="0" fontId="20" fillId="0" borderId="0" xfId="18" applyFont="1" applyBorder="1" applyAlignment="1"/>
    <xf numFmtId="0" fontId="20" fillId="0" borderId="0" xfId="18" applyFont="1" applyBorder="1" applyAlignment="1"/>
    <xf numFmtId="0" fontId="19" fillId="0" borderId="17" xfId="19" applyFont="1" applyBorder="1" applyAlignment="1">
      <alignment horizontal="left"/>
    </xf>
    <xf numFmtId="0" fontId="20" fillId="0" borderId="0" xfId="19" applyFont="1" applyBorder="1" applyAlignment="1"/>
    <xf numFmtId="0" fontId="20" fillId="0" borderId="0" xfId="19" applyFont="1" applyBorder="1" applyAlignment="1"/>
    <xf numFmtId="0" fontId="19" fillId="0" borderId="17" xfId="20" applyFont="1" applyBorder="1" applyAlignment="1">
      <alignment horizontal="left"/>
    </xf>
    <xf numFmtId="0" fontId="20" fillId="0" borderId="0" xfId="20" applyFont="1" applyBorder="1" applyAlignment="1"/>
    <xf numFmtId="0" fontId="20" fillId="0" borderId="0" xfId="20" applyFont="1" applyBorder="1" applyAlignment="1"/>
    <xf numFmtId="0" fontId="19" fillId="0" borderId="17" xfId="21" applyFont="1" applyBorder="1" applyAlignment="1">
      <alignment horizontal="left"/>
    </xf>
    <xf numFmtId="0" fontId="20" fillId="0" borderId="0" xfId="21" applyFont="1" applyBorder="1" applyAlignment="1"/>
    <xf numFmtId="0" fontId="20" fillId="0" borderId="0" xfId="21" applyFont="1" applyBorder="1" applyAlignment="1"/>
    <xf numFmtId="0" fontId="19" fillId="0" borderId="17" xfId="22" applyFont="1" applyBorder="1" applyAlignment="1">
      <alignment horizontal="left"/>
    </xf>
    <xf numFmtId="0" fontId="20" fillId="0" borderId="0" xfId="22" applyFont="1" applyBorder="1" applyAlignment="1"/>
    <xf numFmtId="0" fontId="20" fillId="0" borderId="0" xfId="22" applyFont="1" applyBorder="1" applyAlignment="1"/>
    <xf numFmtId="0" fontId="20" fillId="0" borderId="0" xfId="23" applyFont="1" applyBorder="1" applyAlignment="1"/>
    <xf numFmtId="0" fontId="20" fillId="0" borderId="0" xfId="23" applyFont="1" applyBorder="1" applyAlignment="1"/>
    <xf numFmtId="0" fontId="20" fillId="0" borderId="0" xfId="24" applyFont="1" applyBorder="1" applyAlignment="1"/>
    <xf numFmtId="0" fontId="20" fillId="0" borderId="0" xfId="24" applyFont="1" applyBorder="1" applyAlignment="1"/>
    <xf numFmtId="0" fontId="20" fillId="0" borderId="0" xfId="25" applyFont="1" applyBorder="1" applyAlignment="1"/>
    <xf numFmtId="0" fontId="20" fillId="0" borderId="0" xfId="25" applyFont="1" applyBorder="1" applyAlignment="1"/>
    <xf numFmtId="0" fontId="20" fillId="0" borderId="0" xfId="26" applyFont="1" applyBorder="1" applyAlignment="1"/>
    <xf numFmtId="0" fontId="20" fillId="0" borderId="0" xfId="26" applyFont="1" applyBorder="1" applyAlignment="1"/>
    <xf numFmtId="0" fontId="19" fillId="0" borderId="17" xfId="22" applyFont="1" applyFill="1" applyBorder="1" applyAlignment="1">
      <alignment horizontal="left"/>
    </xf>
    <xf numFmtId="0" fontId="20" fillId="0" borderId="0" xfId="26" applyFont="1" applyFill="1" applyBorder="1" applyAlignment="1"/>
    <xf numFmtId="0" fontId="20" fillId="0" borderId="0" xfId="26" applyFont="1" applyFill="1" applyBorder="1" applyAlignment="1"/>
    <xf numFmtId="0" fontId="11" fillId="0" borderId="17" xfId="0" applyFont="1" applyBorder="1"/>
    <xf numFmtId="0" fontId="19" fillId="0" borderId="17" xfId="0" applyFont="1" applyBorder="1"/>
    <xf numFmtId="0" fontId="11" fillId="0" borderId="0" xfId="0" applyFont="1" applyBorder="1"/>
    <xf numFmtId="0" fontId="19" fillId="0" borderId="16" xfId="0" applyFont="1" applyBorder="1"/>
    <xf numFmtId="0" fontId="19" fillId="0" borderId="0" xfId="0" applyFont="1" applyBorder="1"/>
    <xf numFmtId="0" fontId="11" fillId="0" borderId="18" xfId="0" applyFont="1" applyBorder="1"/>
    <xf numFmtId="0" fontId="11" fillId="0" borderId="19" xfId="0" applyFont="1" applyBorder="1"/>
    <xf numFmtId="0" fontId="11" fillId="0" borderId="20" xfId="0" applyFont="1" applyBorder="1"/>
    <xf numFmtId="0" fontId="27" fillId="0" borderId="21" xfId="27" applyFont="1" applyBorder="1" applyAlignment="1" applyProtection="1"/>
    <xf numFmtId="0" fontId="0" fillId="0" borderId="21" xfId="0" applyBorder="1"/>
    <xf numFmtId="0" fontId="0" fillId="0" borderId="22" xfId="0" applyBorder="1"/>
    <xf numFmtId="0" fontId="11" fillId="0" borderId="0" xfId="0" applyFont="1"/>
    <xf numFmtId="0" fontId="2" fillId="0" borderId="0" xfId="2" applyFont="1" applyAlignment="1">
      <alignment horizontal="center"/>
    </xf>
    <xf numFmtId="0" fontId="2" fillId="0" borderId="0" xfId="2" applyFont="1" applyBorder="1" applyAlignment="1">
      <alignment horizontal="center"/>
    </xf>
    <xf numFmtId="0" fontId="1" fillId="0" borderId="0" xfId="2"/>
    <xf numFmtId="0" fontId="7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15" fillId="0" borderId="0" xfId="0" applyFont="1" applyAlignment="1">
      <alignment horizontal="center"/>
    </xf>
    <xf numFmtId="0" fontId="7" fillId="0" borderId="0" xfId="2" applyFont="1"/>
    <xf numFmtId="0" fontId="3" fillId="0" borderId="0" xfId="2" applyFont="1" applyAlignment="1">
      <alignment horizontal="center"/>
    </xf>
    <xf numFmtId="0" fontId="3" fillId="0" borderId="0" xfId="2" applyFont="1"/>
    <xf numFmtId="0" fontId="18" fillId="0" borderId="0" xfId="0" applyFont="1" applyAlignment="1">
      <alignment horizontal="center"/>
    </xf>
    <xf numFmtId="0" fontId="7" fillId="0" borderId="0" xfId="2" applyFont="1" applyAlignment="1">
      <alignment horizontal="center"/>
    </xf>
    <xf numFmtId="0" fontId="15" fillId="0" borderId="0" xfId="0" applyFont="1" applyAlignment="1"/>
    <xf numFmtId="0" fontId="7" fillId="0" borderId="0" xfId="2" applyFont="1" applyAlignment="1"/>
    <xf numFmtId="0" fontId="3" fillId="0" borderId="0" xfId="2" applyFont="1" applyBorder="1" applyAlignment="1">
      <alignment horizontal="center"/>
    </xf>
    <xf numFmtId="0" fontId="15" fillId="0" borderId="0" xfId="0" applyFont="1" applyAlignment="1"/>
    <xf numFmtId="0" fontId="2" fillId="0" borderId="0" xfId="2" applyFont="1" applyAlignment="1"/>
    <xf numFmtId="0" fontId="9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9" fillId="0" borderId="8" xfId="2" applyFont="1" applyBorder="1" applyAlignment="1">
      <alignment horizontal="center" vertical="center" wrapText="1"/>
    </xf>
    <xf numFmtId="0" fontId="1" fillId="0" borderId="0" xfId="2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28" fillId="0" borderId="0" xfId="2" applyFont="1" applyAlignment="1">
      <alignment horizontal="center"/>
    </xf>
    <xf numFmtId="0" fontId="10" fillId="0" borderId="8" xfId="2" applyFont="1" applyBorder="1" applyAlignment="1">
      <alignment horizontal="center"/>
    </xf>
    <xf numFmtId="1" fontId="10" fillId="0" borderId="8" xfId="2" applyNumberFormat="1" applyFont="1" applyBorder="1" applyAlignment="1">
      <alignment horizontal="center"/>
    </xf>
    <xf numFmtId="0" fontId="10" fillId="0" borderId="8" xfId="2" applyFont="1" applyFill="1" applyBorder="1" applyAlignment="1">
      <alignment horizontal="center"/>
    </xf>
    <xf numFmtId="0" fontId="1" fillId="0" borderId="0" xfId="2" applyFill="1"/>
    <xf numFmtId="0" fontId="29" fillId="3" borderId="8" xfId="2" applyFont="1" applyFill="1" applyBorder="1" applyAlignment="1">
      <alignment horizontal="center"/>
    </xf>
    <xf numFmtId="0" fontId="30" fillId="3" borderId="8" xfId="2" applyFont="1" applyFill="1" applyBorder="1" applyAlignment="1">
      <alignment horizontal="center"/>
    </xf>
    <xf numFmtId="0" fontId="31" fillId="0" borderId="8" xfId="2" applyFont="1" applyBorder="1" applyAlignment="1">
      <alignment horizontal="center"/>
    </xf>
    <xf numFmtId="1" fontId="32" fillId="0" borderId="8" xfId="2" applyNumberFormat="1" applyFont="1" applyBorder="1" applyAlignment="1">
      <alignment horizontal="center"/>
    </xf>
    <xf numFmtId="3" fontId="32" fillId="0" borderId="8" xfId="2" applyNumberFormat="1" applyFont="1" applyBorder="1" applyAlignment="1">
      <alignment horizontal="center"/>
    </xf>
    <xf numFmtId="0" fontId="2" fillId="0" borderId="0" xfId="2" applyFont="1"/>
    <xf numFmtId="3" fontId="32" fillId="0" borderId="0" xfId="2" applyNumberFormat="1" applyFont="1" applyAlignment="1">
      <alignment horizontal="center"/>
    </xf>
    <xf numFmtId="0" fontId="31" fillId="0" borderId="0" xfId="2" applyFont="1" applyBorder="1" applyAlignment="1">
      <alignment horizontal="center"/>
    </xf>
    <xf numFmtId="1" fontId="32" fillId="0" borderId="0" xfId="2" applyNumberFormat="1" applyFont="1" applyBorder="1" applyAlignment="1">
      <alignment horizontal="center"/>
    </xf>
    <xf numFmtId="0" fontId="32" fillId="0" borderId="0" xfId="2" applyFont="1" applyBorder="1" applyAlignment="1">
      <alignment horizontal="center"/>
    </xf>
    <xf numFmtId="0" fontId="3" fillId="0" borderId="0" xfId="2" applyFont="1" applyAlignment="1"/>
    <xf numFmtId="0" fontId="33" fillId="0" borderId="0" xfId="2" applyFont="1"/>
    <xf numFmtId="164" fontId="3" fillId="0" borderId="0" xfId="0" applyNumberFormat="1" applyFont="1" applyAlignment="1">
      <alignment horizontal="left"/>
    </xf>
    <xf numFmtId="0" fontId="34" fillId="0" borderId="0" xfId="2" applyFont="1" applyAlignment="1">
      <alignment horizontal="left"/>
    </xf>
    <xf numFmtId="0" fontId="34" fillId="0" borderId="0" xfId="2" applyNumberFormat="1" applyFont="1" applyAlignment="1">
      <alignment horizontal="left"/>
    </xf>
    <xf numFmtId="0" fontId="35" fillId="0" borderId="0" xfId="2" quotePrefix="1" applyNumberFormat="1" applyFont="1" applyAlignment="1">
      <alignment horizontal="left"/>
    </xf>
    <xf numFmtId="1" fontId="2" fillId="0" borderId="0" xfId="2" applyNumberFormat="1" applyFont="1"/>
    <xf numFmtId="1" fontId="36" fillId="0" borderId="8" xfId="2" applyNumberFormat="1" applyFont="1" applyBorder="1" applyAlignment="1">
      <alignment horizontal="center"/>
    </xf>
  </cellXfs>
  <cellStyles count="28">
    <cellStyle name="Normal" xfId="3"/>
    <cellStyle name="Гиперссылка" xfId="27" builtinId="8"/>
    <cellStyle name="Обычный" xfId="0" builtinId="0"/>
    <cellStyle name="Обычный_ГДЗ (РП 6)" xfId="22"/>
    <cellStyle name="Обычный_Мол1,2" xfId="19"/>
    <cellStyle name="Обычный_Соколреммаш" xfId="23"/>
    <cellStyle name="Обычный_Сокольский ЦБК 1" xfId="24"/>
    <cellStyle name="Обычный_Сокольский ЦБК 110" xfId="25"/>
    <cellStyle name="Обычный_Сухонский ЦБК 1" xfId="26"/>
    <cellStyle name="Обычный_Т1(ЗРУФ1), Т3 (ЗРУФ 20)" xfId="14"/>
    <cellStyle name="Обычный_Т1(РП 5 Ф3)Т2 (РП 5 Ф17)" xfId="8"/>
    <cellStyle name="Обычный_Табл.1" xfId="18"/>
    <cellStyle name="Обычный_Табл.1 ф Биокомплекс" xfId="21"/>
    <cellStyle name="Обычный_Ф. РУБЦОВО" xfId="5"/>
    <cellStyle name="Обычный_ф.Коммунальный" xfId="20"/>
    <cellStyle name="Обычный_Ф.НИКИТИНО" xfId="2"/>
    <cellStyle name="Обычный_ЯЧ 10, 115 (РП 3)" xfId="12"/>
    <cellStyle name="Обычный_ЯЧ. 1" xfId="11"/>
    <cellStyle name="Обычный_ЯЧ. 15" xfId="10"/>
    <cellStyle name="Обычный_ЯЧ. 2(РП 36), 8(ТП 360)" xfId="1"/>
    <cellStyle name="Обычный_ЯЧ. 53 (ВЛ 8)" xfId="6"/>
    <cellStyle name="Обычный_ЯЧ. 7 (вл №31)" xfId="4"/>
    <cellStyle name="Обычный_ЯЧ.11. 28 (РП 31)" xfId="15"/>
    <cellStyle name="Обычный_ЯЧ.14. ЯЧ 22 (РП 13)" xfId="13"/>
    <cellStyle name="Обычный_ЯЧ.2, 23 (РП 19)" xfId="16"/>
    <cellStyle name="Обычный_ЯЧ.33, 39 (РП 14)" xfId="9"/>
    <cellStyle name="Обычный_ЯЧ.4, 8" xfId="17"/>
    <cellStyle name="Обычный_ЯЧ.9 (ТП 182)" xfId="7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181" Type="http://schemas.openxmlformats.org/officeDocument/2006/relationships/worksheet" Target="worksheets/sheet181.xml"/><Relationship Id="rId186" Type="http://schemas.openxmlformats.org/officeDocument/2006/relationships/worksheet" Target="worksheets/sheet186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92" Type="http://schemas.openxmlformats.org/officeDocument/2006/relationships/worksheet" Target="worksheets/sheet192.xml"/><Relationship Id="rId197" Type="http://schemas.openxmlformats.org/officeDocument/2006/relationships/worksheet" Target="worksheets/sheet197.xml"/><Relationship Id="rId206" Type="http://schemas.openxmlformats.org/officeDocument/2006/relationships/calcChain" Target="calcChain.xml"/><Relationship Id="rId201" Type="http://schemas.openxmlformats.org/officeDocument/2006/relationships/worksheet" Target="worksheets/sheet20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82" Type="http://schemas.openxmlformats.org/officeDocument/2006/relationships/worksheet" Target="worksheets/sheet182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2" Type="http://schemas.openxmlformats.org/officeDocument/2006/relationships/worksheet" Target="worksheets/sheet20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20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IV147"/>
  <sheetViews>
    <sheetView zoomScaleNormal="100" workbookViewId="0">
      <selection activeCell="A4" sqref="A4:D9"/>
    </sheetView>
  </sheetViews>
  <sheetFormatPr defaultRowHeight="15" x14ac:dyDescent="0.25"/>
  <cols>
    <col min="1" max="1" width="51.5703125" customWidth="1"/>
    <col min="2" max="2" width="30.7109375" customWidth="1"/>
    <col min="3" max="3" width="5.85546875" customWidth="1"/>
    <col min="4" max="4" width="41.140625" customWidth="1"/>
  </cols>
  <sheetData>
    <row r="1" spans="1:9" ht="20.25" x14ac:dyDescent="0.3">
      <c r="A1" s="138" t="s">
        <v>474</v>
      </c>
      <c r="B1" s="138"/>
      <c r="C1" s="138"/>
    </row>
    <row r="4" spans="1:9" ht="15.75" x14ac:dyDescent="0.25">
      <c r="A4" s="139" t="s">
        <v>475</v>
      </c>
      <c r="B4" s="140" t="s">
        <v>476</v>
      </c>
      <c r="C4" s="141" t="s">
        <v>477</v>
      </c>
      <c r="D4" s="142"/>
    </row>
    <row r="5" spans="1:9" ht="15.75" x14ac:dyDescent="0.25">
      <c r="A5" s="143" t="s">
        <v>621</v>
      </c>
      <c r="B5" s="144" t="s">
        <v>622</v>
      </c>
      <c r="C5" s="145"/>
      <c r="D5" s="146"/>
    </row>
    <row r="6" spans="1:9" ht="15.75" x14ac:dyDescent="0.25">
      <c r="A6" s="143" t="s">
        <v>623</v>
      </c>
      <c r="B6" s="144" t="s">
        <v>624</v>
      </c>
      <c r="C6" s="147"/>
      <c r="D6" s="148"/>
      <c r="E6" s="149"/>
      <c r="F6" s="149"/>
    </row>
    <row r="7" spans="1:9" ht="15.75" x14ac:dyDescent="0.25">
      <c r="A7" s="143" t="s">
        <v>625</v>
      </c>
      <c r="B7" s="144" t="s">
        <v>626</v>
      </c>
      <c r="C7" s="150"/>
      <c r="D7" s="151"/>
      <c r="E7" s="152"/>
      <c r="F7" s="152"/>
    </row>
    <row r="8" spans="1:9" ht="15.75" x14ac:dyDescent="0.25">
      <c r="A8" s="143" t="s">
        <v>627</v>
      </c>
      <c r="B8" s="144" t="s">
        <v>628</v>
      </c>
      <c r="C8" s="150"/>
      <c r="D8" s="151"/>
      <c r="E8" s="152"/>
      <c r="F8" s="152"/>
    </row>
    <row r="9" spans="1:9" ht="15.75" x14ac:dyDescent="0.25">
      <c r="A9" s="153" t="s">
        <v>629</v>
      </c>
      <c r="B9" s="144" t="s">
        <v>630</v>
      </c>
      <c r="C9" s="154"/>
      <c r="D9" s="155"/>
      <c r="E9" s="156"/>
      <c r="F9" s="156"/>
    </row>
    <row r="10" spans="1:9" x14ac:dyDescent="0.25">
      <c r="A10" s="158"/>
      <c r="B10" s="159"/>
      <c r="C10" s="159"/>
      <c r="I10" s="157"/>
    </row>
    <row r="11" spans="1:9" ht="20.25" hidden="1" x14ac:dyDescent="0.3">
      <c r="A11" s="138" t="s">
        <v>474</v>
      </c>
      <c r="B11" s="138"/>
      <c r="C11" s="138"/>
      <c r="D11" s="159"/>
      <c r="I11" s="157"/>
    </row>
    <row r="12" spans="1:9" hidden="1" x14ac:dyDescent="0.25">
      <c r="D12" s="159"/>
      <c r="I12" s="157"/>
    </row>
    <row r="13" spans="1:9" hidden="1" x14ac:dyDescent="0.25">
      <c r="A13" s="159"/>
      <c r="B13" s="159"/>
      <c r="C13" s="159"/>
      <c r="D13" s="159"/>
      <c r="G13" s="159"/>
      <c r="H13" s="159"/>
    </row>
    <row r="14" spans="1:9" ht="16.5" hidden="1" thickBot="1" x14ac:dyDescent="0.3">
      <c r="A14" s="160" t="s">
        <v>475</v>
      </c>
      <c r="B14" s="161" t="s">
        <v>476</v>
      </c>
      <c r="C14" s="162" t="s">
        <v>477</v>
      </c>
      <c r="D14" s="163"/>
      <c r="E14" s="164"/>
      <c r="F14" s="165"/>
      <c r="G14" s="166"/>
    </row>
    <row r="15" spans="1:9" hidden="1" x14ac:dyDescent="0.25">
      <c r="A15" s="167" t="s">
        <v>478</v>
      </c>
      <c r="B15" s="168" t="s">
        <v>479</v>
      </c>
      <c r="C15" s="169" t="s">
        <v>480</v>
      </c>
      <c r="D15" s="170"/>
      <c r="E15" s="159"/>
      <c r="F15" s="171"/>
      <c r="G15" s="166"/>
    </row>
    <row r="16" spans="1:9" hidden="1" x14ac:dyDescent="0.25">
      <c r="A16" s="172"/>
      <c r="B16" s="173"/>
      <c r="C16" s="174"/>
      <c r="D16" s="175" t="s">
        <v>521</v>
      </c>
      <c r="E16" s="176"/>
      <c r="F16" s="171"/>
      <c r="G16" s="166"/>
    </row>
    <row r="17" spans="1:7" hidden="1" x14ac:dyDescent="0.25">
      <c r="A17" s="172" t="s">
        <v>522</v>
      </c>
      <c r="B17" s="173" t="s">
        <v>479</v>
      </c>
      <c r="C17" s="177" t="s">
        <v>481</v>
      </c>
      <c r="D17" s="178"/>
      <c r="E17" s="176"/>
      <c r="F17" s="171"/>
      <c r="G17" s="166"/>
    </row>
    <row r="18" spans="1:7" hidden="1" x14ac:dyDescent="0.25">
      <c r="A18" s="179"/>
      <c r="B18" s="180"/>
      <c r="C18" s="181"/>
      <c r="D18" s="175" t="s">
        <v>523</v>
      </c>
      <c r="E18" s="176"/>
      <c r="F18" s="171"/>
      <c r="G18" s="166"/>
    </row>
    <row r="19" spans="1:7" hidden="1" x14ac:dyDescent="0.25">
      <c r="A19" s="179"/>
      <c r="B19" s="180"/>
      <c r="C19" s="181"/>
      <c r="D19" s="175" t="s">
        <v>524</v>
      </c>
      <c r="E19" s="176"/>
      <c r="F19" s="171"/>
      <c r="G19" s="166"/>
    </row>
    <row r="20" spans="1:7" hidden="1" x14ac:dyDescent="0.25">
      <c r="A20" s="172">
        <v>3</v>
      </c>
      <c r="B20" s="173" t="s">
        <v>479</v>
      </c>
      <c r="C20" s="182" t="s">
        <v>525</v>
      </c>
      <c r="D20" s="178"/>
      <c r="E20" s="176"/>
      <c r="F20" s="171"/>
      <c r="G20" s="166"/>
    </row>
    <row r="21" spans="1:7" hidden="1" x14ac:dyDescent="0.25">
      <c r="A21" s="172"/>
      <c r="B21" s="173"/>
      <c r="C21" s="183"/>
      <c r="D21" s="175" t="s">
        <v>526</v>
      </c>
      <c r="E21" s="176"/>
      <c r="F21" s="171"/>
      <c r="G21" s="166"/>
    </row>
    <row r="22" spans="1:7" hidden="1" x14ac:dyDescent="0.25">
      <c r="A22" s="172">
        <v>4</v>
      </c>
      <c r="B22" s="173" t="s">
        <v>479</v>
      </c>
      <c r="C22" s="182" t="s">
        <v>482</v>
      </c>
      <c r="D22" s="178"/>
      <c r="E22" s="176"/>
      <c r="F22" s="171"/>
      <c r="G22" s="166"/>
    </row>
    <row r="23" spans="1:7" hidden="1" x14ac:dyDescent="0.25">
      <c r="A23" s="172"/>
      <c r="B23" s="173"/>
      <c r="C23" s="183"/>
      <c r="D23" s="175" t="s">
        <v>527</v>
      </c>
      <c r="E23" s="176"/>
      <c r="F23" s="171"/>
      <c r="G23" s="166"/>
    </row>
    <row r="24" spans="1:7" hidden="1" x14ac:dyDescent="0.25">
      <c r="A24" s="179" t="s">
        <v>483</v>
      </c>
      <c r="B24" s="173" t="s">
        <v>479</v>
      </c>
      <c r="C24" s="184" t="s">
        <v>484</v>
      </c>
      <c r="D24" s="178"/>
      <c r="E24" s="176"/>
      <c r="F24" s="171"/>
      <c r="G24" s="166"/>
    </row>
    <row r="25" spans="1:7" hidden="1" x14ac:dyDescent="0.25">
      <c r="A25" s="179"/>
      <c r="B25" s="173"/>
      <c r="C25" s="185"/>
      <c r="D25" s="175" t="s">
        <v>528</v>
      </c>
      <c r="E25" s="176"/>
      <c r="F25" s="171"/>
      <c r="G25" s="166"/>
    </row>
    <row r="26" spans="1:7" hidden="1" x14ac:dyDescent="0.25">
      <c r="A26" s="179"/>
      <c r="B26" s="173"/>
      <c r="C26" s="185"/>
      <c r="D26" s="175" t="s">
        <v>529</v>
      </c>
      <c r="E26" s="176"/>
      <c r="F26" s="171"/>
      <c r="G26" s="166"/>
    </row>
    <row r="27" spans="1:7" hidden="1" x14ac:dyDescent="0.25">
      <c r="A27" s="179"/>
      <c r="B27" s="173"/>
      <c r="C27" s="185"/>
      <c r="D27" s="175" t="s">
        <v>530</v>
      </c>
      <c r="E27" s="176"/>
      <c r="F27" s="171"/>
      <c r="G27" s="166"/>
    </row>
    <row r="28" spans="1:7" hidden="1" x14ac:dyDescent="0.25">
      <c r="A28" s="179"/>
      <c r="B28" s="173"/>
      <c r="C28" s="185"/>
      <c r="D28" s="175" t="s">
        <v>531</v>
      </c>
      <c r="E28" s="176"/>
      <c r="F28" s="171"/>
      <c r="G28" s="166"/>
    </row>
    <row r="29" spans="1:7" hidden="1" x14ac:dyDescent="0.25">
      <c r="A29" s="179"/>
      <c r="B29" s="173"/>
      <c r="C29" s="185"/>
      <c r="D29" s="175" t="s">
        <v>532</v>
      </c>
      <c r="E29" s="176"/>
      <c r="F29" s="171"/>
      <c r="G29" s="166"/>
    </row>
    <row r="30" spans="1:7" hidden="1" x14ac:dyDescent="0.25">
      <c r="A30" s="172">
        <v>10</v>
      </c>
      <c r="B30" s="173" t="s">
        <v>479</v>
      </c>
      <c r="C30" s="186" t="s">
        <v>485</v>
      </c>
      <c r="D30" s="178"/>
      <c r="E30" s="176"/>
      <c r="F30" s="171"/>
      <c r="G30" s="166"/>
    </row>
    <row r="31" spans="1:7" hidden="1" x14ac:dyDescent="0.25">
      <c r="A31" s="172"/>
      <c r="B31" s="173"/>
      <c r="C31" s="187"/>
      <c r="D31" s="175" t="s">
        <v>533</v>
      </c>
      <c r="E31" s="176"/>
      <c r="F31" s="171"/>
      <c r="G31" s="166"/>
    </row>
    <row r="32" spans="1:7" hidden="1" x14ac:dyDescent="0.25">
      <c r="A32" s="172">
        <v>11</v>
      </c>
      <c r="B32" s="188" t="s">
        <v>479</v>
      </c>
      <c r="C32" s="189" t="s">
        <v>486</v>
      </c>
      <c r="D32" s="189"/>
      <c r="E32" s="159"/>
      <c r="F32" s="171"/>
      <c r="G32" s="166"/>
    </row>
    <row r="33" spans="1:256" hidden="1" x14ac:dyDescent="0.25">
      <c r="A33" s="172"/>
      <c r="B33" s="188"/>
      <c r="C33" s="190"/>
      <c r="D33" s="175" t="s">
        <v>534</v>
      </c>
      <c r="E33" s="159"/>
      <c r="F33" s="171"/>
      <c r="G33" s="166"/>
    </row>
    <row r="34" spans="1:256" hidden="1" x14ac:dyDescent="0.25">
      <c r="A34" s="172" t="s">
        <v>487</v>
      </c>
      <c r="B34" s="188" t="s">
        <v>479</v>
      </c>
      <c r="C34" s="191" t="s">
        <v>488</v>
      </c>
      <c r="D34" s="170"/>
      <c r="E34" s="159"/>
      <c r="F34" s="171"/>
      <c r="G34" s="166"/>
    </row>
    <row r="35" spans="1:256" hidden="1" x14ac:dyDescent="0.25">
      <c r="A35" s="172"/>
      <c r="B35" s="188"/>
      <c r="C35" s="192"/>
      <c r="D35" s="175" t="s">
        <v>535</v>
      </c>
      <c r="E35" s="176"/>
      <c r="F35" s="171"/>
      <c r="G35" s="166"/>
    </row>
    <row r="36" spans="1:256" hidden="1" x14ac:dyDescent="0.25">
      <c r="A36" s="172"/>
      <c r="B36" s="188"/>
      <c r="C36" s="192"/>
      <c r="D36" s="175" t="s">
        <v>536</v>
      </c>
      <c r="E36" s="176"/>
      <c r="F36" s="171"/>
      <c r="G36" s="166"/>
    </row>
    <row r="37" spans="1:256" hidden="1" x14ac:dyDescent="0.25">
      <c r="A37" s="172"/>
      <c r="B37" s="188"/>
      <c r="C37" s="192"/>
      <c r="D37" s="175" t="s">
        <v>537</v>
      </c>
      <c r="E37" s="176"/>
      <c r="F37" s="171"/>
      <c r="G37" s="166"/>
    </row>
    <row r="38" spans="1:256" hidden="1" x14ac:dyDescent="0.25">
      <c r="A38" s="172" t="s">
        <v>538</v>
      </c>
      <c r="B38" s="188" t="s">
        <v>479</v>
      </c>
      <c r="C38" s="193" t="s">
        <v>489</v>
      </c>
      <c r="D38" s="170"/>
      <c r="E38" s="159"/>
      <c r="F38" s="171"/>
      <c r="G38" s="166"/>
    </row>
    <row r="39" spans="1:256" hidden="1" x14ac:dyDescent="0.25">
      <c r="A39" s="172"/>
      <c r="B39" s="188"/>
      <c r="C39" s="194"/>
      <c r="D39" s="175" t="s">
        <v>539</v>
      </c>
      <c r="E39" s="176"/>
      <c r="F39" s="171"/>
      <c r="G39" s="166"/>
    </row>
    <row r="40" spans="1:256" hidden="1" x14ac:dyDescent="0.25">
      <c r="A40" s="172"/>
      <c r="B40" s="188"/>
      <c r="C40" s="194"/>
      <c r="D40" s="175" t="s">
        <v>540</v>
      </c>
      <c r="E40" s="176"/>
      <c r="F40" s="171"/>
      <c r="G40" s="166"/>
    </row>
    <row r="41" spans="1:256" s="159" customFormat="1" hidden="1" x14ac:dyDescent="0.25">
      <c r="A41" s="172"/>
      <c r="B41" s="188"/>
      <c r="C41" s="194"/>
      <c r="D41" s="175" t="s">
        <v>541</v>
      </c>
      <c r="E41" s="176"/>
      <c r="F41" s="171"/>
      <c r="G41" s="166"/>
    </row>
    <row r="42" spans="1:256" s="159" customFormat="1" ht="15.75" hidden="1" x14ac:dyDescent="0.25">
      <c r="A42" s="172"/>
      <c r="B42" s="195"/>
      <c r="C42" s="196"/>
      <c r="D42" s="197" t="s">
        <v>542</v>
      </c>
      <c r="E42" s="198"/>
      <c r="F42" s="199"/>
      <c r="G42" s="200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201"/>
      <c r="W42" s="201"/>
      <c r="X42" s="201"/>
      <c r="Y42" s="201"/>
      <c r="Z42" s="201"/>
      <c r="AA42" s="201"/>
      <c r="AB42" s="201"/>
      <c r="AC42" s="201"/>
      <c r="AD42" s="201"/>
      <c r="AE42" s="201"/>
      <c r="AF42" s="201"/>
      <c r="AG42" s="201"/>
      <c r="AH42" s="201"/>
      <c r="AI42" s="201"/>
      <c r="AJ42" s="201"/>
      <c r="AK42" s="201"/>
      <c r="AL42" s="201"/>
      <c r="AM42" s="201"/>
      <c r="AN42" s="201"/>
      <c r="AO42" s="201"/>
      <c r="AP42" s="201"/>
      <c r="AQ42" s="201"/>
      <c r="AR42" s="201"/>
      <c r="AS42" s="201"/>
      <c r="AT42" s="201"/>
      <c r="AU42" s="201"/>
      <c r="AV42" s="201"/>
      <c r="AW42" s="201"/>
      <c r="AX42" s="201"/>
      <c r="AY42" s="201"/>
      <c r="AZ42" s="201"/>
      <c r="BA42" s="201"/>
      <c r="BB42" s="201"/>
      <c r="BC42" s="201"/>
      <c r="BD42" s="201"/>
      <c r="BE42" s="201"/>
      <c r="BF42" s="201"/>
      <c r="BG42" s="201"/>
      <c r="BH42" s="201"/>
      <c r="BI42" s="201"/>
      <c r="BJ42" s="201"/>
      <c r="BK42" s="201"/>
      <c r="BL42" s="201"/>
      <c r="BM42" s="201"/>
      <c r="BN42" s="201"/>
      <c r="BO42" s="201"/>
      <c r="BP42" s="201"/>
      <c r="BQ42" s="201"/>
      <c r="BR42" s="201"/>
      <c r="BS42" s="201"/>
      <c r="BT42" s="201"/>
      <c r="BU42" s="201"/>
      <c r="BV42" s="201"/>
      <c r="BW42" s="201"/>
      <c r="BX42" s="201"/>
      <c r="BY42" s="201"/>
      <c r="BZ42" s="201"/>
      <c r="CA42" s="201"/>
      <c r="CB42" s="201"/>
      <c r="CC42" s="201"/>
      <c r="CD42" s="201"/>
      <c r="CE42" s="201"/>
      <c r="CF42" s="201"/>
      <c r="CG42" s="201"/>
      <c r="CH42" s="201"/>
      <c r="CI42" s="201"/>
      <c r="CJ42" s="201"/>
      <c r="CK42" s="201"/>
      <c r="CL42" s="201"/>
      <c r="CM42" s="201"/>
      <c r="CN42" s="201"/>
      <c r="CO42" s="201"/>
      <c r="CP42" s="201"/>
      <c r="CQ42" s="201"/>
      <c r="CR42" s="201"/>
      <c r="CS42" s="201"/>
      <c r="CT42" s="201"/>
      <c r="CU42" s="201"/>
      <c r="CV42" s="201"/>
      <c r="CW42" s="201"/>
      <c r="CX42" s="201"/>
      <c r="CY42" s="201"/>
      <c r="CZ42" s="201"/>
      <c r="DA42" s="201"/>
      <c r="DB42" s="201"/>
      <c r="DC42" s="201"/>
      <c r="DD42" s="201"/>
      <c r="DE42" s="201"/>
      <c r="DF42" s="201"/>
      <c r="DG42" s="201"/>
      <c r="DH42" s="201"/>
      <c r="DI42" s="201"/>
      <c r="DJ42" s="201"/>
      <c r="DK42" s="201"/>
      <c r="DL42" s="201"/>
      <c r="DM42" s="201"/>
      <c r="DN42" s="201"/>
      <c r="DO42" s="201"/>
      <c r="DP42" s="201"/>
      <c r="DQ42" s="201"/>
      <c r="DR42" s="201"/>
      <c r="DS42" s="201"/>
      <c r="DT42" s="201"/>
      <c r="DU42" s="201"/>
      <c r="DV42" s="201"/>
      <c r="DW42" s="201"/>
      <c r="DX42" s="201"/>
      <c r="DY42" s="201"/>
      <c r="DZ42" s="201"/>
      <c r="EA42" s="201"/>
      <c r="EB42" s="201"/>
      <c r="EC42" s="201"/>
      <c r="ED42" s="201"/>
      <c r="EE42" s="201"/>
      <c r="EF42" s="201"/>
      <c r="EG42" s="201"/>
      <c r="EH42" s="201"/>
      <c r="EI42" s="201"/>
      <c r="EJ42" s="201"/>
      <c r="EK42" s="201"/>
      <c r="EL42" s="201"/>
      <c r="EM42" s="201"/>
      <c r="EN42" s="201"/>
      <c r="EO42" s="201"/>
      <c r="EP42" s="201"/>
      <c r="EQ42" s="201"/>
      <c r="ER42" s="201"/>
      <c r="ES42" s="201"/>
      <c r="ET42" s="201"/>
      <c r="EU42" s="201"/>
      <c r="EV42" s="201"/>
      <c r="EW42" s="201"/>
      <c r="EX42" s="201"/>
      <c r="EY42" s="201"/>
      <c r="EZ42" s="201"/>
      <c r="FA42" s="201"/>
      <c r="FB42" s="201"/>
      <c r="FC42" s="201"/>
      <c r="FD42" s="201"/>
      <c r="FE42" s="201"/>
      <c r="FF42" s="201"/>
      <c r="FG42" s="201"/>
      <c r="FH42" s="201"/>
      <c r="FI42" s="201"/>
      <c r="FJ42" s="201"/>
      <c r="FK42" s="201"/>
      <c r="FL42" s="201"/>
      <c r="FM42" s="201"/>
      <c r="FN42" s="201"/>
      <c r="FO42" s="201"/>
      <c r="FP42" s="201"/>
      <c r="FQ42" s="201"/>
      <c r="FR42" s="201"/>
      <c r="FS42" s="201"/>
      <c r="FT42" s="201"/>
      <c r="FU42" s="201"/>
      <c r="FV42" s="201"/>
      <c r="FW42" s="201"/>
      <c r="FX42" s="201"/>
      <c r="FY42" s="201"/>
      <c r="FZ42" s="201"/>
      <c r="GA42" s="201"/>
      <c r="GB42" s="201"/>
      <c r="GC42" s="201"/>
      <c r="GD42" s="201"/>
      <c r="GE42" s="201"/>
      <c r="GF42" s="201"/>
      <c r="GG42" s="201"/>
      <c r="GH42" s="201"/>
      <c r="GI42" s="201"/>
      <c r="GJ42" s="201"/>
      <c r="GK42" s="201"/>
      <c r="GL42" s="201"/>
      <c r="GM42" s="201"/>
      <c r="GN42" s="201"/>
      <c r="GO42" s="201"/>
      <c r="GP42" s="201"/>
      <c r="GQ42" s="201"/>
      <c r="GR42" s="201"/>
      <c r="GS42" s="201"/>
      <c r="GT42" s="201"/>
      <c r="GU42" s="201"/>
      <c r="GV42" s="201"/>
      <c r="GW42" s="201"/>
      <c r="GX42" s="201"/>
      <c r="GY42" s="201"/>
      <c r="GZ42" s="201"/>
      <c r="HA42" s="201"/>
      <c r="HB42" s="201"/>
      <c r="HC42" s="201"/>
      <c r="HD42" s="201"/>
      <c r="HE42" s="201"/>
      <c r="HF42" s="201"/>
      <c r="HG42" s="201"/>
      <c r="HH42" s="201"/>
      <c r="HI42" s="201"/>
      <c r="HJ42" s="201"/>
      <c r="HK42" s="201"/>
      <c r="HL42" s="201"/>
      <c r="HM42" s="201"/>
      <c r="HN42" s="201"/>
      <c r="HO42" s="201"/>
      <c r="HP42" s="201"/>
      <c r="HQ42" s="201"/>
      <c r="HR42" s="201"/>
      <c r="HS42" s="201"/>
      <c r="HT42" s="201"/>
      <c r="HU42" s="201"/>
      <c r="HV42" s="201"/>
      <c r="HW42" s="201"/>
      <c r="HX42" s="201"/>
      <c r="HY42" s="201"/>
      <c r="HZ42" s="201"/>
      <c r="IA42" s="201"/>
      <c r="IB42" s="201"/>
      <c r="IC42" s="201"/>
      <c r="ID42" s="201"/>
      <c r="IE42" s="201"/>
      <c r="IF42" s="201"/>
      <c r="IG42" s="201"/>
      <c r="IH42" s="201"/>
      <c r="II42" s="201"/>
      <c r="IJ42" s="201"/>
      <c r="IK42" s="201"/>
      <c r="IL42" s="201"/>
      <c r="IM42" s="201"/>
      <c r="IN42" s="201"/>
      <c r="IO42" s="201"/>
      <c r="IP42" s="201"/>
      <c r="IQ42" s="201"/>
      <c r="IR42" s="201"/>
      <c r="IS42" s="201"/>
      <c r="IT42" s="201"/>
      <c r="IU42" s="201"/>
      <c r="IV42" s="201"/>
    </row>
    <row r="43" spans="1:256" s="159" customFormat="1" hidden="1" x14ac:dyDescent="0.25">
      <c r="A43" s="172"/>
      <c r="B43" s="188"/>
      <c r="C43" s="202"/>
      <c r="D43" s="175" t="s">
        <v>543</v>
      </c>
      <c r="E43" s="176"/>
      <c r="F43" s="171"/>
      <c r="G43" s="166"/>
    </row>
    <row r="44" spans="1:256" s="159" customFormat="1" hidden="1" x14ac:dyDescent="0.25">
      <c r="A44" s="172"/>
      <c r="B44" s="188"/>
      <c r="C44" s="202"/>
      <c r="D44" s="175" t="s">
        <v>544</v>
      </c>
      <c r="E44" s="176"/>
      <c r="F44" s="171"/>
      <c r="G44" s="166"/>
    </row>
    <row r="45" spans="1:256" s="159" customFormat="1" hidden="1" x14ac:dyDescent="0.25">
      <c r="A45" s="172"/>
      <c r="B45" s="188"/>
      <c r="C45" s="202"/>
      <c r="D45" s="175" t="s">
        <v>545</v>
      </c>
      <c r="E45" s="176"/>
      <c r="F45" s="171"/>
      <c r="G45" s="166"/>
    </row>
    <row r="46" spans="1:256" s="159" customFormat="1" hidden="1" x14ac:dyDescent="0.25">
      <c r="A46" s="172"/>
      <c r="B46" s="188"/>
      <c r="C46" s="202"/>
      <c r="D46" s="203" t="s">
        <v>546</v>
      </c>
      <c r="E46" s="176"/>
      <c r="F46" s="171"/>
      <c r="G46" s="166"/>
    </row>
    <row r="47" spans="1:256" hidden="1" x14ac:dyDescent="0.25">
      <c r="A47" s="172">
        <v>22</v>
      </c>
      <c r="B47" s="188" t="s">
        <v>479</v>
      </c>
      <c r="C47" s="204" t="s">
        <v>490</v>
      </c>
      <c r="D47" s="178"/>
      <c r="E47" s="159"/>
      <c r="F47" s="171"/>
      <c r="G47" s="166"/>
    </row>
    <row r="48" spans="1:256" hidden="1" x14ac:dyDescent="0.25">
      <c r="A48" s="172"/>
      <c r="B48" s="188"/>
      <c r="C48" s="205"/>
      <c r="D48" s="175" t="s">
        <v>547</v>
      </c>
      <c r="E48" s="176"/>
      <c r="F48" s="171"/>
      <c r="G48" s="166"/>
    </row>
    <row r="49" spans="1:7" hidden="1" x14ac:dyDescent="0.25">
      <c r="A49" s="172">
        <v>23</v>
      </c>
      <c r="B49" s="188" t="s">
        <v>479</v>
      </c>
      <c r="C49" s="206" t="s">
        <v>548</v>
      </c>
      <c r="D49" s="178"/>
      <c r="E49" s="176"/>
      <c r="F49" s="171"/>
      <c r="G49" s="166"/>
    </row>
    <row r="50" spans="1:7" hidden="1" x14ac:dyDescent="0.25">
      <c r="A50" s="172"/>
      <c r="B50" s="188"/>
      <c r="C50" s="207"/>
      <c r="D50" s="175" t="s">
        <v>549</v>
      </c>
      <c r="E50" s="176"/>
      <c r="F50" s="171"/>
      <c r="G50" s="166"/>
    </row>
    <row r="51" spans="1:7" hidden="1" x14ac:dyDescent="0.25">
      <c r="A51" s="172">
        <v>24</v>
      </c>
      <c r="B51" s="188" t="s">
        <v>479</v>
      </c>
      <c r="C51" s="206" t="s">
        <v>550</v>
      </c>
      <c r="D51" s="178"/>
      <c r="E51" s="176"/>
      <c r="F51" s="171"/>
      <c r="G51" s="166"/>
    </row>
    <row r="52" spans="1:7" hidden="1" x14ac:dyDescent="0.25">
      <c r="A52" s="172"/>
      <c r="B52" s="188"/>
      <c r="C52" s="207"/>
      <c r="D52" s="175" t="s">
        <v>551</v>
      </c>
      <c r="E52" s="176"/>
      <c r="F52" s="171"/>
      <c r="G52" s="166"/>
    </row>
    <row r="53" spans="1:7" hidden="1" x14ac:dyDescent="0.25">
      <c r="A53" s="179" t="s">
        <v>491</v>
      </c>
      <c r="B53" s="188" t="s">
        <v>479</v>
      </c>
      <c r="C53" s="208" t="s">
        <v>492</v>
      </c>
      <c r="D53" s="178"/>
      <c r="E53" s="176"/>
      <c r="F53" s="171"/>
      <c r="G53" s="166"/>
    </row>
    <row r="54" spans="1:7" hidden="1" x14ac:dyDescent="0.25">
      <c r="A54" s="179"/>
      <c r="B54" s="188"/>
      <c r="C54" s="209"/>
      <c r="D54" s="175" t="s">
        <v>552</v>
      </c>
      <c r="E54" s="176"/>
      <c r="F54" s="171"/>
      <c r="G54" s="166"/>
    </row>
    <row r="55" spans="1:7" hidden="1" x14ac:dyDescent="0.25">
      <c r="A55" s="179"/>
      <c r="B55" s="188"/>
      <c r="C55" s="209"/>
      <c r="D55" s="175" t="s">
        <v>553</v>
      </c>
      <c r="E55" s="176"/>
      <c r="F55" s="171"/>
      <c r="G55" s="166"/>
    </row>
    <row r="56" spans="1:7" hidden="1" x14ac:dyDescent="0.25">
      <c r="A56" s="179"/>
      <c r="B56" s="188"/>
      <c r="C56" s="209"/>
      <c r="D56" s="175" t="s">
        <v>554</v>
      </c>
      <c r="E56" s="176"/>
      <c r="F56" s="171"/>
      <c r="G56" s="166"/>
    </row>
    <row r="57" spans="1:7" hidden="1" x14ac:dyDescent="0.25">
      <c r="A57" s="179"/>
      <c r="B57" s="188"/>
      <c r="C57" s="209"/>
      <c r="D57" s="175" t="s">
        <v>555</v>
      </c>
      <c r="E57" s="176"/>
      <c r="F57" s="171"/>
      <c r="G57" s="166"/>
    </row>
    <row r="58" spans="1:7" hidden="1" x14ac:dyDescent="0.25">
      <c r="A58" s="179"/>
      <c r="B58" s="188"/>
      <c r="C58" s="209"/>
      <c r="D58" s="175" t="s">
        <v>556</v>
      </c>
      <c r="E58" s="176"/>
      <c r="F58" s="171"/>
      <c r="G58" s="166"/>
    </row>
    <row r="59" spans="1:7" hidden="1" x14ac:dyDescent="0.25">
      <c r="A59" s="179" t="s">
        <v>493</v>
      </c>
      <c r="B59" s="188" t="s">
        <v>479</v>
      </c>
      <c r="C59" s="210" t="s">
        <v>494</v>
      </c>
      <c r="D59" s="178"/>
      <c r="E59" s="159"/>
      <c r="F59" s="171"/>
      <c r="G59" s="166"/>
    </row>
    <row r="60" spans="1:7" hidden="1" x14ac:dyDescent="0.25">
      <c r="A60" s="179"/>
      <c r="B60" s="188"/>
      <c r="C60" s="211"/>
      <c r="D60" s="175" t="s">
        <v>557</v>
      </c>
      <c r="E60" s="176"/>
      <c r="F60" s="171"/>
      <c r="G60" s="166"/>
    </row>
    <row r="61" spans="1:7" hidden="1" x14ac:dyDescent="0.25">
      <c r="A61" s="179"/>
      <c r="B61" s="188"/>
      <c r="C61" s="211"/>
      <c r="D61" s="175" t="s">
        <v>558</v>
      </c>
      <c r="E61" s="176"/>
      <c r="F61" s="171"/>
      <c r="G61" s="166"/>
    </row>
    <row r="62" spans="1:7" hidden="1" x14ac:dyDescent="0.25">
      <c r="A62" s="179"/>
      <c r="B62" s="188"/>
      <c r="C62" s="211"/>
      <c r="D62" s="175" t="s">
        <v>559</v>
      </c>
      <c r="E62" s="176"/>
      <c r="F62" s="171"/>
      <c r="G62" s="166"/>
    </row>
    <row r="63" spans="1:7" hidden="1" x14ac:dyDescent="0.25">
      <c r="A63" s="179"/>
      <c r="B63" s="188"/>
      <c r="C63" s="211"/>
      <c r="D63" s="212" t="s">
        <v>560</v>
      </c>
      <c r="E63" s="176"/>
      <c r="F63" s="171"/>
      <c r="G63" s="166"/>
    </row>
    <row r="64" spans="1:7" hidden="1" x14ac:dyDescent="0.25">
      <c r="A64" s="179"/>
      <c r="B64" s="188"/>
      <c r="C64" s="211"/>
      <c r="D64" s="175" t="s">
        <v>561</v>
      </c>
      <c r="E64" s="176"/>
      <c r="F64" s="171"/>
      <c r="G64" s="166"/>
    </row>
    <row r="65" spans="1:7" hidden="1" x14ac:dyDescent="0.25">
      <c r="A65" s="179"/>
      <c r="B65" s="188"/>
      <c r="C65" s="211"/>
      <c r="D65" s="175" t="s">
        <v>562</v>
      </c>
      <c r="E65" s="176"/>
      <c r="F65" s="171"/>
      <c r="G65" s="166"/>
    </row>
    <row r="66" spans="1:7" hidden="1" x14ac:dyDescent="0.25">
      <c r="A66" s="172" t="s">
        <v>495</v>
      </c>
      <c r="B66" s="188" t="s">
        <v>479</v>
      </c>
      <c r="C66" s="213" t="s">
        <v>496</v>
      </c>
      <c r="D66" s="178"/>
      <c r="E66" s="176"/>
      <c r="F66" s="171"/>
      <c r="G66" s="166"/>
    </row>
    <row r="67" spans="1:7" hidden="1" x14ac:dyDescent="0.25">
      <c r="A67" s="172"/>
      <c r="B67" s="188"/>
      <c r="C67" s="214"/>
      <c r="D67" s="175" t="s">
        <v>563</v>
      </c>
      <c r="E67" s="176"/>
      <c r="F67" s="171"/>
      <c r="G67" s="166"/>
    </row>
    <row r="68" spans="1:7" hidden="1" x14ac:dyDescent="0.25">
      <c r="A68" s="172"/>
      <c r="B68" s="188"/>
      <c r="C68" s="214"/>
      <c r="D68" s="175" t="s">
        <v>564</v>
      </c>
      <c r="E68" s="176"/>
      <c r="F68" s="171"/>
      <c r="G68" s="166"/>
    </row>
    <row r="69" spans="1:7" hidden="1" x14ac:dyDescent="0.25">
      <c r="A69" s="172" t="s">
        <v>565</v>
      </c>
      <c r="B69" s="188" t="s">
        <v>479</v>
      </c>
      <c r="C69" s="215" t="s">
        <v>497</v>
      </c>
      <c r="D69" s="178"/>
      <c r="E69" s="159"/>
      <c r="F69" s="171"/>
      <c r="G69" s="166"/>
    </row>
    <row r="70" spans="1:7" hidden="1" x14ac:dyDescent="0.25">
      <c r="A70" s="172"/>
      <c r="B70" s="188"/>
      <c r="C70" s="216"/>
      <c r="D70" s="175" t="s">
        <v>566</v>
      </c>
      <c r="E70" s="176"/>
      <c r="F70" s="171"/>
      <c r="G70" s="166"/>
    </row>
    <row r="71" spans="1:7" hidden="1" x14ac:dyDescent="0.25">
      <c r="A71" s="172"/>
      <c r="B71" s="188"/>
      <c r="C71" s="216"/>
      <c r="D71" s="175" t="s">
        <v>567</v>
      </c>
      <c r="E71" s="176"/>
      <c r="F71" s="171"/>
      <c r="G71" s="166"/>
    </row>
    <row r="72" spans="1:7" hidden="1" x14ac:dyDescent="0.25">
      <c r="A72" s="172"/>
      <c r="B72" s="188"/>
      <c r="C72" s="216"/>
      <c r="D72" s="175" t="s">
        <v>568</v>
      </c>
      <c r="E72" s="176"/>
      <c r="F72" s="171"/>
      <c r="G72" s="166"/>
    </row>
    <row r="73" spans="1:7" hidden="1" x14ac:dyDescent="0.25">
      <c r="A73" s="172" t="s">
        <v>569</v>
      </c>
      <c r="B73" s="188" t="s">
        <v>479</v>
      </c>
      <c r="C73" s="217" t="s">
        <v>498</v>
      </c>
      <c r="D73" s="178"/>
      <c r="E73" s="159"/>
      <c r="F73" s="171"/>
      <c r="G73" s="166"/>
    </row>
    <row r="74" spans="1:7" hidden="1" x14ac:dyDescent="0.25">
      <c r="A74" s="172"/>
      <c r="B74" s="188"/>
      <c r="C74" s="218"/>
      <c r="D74" s="175" t="s">
        <v>570</v>
      </c>
      <c r="E74" s="176"/>
      <c r="F74" s="171"/>
      <c r="G74" s="166"/>
    </row>
    <row r="75" spans="1:7" hidden="1" x14ac:dyDescent="0.25">
      <c r="A75" s="172"/>
      <c r="B75" s="188"/>
      <c r="C75" s="218"/>
      <c r="D75" s="175" t="s">
        <v>571</v>
      </c>
      <c r="E75" s="176"/>
      <c r="F75" s="171"/>
      <c r="G75" s="166"/>
    </row>
    <row r="76" spans="1:7" hidden="1" x14ac:dyDescent="0.25">
      <c r="A76" s="172">
        <v>42</v>
      </c>
      <c r="B76" s="188" t="s">
        <v>479</v>
      </c>
      <c r="C76" s="219" t="s">
        <v>499</v>
      </c>
      <c r="D76" s="178"/>
      <c r="E76" s="176"/>
      <c r="F76" s="171"/>
      <c r="G76" s="166"/>
    </row>
    <row r="77" spans="1:7" hidden="1" x14ac:dyDescent="0.25">
      <c r="A77" s="172"/>
      <c r="B77" s="188"/>
      <c r="C77" s="220"/>
      <c r="D77" s="175" t="s">
        <v>572</v>
      </c>
      <c r="E77" s="176"/>
      <c r="F77" s="171"/>
      <c r="G77" s="166"/>
    </row>
    <row r="78" spans="1:7" hidden="1" x14ac:dyDescent="0.25">
      <c r="A78" s="172" t="s">
        <v>500</v>
      </c>
      <c r="B78" s="188" t="s">
        <v>479</v>
      </c>
      <c r="C78" s="221" t="s">
        <v>501</v>
      </c>
      <c r="D78" s="178"/>
      <c r="E78" s="176"/>
      <c r="F78" s="171"/>
      <c r="G78" s="166"/>
    </row>
    <row r="79" spans="1:7" hidden="1" x14ac:dyDescent="0.25">
      <c r="A79" s="172"/>
      <c r="B79" s="188"/>
      <c r="C79" s="222"/>
      <c r="D79" s="175" t="s">
        <v>573</v>
      </c>
      <c r="E79" s="176"/>
      <c r="F79" s="171"/>
      <c r="G79" s="166"/>
    </row>
    <row r="80" spans="1:7" hidden="1" x14ac:dyDescent="0.25">
      <c r="A80" s="172"/>
      <c r="B80" s="188"/>
      <c r="C80" s="222"/>
      <c r="D80" s="175" t="s">
        <v>574</v>
      </c>
      <c r="E80" s="176"/>
      <c r="F80" s="171"/>
      <c r="G80" s="166"/>
    </row>
    <row r="81" spans="1:7" hidden="1" x14ac:dyDescent="0.25">
      <c r="A81" s="172">
        <v>45</v>
      </c>
      <c r="B81" s="188" t="s">
        <v>479</v>
      </c>
      <c r="C81" s="221" t="s">
        <v>502</v>
      </c>
      <c r="D81" s="178"/>
      <c r="E81" s="176"/>
      <c r="F81" s="171"/>
      <c r="G81" s="166"/>
    </row>
    <row r="82" spans="1:7" hidden="1" x14ac:dyDescent="0.25">
      <c r="A82" s="172"/>
      <c r="B82" s="188"/>
      <c r="C82" s="222"/>
      <c r="D82" s="175" t="s">
        <v>575</v>
      </c>
      <c r="E82" s="176"/>
      <c r="F82" s="171"/>
      <c r="G82" s="166"/>
    </row>
    <row r="83" spans="1:7" hidden="1" x14ac:dyDescent="0.25">
      <c r="A83" s="172">
        <v>46</v>
      </c>
      <c r="B83" s="223" t="s">
        <v>503</v>
      </c>
      <c r="C83" s="224" t="s">
        <v>504</v>
      </c>
      <c r="D83" s="178"/>
      <c r="E83" s="176"/>
      <c r="F83" s="171"/>
      <c r="G83" s="166"/>
    </row>
    <row r="84" spans="1:7" hidden="1" x14ac:dyDescent="0.25">
      <c r="A84" s="172"/>
      <c r="B84" s="223"/>
      <c r="C84" s="225"/>
      <c r="D84" s="175" t="s">
        <v>576</v>
      </c>
      <c r="E84" s="176"/>
      <c r="F84" s="171"/>
      <c r="G84" s="166"/>
    </row>
    <row r="85" spans="1:7" hidden="1" x14ac:dyDescent="0.25">
      <c r="A85" s="172" t="s">
        <v>577</v>
      </c>
      <c r="B85" s="226" t="s">
        <v>505</v>
      </c>
      <c r="C85" s="227" t="s">
        <v>506</v>
      </c>
      <c r="D85" s="178"/>
      <c r="E85" s="176"/>
      <c r="F85" s="171"/>
      <c r="G85" s="166"/>
    </row>
    <row r="86" spans="1:7" hidden="1" x14ac:dyDescent="0.25">
      <c r="A86" s="172"/>
      <c r="B86" s="226"/>
      <c r="C86" s="228"/>
      <c r="D86" s="175" t="s">
        <v>578</v>
      </c>
      <c r="E86" s="176"/>
      <c r="F86" s="171"/>
      <c r="G86" s="166"/>
    </row>
    <row r="87" spans="1:7" hidden="1" x14ac:dyDescent="0.25">
      <c r="A87" s="172"/>
      <c r="B87" s="226"/>
      <c r="C87" s="228"/>
      <c r="D87" s="175" t="s">
        <v>579</v>
      </c>
      <c r="E87" s="176"/>
      <c r="F87" s="171"/>
      <c r="G87" s="166"/>
    </row>
    <row r="88" spans="1:7" hidden="1" x14ac:dyDescent="0.25">
      <c r="A88" s="172" t="s">
        <v>580</v>
      </c>
      <c r="B88" s="229" t="s">
        <v>507</v>
      </c>
      <c r="C88" s="230" t="s">
        <v>508</v>
      </c>
      <c r="D88" s="178"/>
      <c r="E88" s="176"/>
      <c r="F88" s="171"/>
      <c r="G88" s="166"/>
    </row>
    <row r="89" spans="1:7" hidden="1" x14ac:dyDescent="0.25">
      <c r="A89" s="172"/>
      <c r="B89" s="229"/>
      <c r="C89" s="231"/>
      <c r="D89" s="175" t="s">
        <v>581</v>
      </c>
      <c r="E89" s="176"/>
      <c r="F89" s="171"/>
      <c r="G89" s="166"/>
    </row>
    <row r="90" spans="1:7" hidden="1" x14ac:dyDescent="0.25">
      <c r="A90" s="172"/>
      <c r="B90" s="229"/>
      <c r="C90" s="231"/>
      <c r="D90" s="175" t="s">
        <v>582</v>
      </c>
      <c r="E90" s="176"/>
      <c r="F90" s="171"/>
      <c r="G90" s="166"/>
    </row>
    <row r="91" spans="1:7" hidden="1" x14ac:dyDescent="0.25">
      <c r="A91" s="172"/>
      <c r="B91" s="229"/>
      <c r="C91" s="231"/>
      <c r="D91" s="175" t="s">
        <v>583</v>
      </c>
      <c r="E91" s="176"/>
      <c r="F91" s="171"/>
      <c r="G91" s="166"/>
    </row>
    <row r="92" spans="1:7" hidden="1" x14ac:dyDescent="0.25">
      <c r="A92" s="172"/>
      <c r="B92" s="229"/>
      <c r="C92" s="231"/>
      <c r="D92" s="175" t="s">
        <v>584</v>
      </c>
      <c r="E92" s="176"/>
      <c r="F92" s="171"/>
      <c r="G92" s="166"/>
    </row>
    <row r="93" spans="1:7" hidden="1" x14ac:dyDescent="0.25">
      <c r="A93" s="172" t="s">
        <v>509</v>
      </c>
      <c r="B93" s="232" t="s">
        <v>510</v>
      </c>
      <c r="C93" s="233" t="s">
        <v>511</v>
      </c>
      <c r="D93" s="178"/>
      <c r="E93" s="176"/>
      <c r="F93" s="171"/>
      <c r="G93" s="166"/>
    </row>
    <row r="94" spans="1:7" hidden="1" x14ac:dyDescent="0.25">
      <c r="A94" s="172"/>
      <c r="B94" s="232"/>
      <c r="C94" s="234"/>
      <c r="D94" s="175" t="s">
        <v>585</v>
      </c>
      <c r="E94" s="176"/>
      <c r="F94" s="171"/>
      <c r="G94" s="166"/>
    </row>
    <row r="95" spans="1:7" hidden="1" x14ac:dyDescent="0.25">
      <c r="A95" s="172"/>
      <c r="B95" s="232"/>
      <c r="C95" s="234"/>
      <c r="D95" s="175" t="s">
        <v>586</v>
      </c>
      <c r="E95" s="176"/>
      <c r="F95" s="171"/>
      <c r="G95" s="166"/>
    </row>
    <row r="96" spans="1:7" hidden="1" x14ac:dyDescent="0.25">
      <c r="A96" s="172"/>
      <c r="B96" s="232"/>
      <c r="C96" s="234"/>
      <c r="D96" s="175" t="s">
        <v>587</v>
      </c>
      <c r="E96" s="176"/>
      <c r="F96" s="171"/>
      <c r="G96" s="166"/>
    </row>
    <row r="97" spans="1:7" hidden="1" x14ac:dyDescent="0.25">
      <c r="A97" s="172">
        <v>54</v>
      </c>
      <c r="B97" s="235" t="s">
        <v>512</v>
      </c>
      <c r="C97" s="236" t="s">
        <v>513</v>
      </c>
      <c r="D97" s="178"/>
      <c r="E97" s="159"/>
      <c r="F97" s="171"/>
      <c r="G97" s="166"/>
    </row>
    <row r="98" spans="1:7" hidden="1" x14ac:dyDescent="0.25">
      <c r="A98" s="172"/>
      <c r="B98" s="235"/>
      <c r="C98" s="237"/>
      <c r="D98" s="175" t="s">
        <v>588</v>
      </c>
      <c r="E98" s="159"/>
      <c r="F98" s="171"/>
      <c r="G98" s="166"/>
    </row>
    <row r="99" spans="1:7" hidden="1" x14ac:dyDescent="0.25">
      <c r="A99" s="172"/>
      <c r="B99" s="235"/>
      <c r="C99" s="237"/>
      <c r="D99" s="175" t="s">
        <v>589</v>
      </c>
      <c r="E99" s="159"/>
      <c r="F99" s="171"/>
      <c r="G99" s="166"/>
    </row>
    <row r="100" spans="1:7" hidden="1" x14ac:dyDescent="0.25">
      <c r="A100" s="172">
        <v>55</v>
      </c>
      <c r="B100" s="235" t="s">
        <v>512</v>
      </c>
      <c r="C100" s="238" t="s">
        <v>590</v>
      </c>
      <c r="D100" s="178"/>
      <c r="E100" s="159"/>
      <c r="F100" s="171"/>
      <c r="G100" s="166"/>
    </row>
    <row r="101" spans="1:7" hidden="1" x14ac:dyDescent="0.25">
      <c r="A101" s="172"/>
      <c r="B101" s="235"/>
      <c r="C101" s="239"/>
      <c r="D101" s="175" t="s">
        <v>591</v>
      </c>
      <c r="E101" s="159"/>
      <c r="F101" s="171"/>
      <c r="G101" s="166"/>
    </row>
    <row r="102" spans="1:7" hidden="1" x14ac:dyDescent="0.25">
      <c r="A102" s="172" t="s">
        <v>514</v>
      </c>
      <c r="B102" s="235" t="s">
        <v>512</v>
      </c>
      <c r="C102" s="240" t="s">
        <v>515</v>
      </c>
      <c r="D102" s="178"/>
      <c r="E102" s="159"/>
      <c r="F102" s="171"/>
      <c r="G102" s="166"/>
    </row>
    <row r="103" spans="1:7" hidden="1" x14ac:dyDescent="0.25">
      <c r="A103" s="172"/>
      <c r="B103" s="235"/>
      <c r="C103" s="241"/>
      <c r="D103" s="175" t="s">
        <v>592</v>
      </c>
      <c r="E103" s="159"/>
      <c r="F103" s="171"/>
      <c r="G103" s="166"/>
    </row>
    <row r="104" spans="1:7" hidden="1" x14ac:dyDescent="0.25">
      <c r="A104" s="172"/>
      <c r="B104" s="235"/>
      <c r="C104" s="241"/>
      <c r="D104" s="175" t="s">
        <v>593</v>
      </c>
      <c r="E104" s="159"/>
      <c r="F104" s="171"/>
      <c r="G104" s="166"/>
    </row>
    <row r="105" spans="1:7" hidden="1" x14ac:dyDescent="0.25">
      <c r="A105" s="172"/>
      <c r="B105" s="235"/>
      <c r="C105" s="241"/>
      <c r="D105" s="175" t="s">
        <v>594</v>
      </c>
      <c r="E105" s="159"/>
      <c r="F105" s="171"/>
      <c r="G105" s="166"/>
    </row>
    <row r="106" spans="1:7" hidden="1" x14ac:dyDescent="0.25">
      <c r="A106" s="172">
        <v>59</v>
      </c>
      <c r="B106" s="235" t="s">
        <v>512</v>
      </c>
      <c r="C106" s="242" t="s">
        <v>516</v>
      </c>
      <c r="D106" s="178"/>
      <c r="E106" s="159"/>
      <c r="F106" s="171"/>
      <c r="G106" s="166"/>
    </row>
    <row r="107" spans="1:7" hidden="1" x14ac:dyDescent="0.25">
      <c r="A107" s="172"/>
      <c r="B107" s="235"/>
      <c r="C107" s="243"/>
      <c r="D107" s="175" t="s">
        <v>595</v>
      </c>
      <c r="E107" s="159"/>
      <c r="F107" s="171"/>
      <c r="G107" s="166"/>
    </row>
    <row r="108" spans="1:7" hidden="1" x14ac:dyDescent="0.25">
      <c r="A108" s="172" t="s">
        <v>517</v>
      </c>
      <c r="B108" s="235" t="s">
        <v>512</v>
      </c>
      <c r="C108" s="244" t="s">
        <v>518</v>
      </c>
      <c r="D108" s="178"/>
      <c r="E108" s="159"/>
      <c r="F108" s="171"/>
      <c r="G108" s="166"/>
    </row>
    <row r="109" spans="1:7" hidden="1" x14ac:dyDescent="0.25">
      <c r="A109" s="172"/>
      <c r="B109" s="235"/>
      <c r="C109" s="245"/>
      <c r="D109" s="175" t="s">
        <v>596</v>
      </c>
      <c r="E109" s="159"/>
      <c r="F109" s="171"/>
      <c r="G109" s="166"/>
    </row>
    <row r="110" spans="1:7" hidden="1" x14ac:dyDescent="0.25">
      <c r="A110" s="172"/>
      <c r="B110" s="235"/>
      <c r="C110" s="245"/>
      <c r="D110" s="175" t="s">
        <v>597</v>
      </c>
      <c r="E110" s="159"/>
      <c r="F110" s="171"/>
      <c r="G110" s="166"/>
    </row>
    <row r="111" spans="1:7" hidden="1" x14ac:dyDescent="0.25">
      <c r="A111" s="172"/>
      <c r="B111" s="235"/>
      <c r="C111" s="245"/>
      <c r="D111" s="175" t="s">
        <v>598</v>
      </c>
      <c r="E111" s="159"/>
      <c r="F111" s="171"/>
      <c r="G111" s="166"/>
    </row>
    <row r="112" spans="1:7" hidden="1" x14ac:dyDescent="0.25">
      <c r="A112" s="172"/>
      <c r="B112" s="235"/>
      <c r="C112" s="245"/>
      <c r="D112" s="175" t="s">
        <v>599</v>
      </c>
      <c r="E112" s="159"/>
      <c r="F112" s="171"/>
      <c r="G112" s="166"/>
    </row>
    <row r="113" spans="1:7" hidden="1" x14ac:dyDescent="0.25">
      <c r="A113" s="172" t="s">
        <v>600</v>
      </c>
      <c r="B113" s="246" t="s">
        <v>519</v>
      </c>
      <c r="C113" s="247" t="s">
        <v>601</v>
      </c>
      <c r="D113" s="178"/>
      <c r="E113" s="159"/>
      <c r="F113" s="171"/>
      <c r="G113" s="166"/>
    </row>
    <row r="114" spans="1:7" hidden="1" x14ac:dyDescent="0.25">
      <c r="A114" s="172"/>
      <c r="B114" s="246"/>
      <c r="C114" s="248"/>
      <c r="D114" s="175" t="s">
        <v>602</v>
      </c>
      <c r="E114" s="159"/>
      <c r="F114" s="171"/>
      <c r="G114" s="166"/>
    </row>
    <row r="115" spans="1:7" hidden="1" x14ac:dyDescent="0.25">
      <c r="A115" s="172"/>
      <c r="B115" s="246"/>
      <c r="C115" s="248"/>
      <c r="D115" s="175" t="s">
        <v>603</v>
      </c>
      <c r="E115" s="159"/>
      <c r="F115" s="171"/>
      <c r="G115" s="166"/>
    </row>
    <row r="116" spans="1:7" hidden="1" x14ac:dyDescent="0.25">
      <c r="A116" s="179"/>
      <c r="B116" s="249"/>
      <c r="C116" s="181"/>
      <c r="D116" s="212"/>
      <c r="E116" s="159"/>
      <c r="F116" s="171"/>
      <c r="G116" s="166"/>
    </row>
    <row r="117" spans="1:7" hidden="1" x14ac:dyDescent="0.25">
      <c r="A117" s="179" t="s">
        <v>604</v>
      </c>
      <c r="B117" s="250" t="s">
        <v>520</v>
      </c>
      <c r="C117" s="206" t="s">
        <v>605</v>
      </c>
      <c r="D117" s="206"/>
      <c r="E117" s="159"/>
      <c r="F117" s="171"/>
      <c r="G117" s="166"/>
    </row>
    <row r="118" spans="1:7" hidden="1" x14ac:dyDescent="0.25">
      <c r="A118" s="172" t="s">
        <v>606</v>
      </c>
      <c r="B118" s="249"/>
      <c r="C118" s="181"/>
      <c r="D118" s="212" t="s">
        <v>607</v>
      </c>
      <c r="E118" s="159"/>
      <c r="F118" s="171"/>
      <c r="G118" s="166"/>
    </row>
    <row r="119" spans="1:7" hidden="1" x14ac:dyDescent="0.25">
      <c r="A119" s="179"/>
      <c r="B119" s="249"/>
      <c r="C119" s="206" t="s">
        <v>608</v>
      </c>
      <c r="D119" s="206"/>
      <c r="E119" s="159"/>
      <c r="F119" s="171"/>
      <c r="G119" s="166"/>
    </row>
    <row r="120" spans="1:7" hidden="1" x14ac:dyDescent="0.25">
      <c r="A120" s="179"/>
      <c r="B120" s="249"/>
      <c r="C120" s="181"/>
      <c r="D120" s="212" t="s">
        <v>609</v>
      </c>
      <c r="E120" s="159"/>
      <c r="F120" s="171"/>
      <c r="G120" s="166"/>
    </row>
    <row r="121" spans="1:7" hidden="1" x14ac:dyDescent="0.25">
      <c r="A121" s="179"/>
      <c r="B121" s="249"/>
      <c r="C121" s="206" t="s">
        <v>610</v>
      </c>
      <c r="D121" s="206"/>
      <c r="E121" s="159"/>
      <c r="F121" s="171"/>
      <c r="G121" s="166"/>
    </row>
    <row r="122" spans="1:7" hidden="1" x14ac:dyDescent="0.25">
      <c r="A122" s="179"/>
      <c r="B122" s="249"/>
      <c r="C122" s="251"/>
      <c r="D122" s="212" t="s">
        <v>611</v>
      </c>
      <c r="E122" s="159"/>
      <c r="F122" s="171"/>
      <c r="G122" s="166"/>
    </row>
    <row r="123" spans="1:7" hidden="1" x14ac:dyDescent="0.25">
      <c r="A123" s="179"/>
      <c r="B123" s="249"/>
      <c r="C123" s="251"/>
      <c r="D123" s="212" t="s">
        <v>612</v>
      </c>
      <c r="E123" s="159"/>
      <c r="F123" s="171"/>
      <c r="G123" s="166"/>
    </row>
    <row r="124" spans="1:7" hidden="1" x14ac:dyDescent="0.25">
      <c r="A124" s="179"/>
      <c r="B124" s="249"/>
      <c r="C124" s="206" t="s">
        <v>613</v>
      </c>
      <c r="D124" s="206"/>
      <c r="E124" s="159"/>
      <c r="F124" s="171"/>
      <c r="G124" s="166"/>
    </row>
    <row r="125" spans="1:7" hidden="1" x14ac:dyDescent="0.25">
      <c r="A125" s="179"/>
      <c r="B125" s="249"/>
      <c r="C125" s="251"/>
      <c r="D125" s="212" t="s">
        <v>614</v>
      </c>
      <c r="E125" s="159"/>
      <c r="F125" s="171"/>
      <c r="G125" s="166"/>
    </row>
    <row r="126" spans="1:7" hidden="1" x14ac:dyDescent="0.25">
      <c r="A126" s="179"/>
      <c r="B126" s="249"/>
      <c r="C126" s="206" t="s">
        <v>615</v>
      </c>
      <c r="D126" s="206"/>
      <c r="E126" s="159"/>
      <c r="F126" s="171"/>
      <c r="G126" s="166"/>
    </row>
    <row r="127" spans="1:7" hidden="1" x14ac:dyDescent="0.25">
      <c r="A127" s="179"/>
      <c r="B127" s="249"/>
      <c r="C127" s="251"/>
      <c r="D127" s="212" t="s">
        <v>616</v>
      </c>
      <c r="E127" s="159"/>
      <c r="F127" s="171"/>
      <c r="G127" s="166"/>
    </row>
    <row r="128" spans="1:7" hidden="1" x14ac:dyDescent="0.25">
      <c r="A128" s="179"/>
      <c r="B128" s="249"/>
      <c r="C128" s="251"/>
      <c r="D128" s="212" t="s">
        <v>617</v>
      </c>
      <c r="E128" s="159"/>
      <c r="F128" s="171"/>
      <c r="G128" s="166"/>
    </row>
    <row r="129" spans="1:7" hidden="1" x14ac:dyDescent="0.25">
      <c r="A129" s="179"/>
      <c r="B129" s="249"/>
      <c r="C129" s="251"/>
      <c r="D129" s="212" t="s">
        <v>618</v>
      </c>
      <c r="E129" s="159"/>
      <c r="F129" s="171"/>
      <c r="G129" s="166"/>
    </row>
    <row r="130" spans="1:7" hidden="1" x14ac:dyDescent="0.25">
      <c r="A130" s="252"/>
      <c r="B130" s="250"/>
      <c r="C130" s="253" t="s">
        <v>619</v>
      </c>
      <c r="D130" s="212"/>
      <c r="E130" s="159"/>
      <c r="F130" s="171"/>
      <c r="G130" s="159"/>
    </row>
    <row r="131" spans="1:7" ht="15.75" hidden="1" thickBot="1" x14ac:dyDescent="0.3">
      <c r="A131" s="254"/>
      <c r="B131" s="255"/>
      <c r="C131" s="256"/>
      <c r="D131" s="257" t="s">
        <v>620</v>
      </c>
      <c r="E131" s="258"/>
      <c r="F131" s="259"/>
    </row>
    <row r="132" spans="1:7" hidden="1" x14ac:dyDescent="0.25">
      <c r="C132" s="260"/>
      <c r="D132" s="251"/>
    </row>
    <row r="133" spans="1:7" x14ac:dyDescent="0.25">
      <c r="D133" s="159"/>
    </row>
    <row r="134" spans="1:7" x14ac:dyDescent="0.25">
      <c r="D134" s="159"/>
    </row>
    <row r="135" spans="1:7" x14ac:dyDescent="0.25">
      <c r="D135" s="159"/>
    </row>
    <row r="136" spans="1:7" x14ac:dyDescent="0.25">
      <c r="D136" s="159"/>
    </row>
    <row r="137" spans="1:7" x14ac:dyDescent="0.25">
      <c r="D137" s="159"/>
    </row>
    <row r="138" spans="1:7" x14ac:dyDescent="0.25">
      <c r="D138" s="159"/>
    </row>
    <row r="139" spans="1:7" x14ac:dyDescent="0.25">
      <c r="D139" s="159"/>
    </row>
    <row r="140" spans="1:7" x14ac:dyDescent="0.25">
      <c r="D140" s="159"/>
    </row>
    <row r="141" spans="1:7" x14ac:dyDescent="0.25">
      <c r="D141" s="159"/>
    </row>
    <row r="142" spans="1:7" x14ac:dyDescent="0.25">
      <c r="D142" s="159"/>
    </row>
    <row r="143" spans="1:7" x14ac:dyDescent="0.25">
      <c r="D143" s="159"/>
    </row>
    <row r="144" spans="1:7" x14ac:dyDescent="0.25">
      <c r="D144" s="159"/>
    </row>
    <row r="145" spans="4:4" x14ac:dyDescent="0.25">
      <c r="D145" s="159"/>
    </row>
    <row r="146" spans="4:4" x14ac:dyDescent="0.25">
      <c r="D146" s="159"/>
    </row>
    <row r="147" spans="4:4" x14ac:dyDescent="0.25">
      <c r="D147" s="159"/>
    </row>
  </sheetData>
  <mergeCells count="39">
    <mergeCell ref="C121:D121"/>
    <mergeCell ref="C124:D124"/>
    <mergeCell ref="C126:D126"/>
    <mergeCell ref="C102:D102"/>
    <mergeCell ref="C106:D106"/>
    <mergeCell ref="C108:D108"/>
    <mergeCell ref="C113:D113"/>
    <mergeCell ref="C117:D117"/>
    <mergeCell ref="C119:D119"/>
    <mergeCell ref="C83:D83"/>
    <mergeCell ref="C85:D85"/>
    <mergeCell ref="C88:D88"/>
    <mergeCell ref="C93:D93"/>
    <mergeCell ref="C97:D97"/>
    <mergeCell ref="C100:D100"/>
    <mergeCell ref="C66:D66"/>
    <mergeCell ref="C69:D69"/>
    <mergeCell ref="C73:D73"/>
    <mergeCell ref="C76:D76"/>
    <mergeCell ref="C78:D78"/>
    <mergeCell ref="C81:D81"/>
    <mergeCell ref="C38:D38"/>
    <mergeCell ref="C47:D47"/>
    <mergeCell ref="C49:D49"/>
    <mergeCell ref="C51:D51"/>
    <mergeCell ref="C53:D53"/>
    <mergeCell ref="C59:D59"/>
    <mergeCell ref="C20:D20"/>
    <mergeCell ref="C22:D22"/>
    <mergeCell ref="C24:D24"/>
    <mergeCell ref="C30:D30"/>
    <mergeCell ref="C32:D32"/>
    <mergeCell ref="C34:D34"/>
    <mergeCell ref="A1:C1"/>
    <mergeCell ref="C4:D4"/>
    <mergeCell ref="A11:C11"/>
    <mergeCell ref="C14:D14"/>
    <mergeCell ref="C15:D15"/>
    <mergeCell ref="C17:D17"/>
  </mergeCells>
  <hyperlinks>
    <hyperlink ref="D18" location="'1'!A1" display="яч.7 - ф.&quot;Город-7&quot;"/>
    <hyperlink ref="D19" location="'2'!A1" display="яч.8 - ф.&quot;Городской&quot;, яч.2 - ф.&quot;Овощехранилище&quot;"/>
    <hyperlink ref="D16" location="'1а'!A1" display="яч. Т1, яч. Т2"/>
    <hyperlink ref="D21" location="'3'!A1" display="яч.18 - ф.&quot;РУБЦОВО&quot;- СВ - ВЛ№2"/>
    <hyperlink ref="D23" location="'4'!A1" display="яч.13 - ф.&quot;НИКИТИНО&quot;-СВ - ВЛ№27"/>
    <hyperlink ref="D25" location="'5'!A1" display="яч.19 - &quot;РМЗ-1&quot;, яч.24 - &quot;РМЗ-2&quot;"/>
    <hyperlink ref="D26" location="'6'!A1" display="яч.15 -&quot;ОЧИСТНЫЕ-1&quot;, яч.9 -&quot;ГОРОД-1&quot;"/>
    <hyperlink ref="D27" location="'7'!A1" display="яч.21- &quot;П/я-1&quot;, яч.20 - &quot;П/я-2&quot;"/>
    <hyperlink ref="D28" location="'8'!A1" display="яч.33 - &quot;РП-35&quot;, яч.35 - &quot;РП-37&quot;"/>
    <hyperlink ref="D29" location="'9'!A1" display="яч.11 - &quot;ГОРОД-2&quot;, яч.18 - &quot;ОЧИСТНЫЕ-2&quot;"/>
    <hyperlink ref="D31" location="'10'!A1" display="Т1 - РП5ф3 ввод №1, Т2 - РП5ф17 ввод №2"/>
    <hyperlink ref="D33" location="'11'!A1" display="яч. 3 - ф.&quot;Микрорайон-1&quot; ввод № 1, яч.13 - ф.&quot;Микрорайон-2&quot; ввод № 2 "/>
    <hyperlink ref="D35" location="'12'!A1" display="яч.47 - РП 29 ввод № 1, яч.31 - РП 29 ввод № 2 "/>
    <hyperlink ref="D36" location="'13'!A1" display="яч.5 - РП 14 ввод № 1, яч.22 - РП 14 ввод № 2 "/>
    <hyperlink ref="D37" location="'14'!A1" display="яч.44 - РП 2 ввод № 1, яч.26в - РП 2 ввод № 2 "/>
    <hyperlink ref="D39" location="'15'!A1" display="яч.15 - &quot;ГОРОД-15&quot;, яч.24 - &quot;ТУБДИСПАНСЕР&quot;"/>
    <hyperlink ref="D40" location="'16'!A1" display="яч.10 - &quot;ГОРОД-10&quot;, яч.14 - &quot;ГОРОД-14&quot;"/>
    <hyperlink ref="D41" location="'17'!A1" display="яч.20 - &quot;ГОРОД 20&quot;"/>
    <hyperlink ref="D42" location="'18'!A1" display="яч. 7- ф.&quot;ГОРОД 7&quot;, яч.17 - ф.&quot;ГОРОД 17&quot; "/>
    <hyperlink ref="D43" location="'19'!A1" display="яч.3 - &quot;ГОРОД-3&quot;, яч.5 - &quot;ГОРОД-5&quot;"/>
    <hyperlink ref="D44" location="'20'!A1" display="ЯЧ. № 1 - &quot;ГОРОД -1&quot;, ЯЧ.№ 20 - &quot;РП 27&quot;"/>
    <hyperlink ref="D45" location="'21'!A1" display="яч. 4 ф &quot;РОДИОНЦЕВО&quot; - ПКУ"/>
    <hyperlink ref="D48" location="'22'!A1" display="ЯЧ. 1 - ТП 450"/>
    <hyperlink ref="D50" location="'23'!A1" display="ЯЧ.5 - ТП 238, ЯЧ.7 - ТП 651 "/>
    <hyperlink ref="D52" location="'24'!A1" display="ЯЧ.2 - ТП 660, ЯЧ.6 - ТП 662"/>
    <hyperlink ref="D54" location="'25'!A1" display="ЯЧ.10 - РП 3 ввод № 1, ЯЧ. 115 - РП 3  ввод № 2 "/>
    <hyperlink ref="D55" location="'26'!A1" display="ЯЧ. 114 - РП 23 ввод № 1, ЯЧ. 107 - РП 23 ввод № 2 "/>
    <hyperlink ref="D56" location="'27'!A1" display="ЯЧ. 3 - ТП 217"/>
    <hyperlink ref="D57" location="'28'!A1" display="ЯЧ. 5 - РП 1 ввод № 1, ЯЧ. 12 - РП 1 ввод № 2 "/>
    <hyperlink ref="D58" location="'29'!A1" display="ЯЧ. 4 - РП 20 ввод № 1, ЯЧ. 7 - РП 20 ввод № 2"/>
    <hyperlink ref="D60" location="'30'!A1" display="ЯЧ.4 - ТП 54 -Ι  ввод № 1, ЯЧ. 30 - ТП 54 - ΙΙ  ввод № 2 "/>
    <hyperlink ref="D61" location="'31'!A1" display="ЯЧ. 14 - РП 13- Ι , ЯЧ. 22 - РП 13- ΙΙ  "/>
    <hyperlink ref="D62" location="'32'!A1" display="ЯЧ.12 - РП 4 -Ι  , ЯЧ. 24 - РП 4 -ΙΙ  "/>
    <hyperlink ref="D63" location="'33'!A1" display="яч. 2 - РП 8 яч. 11"/>
    <hyperlink ref="D64" location="'34'!A1" display="ЯЧ.28 - ТП 11 -ΙΙ"/>
    <hyperlink ref="D67" location="'35'!A1" display="Т-1 - ЗРУ Ф.1 ввод № 1, Т-3 - ЗРУ Ф.20 ввод № 2 ."/>
    <hyperlink ref="D68" location="'36'!A1" display="Т-2 - РП 9 ф. 11  "/>
    <hyperlink ref="D70" location="'37'!A1" display="ЯЧ.№2 - &quot;РП 39-1&quot;, ЯЧ.№ 21 - &quot;РП 39-2&quot;"/>
    <hyperlink ref="D71" location="'38'!A1" display="ЯЧ.№15 - &quot;РМЗ-1&quot;, ЯЧ.№32 - &quot;РМЗ-2&quot;"/>
    <hyperlink ref="D72" location="'39'!A1" display="ЯЧ. № 11- &quot;ГОРОД-1&quot;, ЯЧ. № 28- &quot;ГОРОД-2&quot;"/>
    <hyperlink ref="D74" location="'40'!A1" display="ЯЧ. 23 - ф &quot;ГОРОД-2  , ЯЧ. 2 - ф &quot;ГОРОД-3&quot; "/>
    <hyperlink ref="D75" location="'41'!A1" display="ЯЧ.10 - ф &quot;ГОРОД-1&quot;  , ЯЧ.25 - ф &quot;ГОРОД-4&quot;  "/>
    <hyperlink ref="D77" location="'42'!A1" display="ЯЧ. 4 - ф,&quot;ЛОСТА-1&quot;, ЯЧ. 8 - ф.&quot;ЛОСТА-2&quot;"/>
    <hyperlink ref="D79" location="'43'!A1" display="ЯЧ. 53 - ВЛ № 8"/>
    <hyperlink ref="D80" location="'44'!A1" display="ЯЧ. 6 - ТП 535, ЯЧ. 24 - ТП 536"/>
    <hyperlink ref="D84" location="'46'!A1" display="ф. СПТУ"/>
    <hyperlink ref="D86" location="'47'!A1" display=" яч..17 - ф.Молочное-1,  яч 12 - ф.Молочное-2"/>
    <hyperlink ref="D87" location="'48'!A1" display="яч 18  - ф.Молочное-3 , яч 10. - ф.Очистные "/>
    <hyperlink ref="D89" location="'49'!A1" display="ф. &quot;КОММУНАЛЬНЫЙ&quot;"/>
    <hyperlink ref="D90" location="'50'!A1" display="ф. &quot;УСТЬЕ&quot;, ф. &quot;СХТ&quot;"/>
    <hyperlink ref="D94" location="'51'!A1" display="яч.№ 16 - ф. &quot;Биокомплекс&quot;"/>
    <hyperlink ref="D95" location="'52'!A1" display="яч. №14 - ф.&quot;Райцентр&quot;"/>
    <hyperlink ref="D96" location="'53'!A1" display="яч. 14 - ф. &quot;Школа&quot;"/>
    <hyperlink ref="D98" location="'54'!A1" display="яч. 7 - ГДЗ-1 -РТП 6, яч. 17 - ГДЗ-2 - РТП 6"/>
    <hyperlink ref="D101" location="'55'!A1" display="ЗРУ 6 кВ ф.3 - ТП 27,  РУ -0,4 кВ ф.17"/>
    <hyperlink ref="D103" location="'56'!A1" display="яч.4 - РП 5,  яч. 6 - РУ 3"/>
    <hyperlink ref="D104" location="'57'!A1" display="яч.2 - РТП 2, яч. 3 - РТП 2"/>
    <hyperlink ref="D105" location="'58'!A1" display="Освещение города 2-3 РУ-4 яч. 5, РУ-1 яч.9 - ТП 70"/>
    <hyperlink ref="D107" location="'59'!A1" display="яч. 14  - Михайлево"/>
    <hyperlink ref="D109" location="'60'!A1" display="РУ-1 яч 1 - ТП 3, РУ-1 яч 14 - ЛЭП 3"/>
    <hyperlink ref="D110" location="'61'!A1" display="РУ-3 яч 4 - ТП 7, ЗРУ  яч. 59 - КТП 35"/>
    <hyperlink ref="D111" location="'62'!A1" display="ЗРУ  яч. 2- КТП 34"/>
    <hyperlink ref="D112" location="'63'!A1" display=" яч 7 - ТП 1,   яч. 4 - ТП 2"/>
    <hyperlink ref="D115" location="'65'!A1" display="яч. 13 - ТП 31 (ф. Оптика), яч 18 - РП 1 (резерв)"/>
    <hyperlink ref="D82" location="'45'!A1" display="ЯЧ. 10 - ТП 463, ЯЧ. 34 - ТП 463"/>
    <hyperlink ref="D114" location="'64'!A1" display="яч. 7 - РП1 (ввод 1), яч. 20 - РП 1 (ввод 2)"/>
    <hyperlink ref="D118" location="'67'!A1" display="ВЛ-6кВ Ф-9 Погрузка, Ф-7 ЛПХ"/>
    <hyperlink ref="D120" location="'68'!A1" display="ВЛ-10 кВ Ф-2 ЛПХ, Ф-3 Мирный"/>
    <hyperlink ref="D122" location="'69'!A1" display="ВЛ-10 кВ Центр, Воинская часть"/>
    <hyperlink ref="D123" location="'70'!A1" display="ВЛ-10 кВ Шестово"/>
    <hyperlink ref="D125" location="'71'!A1" display="ВЛ-10 кВ Н. Склад"/>
    <hyperlink ref="D127" location="'72'!A1" display="ВЛ-6 кВ Ф-8 пр. Победы, Ф-1 Военкомат"/>
    <hyperlink ref="D128" location="'73'!A1" display="ВЛ-6 кВ Ф-2 пр. Больница, ВЛ-6 кВ Город"/>
    <hyperlink ref="D129" location="'74'!A1" display="ВЛ-6 кВ Ф-13 Заречье"/>
    <hyperlink ref="D131" location="'74'!Область_печати" display="ВЛ-6 кВ Ф-5 Леспромхоз"/>
    <hyperlink ref="D65" location="'34-1'!A1" display="яч.22 - РП 21-I, яч.7 - РП 21-II"/>
    <hyperlink ref="D46" location="'21_1'!A1" display="яч. 307? 409 ф.&quot;Охмыльцево&quot;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9" width="11.28515625" style="46" customWidth="1"/>
    <col min="10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I1" s="39"/>
      <c r="J1" s="2" t="s">
        <v>1</v>
      </c>
      <c r="N1" s="122" t="s">
        <v>23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39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I3" s="39"/>
      <c r="N3" s="1" t="s">
        <v>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40" t="s">
        <v>7</v>
      </c>
      <c r="J4" s="6"/>
      <c r="K4" s="6"/>
      <c r="L4" s="6"/>
      <c r="N4" s="33" t="s">
        <v>26</v>
      </c>
      <c r="O4" s="32"/>
      <c r="P4" s="32"/>
      <c r="Q4" s="3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I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I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04" t="s">
        <v>24</v>
      </c>
      <c r="C10" s="105"/>
      <c r="D10" s="105"/>
      <c r="E10" s="115"/>
      <c r="F10" s="104" t="s">
        <v>25</v>
      </c>
      <c r="G10" s="116"/>
      <c r="H10" s="116"/>
      <c r="I10" s="117"/>
      <c r="J10" s="104" t="s">
        <v>24</v>
      </c>
      <c r="K10" s="105"/>
      <c r="L10" s="105"/>
      <c r="M10" s="115"/>
      <c r="N10" s="104" t="s">
        <v>25</v>
      </c>
      <c r="O10" s="116"/>
      <c r="P10" s="116"/>
      <c r="Q10" s="1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30</v>
      </c>
      <c r="F11" s="104" t="s">
        <v>13</v>
      </c>
      <c r="G11" s="105"/>
      <c r="H11" s="9"/>
      <c r="I11" s="41">
        <v>120</v>
      </c>
      <c r="J11" s="104" t="s">
        <v>13</v>
      </c>
      <c r="K11" s="105"/>
      <c r="L11" s="9"/>
      <c r="M11" s="8">
        <f>E11</f>
        <v>30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42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43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47">
        <v>3.2800000000000002</v>
      </c>
      <c r="F15" s="48"/>
      <c r="G15" s="49"/>
      <c r="H15" s="49"/>
      <c r="I15" s="50">
        <v>5.2560000000000002</v>
      </c>
      <c r="J15" s="51"/>
      <c r="K15" s="49"/>
      <c r="L15" s="49"/>
      <c r="M15" s="22">
        <v>0</v>
      </c>
      <c r="N15" s="48"/>
      <c r="O15" s="49"/>
      <c r="P15" s="49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47">
        <v>3.8</v>
      </c>
      <c r="F16" s="48"/>
      <c r="G16" s="49"/>
      <c r="H16" s="49"/>
      <c r="I16" s="50">
        <v>5.2080000000000002</v>
      </c>
      <c r="J16" s="51"/>
      <c r="K16" s="49"/>
      <c r="L16" s="49"/>
      <c r="M16" s="22">
        <v>0</v>
      </c>
      <c r="N16" s="48"/>
      <c r="O16" s="49"/>
      <c r="P16" s="49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47">
        <v>3.88</v>
      </c>
      <c r="F17" s="48"/>
      <c r="G17" s="49"/>
      <c r="H17" s="49"/>
      <c r="I17" s="50">
        <v>4.92</v>
      </c>
      <c r="J17" s="51"/>
      <c r="K17" s="49"/>
      <c r="L17" s="49"/>
      <c r="M17" s="22">
        <v>0</v>
      </c>
      <c r="N17" s="48"/>
      <c r="O17" s="49"/>
      <c r="P17" s="49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47">
        <v>0.96</v>
      </c>
      <c r="F18" s="48"/>
      <c r="G18" s="49"/>
      <c r="H18" s="49"/>
      <c r="I18" s="50">
        <v>5.5439999999999996</v>
      </c>
      <c r="J18" s="51"/>
      <c r="K18" s="49"/>
      <c r="L18" s="49"/>
      <c r="M18" s="22">
        <v>0</v>
      </c>
      <c r="N18" s="48"/>
      <c r="O18" s="49"/>
      <c r="P18" s="49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47">
        <v>2.44</v>
      </c>
      <c r="F19" s="48"/>
      <c r="G19" s="49"/>
      <c r="H19" s="49"/>
      <c r="I19" s="50">
        <v>5.28</v>
      </c>
      <c r="J19" s="51"/>
      <c r="K19" s="49"/>
      <c r="L19" s="49"/>
      <c r="M19" s="22">
        <v>0</v>
      </c>
      <c r="N19" s="48"/>
      <c r="O19" s="49"/>
      <c r="P19" s="49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47">
        <v>2.2000000000000002</v>
      </c>
      <c r="F20" s="48"/>
      <c r="G20" s="49"/>
      <c r="H20" s="49"/>
      <c r="I20" s="50">
        <v>5.0880000000000001</v>
      </c>
      <c r="J20" s="51"/>
      <c r="K20" s="49"/>
      <c r="L20" s="49"/>
      <c r="M20" s="22">
        <v>0</v>
      </c>
      <c r="N20" s="48"/>
      <c r="O20" s="49"/>
      <c r="P20" s="49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47">
        <v>0.4</v>
      </c>
      <c r="F21" s="48"/>
      <c r="G21" s="49"/>
      <c r="H21" s="49"/>
      <c r="I21" s="50">
        <v>5.6159999999999997</v>
      </c>
      <c r="J21" s="51"/>
      <c r="K21" s="49"/>
      <c r="L21" s="49"/>
      <c r="M21" s="22">
        <v>0</v>
      </c>
      <c r="N21" s="48"/>
      <c r="O21" s="49"/>
      <c r="P21" s="49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47">
        <v>1.72</v>
      </c>
      <c r="F22" s="48"/>
      <c r="G22" s="49"/>
      <c r="H22" s="49"/>
      <c r="I22" s="50">
        <v>6.6719999999999997</v>
      </c>
      <c r="J22" s="51"/>
      <c r="K22" s="49"/>
      <c r="L22" s="49"/>
      <c r="M22" s="22">
        <v>0</v>
      </c>
      <c r="N22" s="48"/>
      <c r="O22" s="49"/>
      <c r="P22" s="49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47">
        <v>12.48</v>
      </c>
      <c r="F23" s="48"/>
      <c r="G23" s="49"/>
      <c r="H23" s="49"/>
      <c r="I23" s="50">
        <v>7.992</v>
      </c>
      <c r="J23" s="51"/>
      <c r="K23" s="49"/>
      <c r="L23" s="49"/>
      <c r="M23" s="22">
        <v>0</v>
      </c>
      <c r="N23" s="48"/>
      <c r="O23" s="49"/>
      <c r="P23" s="49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47">
        <v>15.759999999999998</v>
      </c>
      <c r="F24" s="48"/>
      <c r="G24" s="49"/>
      <c r="H24" s="49"/>
      <c r="I24" s="50">
        <v>8.2799999999999994</v>
      </c>
      <c r="J24" s="51"/>
      <c r="K24" s="49"/>
      <c r="L24" s="49"/>
      <c r="M24" s="22">
        <v>0</v>
      </c>
      <c r="N24" s="48"/>
      <c r="O24" s="49"/>
      <c r="P24" s="49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47">
        <v>20.04</v>
      </c>
      <c r="F25" s="48"/>
      <c r="G25" s="49"/>
      <c r="H25" s="49"/>
      <c r="I25" s="50">
        <v>9.4320000000000004</v>
      </c>
      <c r="J25" s="51"/>
      <c r="K25" s="49"/>
      <c r="L25" s="49"/>
      <c r="M25" s="22">
        <v>0</v>
      </c>
      <c r="N25" s="48"/>
      <c r="O25" s="49"/>
      <c r="P25" s="49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47">
        <v>15.120000000000001</v>
      </c>
      <c r="F26" s="48"/>
      <c r="G26" s="49"/>
      <c r="H26" s="49"/>
      <c r="I26" s="50">
        <v>14.52</v>
      </c>
      <c r="J26" s="51"/>
      <c r="K26" s="49"/>
      <c r="L26" s="49"/>
      <c r="M26" s="22">
        <v>0</v>
      </c>
      <c r="N26" s="48"/>
      <c r="O26" s="49"/>
      <c r="P26" s="49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47">
        <v>4.92</v>
      </c>
      <c r="F27" s="48"/>
      <c r="G27" s="49"/>
      <c r="H27" s="49"/>
      <c r="I27" s="50">
        <v>13.272</v>
      </c>
      <c r="J27" s="51"/>
      <c r="K27" s="49"/>
      <c r="L27" s="49"/>
      <c r="M27" s="22">
        <v>0</v>
      </c>
      <c r="N27" s="48"/>
      <c r="O27" s="49"/>
      <c r="P27" s="49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47">
        <v>25</v>
      </c>
      <c r="F28" s="48"/>
      <c r="G28" s="49"/>
      <c r="H28" s="49"/>
      <c r="I28" s="50">
        <v>12.504</v>
      </c>
      <c r="J28" s="51"/>
      <c r="K28" s="49"/>
      <c r="L28" s="49"/>
      <c r="M28" s="22">
        <v>0</v>
      </c>
      <c r="N28" s="48"/>
      <c r="O28" s="49"/>
      <c r="P28" s="49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47">
        <v>27.439999999999998</v>
      </c>
      <c r="F29" s="48"/>
      <c r="G29" s="49"/>
      <c r="H29" s="49"/>
      <c r="I29" s="50">
        <v>8.8800000000000008</v>
      </c>
      <c r="J29" s="51"/>
      <c r="K29" s="49"/>
      <c r="L29" s="49"/>
      <c r="M29" s="22">
        <v>0</v>
      </c>
      <c r="N29" s="48"/>
      <c r="O29" s="49"/>
      <c r="P29" s="49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47">
        <v>13.32</v>
      </c>
      <c r="F30" s="48"/>
      <c r="G30" s="49"/>
      <c r="H30" s="49"/>
      <c r="I30" s="50">
        <v>8.76</v>
      </c>
      <c r="J30" s="51"/>
      <c r="K30" s="49"/>
      <c r="L30" s="49"/>
      <c r="M30" s="22">
        <v>0</v>
      </c>
      <c r="N30" s="48"/>
      <c r="O30" s="49"/>
      <c r="P30" s="49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47">
        <v>14.6</v>
      </c>
      <c r="F31" s="48"/>
      <c r="G31" s="49"/>
      <c r="H31" s="49"/>
      <c r="I31" s="50">
        <v>9.36</v>
      </c>
      <c r="J31" s="51"/>
      <c r="K31" s="49"/>
      <c r="L31" s="49"/>
      <c r="M31" s="22">
        <v>0</v>
      </c>
      <c r="N31" s="48"/>
      <c r="O31" s="49"/>
      <c r="P31" s="49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47">
        <v>3.04</v>
      </c>
      <c r="F32" s="48"/>
      <c r="G32" s="49"/>
      <c r="H32" s="49"/>
      <c r="I32" s="50">
        <v>11.808</v>
      </c>
      <c r="J32" s="51"/>
      <c r="K32" s="49"/>
      <c r="L32" s="49"/>
      <c r="M32" s="22">
        <v>0</v>
      </c>
      <c r="N32" s="48"/>
      <c r="O32" s="49"/>
      <c r="P32" s="49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47">
        <v>2.6</v>
      </c>
      <c r="F33" s="48"/>
      <c r="G33" s="49"/>
      <c r="H33" s="49"/>
      <c r="I33" s="50">
        <v>11.064</v>
      </c>
      <c r="J33" s="51"/>
      <c r="K33" s="49"/>
      <c r="L33" s="49"/>
      <c r="M33" s="22">
        <v>0</v>
      </c>
      <c r="N33" s="48"/>
      <c r="O33" s="49"/>
      <c r="P33" s="49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47">
        <v>2.48</v>
      </c>
      <c r="F34" s="48"/>
      <c r="G34" s="49"/>
      <c r="H34" s="49"/>
      <c r="I34" s="50">
        <v>12.432</v>
      </c>
      <c r="J34" s="51"/>
      <c r="K34" s="49"/>
      <c r="L34" s="49"/>
      <c r="M34" s="22">
        <v>0</v>
      </c>
      <c r="N34" s="48"/>
      <c r="O34" s="49"/>
      <c r="P34" s="49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47">
        <v>2.52</v>
      </c>
      <c r="F35" s="48"/>
      <c r="G35" s="49"/>
      <c r="H35" s="49"/>
      <c r="I35" s="50">
        <v>11.952</v>
      </c>
      <c r="J35" s="51"/>
      <c r="K35" s="49"/>
      <c r="L35" s="49"/>
      <c r="M35" s="22">
        <v>0</v>
      </c>
      <c r="N35" s="48"/>
      <c r="O35" s="49"/>
      <c r="P35" s="49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47">
        <v>2.44</v>
      </c>
      <c r="F36" s="48"/>
      <c r="G36" s="49"/>
      <c r="H36" s="49"/>
      <c r="I36" s="50">
        <v>11.112</v>
      </c>
      <c r="J36" s="51"/>
      <c r="K36" s="49"/>
      <c r="L36" s="49"/>
      <c r="M36" s="22">
        <v>0</v>
      </c>
      <c r="N36" s="48"/>
      <c r="O36" s="49"/>
      <c r="P36" s="49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47">
        <v>2.4</v>
      </c>
      <c r="F37" s="48"/>
      <c r="G37" s="49"/>
      <c r="H37" s="49"/>
      <c r="I37" s="50">
        <v>7.92</v>
      </c>
      <c r="J37" s="51"/>
      <c r="K37" s="49"/>
      <c r="L37" s="49"/>
      <c r="M37" s="22">
        <v>0</v>
      </c>
      <c r="N37" s="48"/>
      <c r="O37" s="49"/>
      <c r="P37" s="49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47">
        <v>3</v>
      </c>
      <c r="F38" s="48"/>
      <c r="G38" s="49"/>
      <c r="H38" s="49"/>
      <c r="I38" s="50">
        <v>6.96</v>
      </c>
      <c r="J38" s="51"/>
      <c r="K38" s="49"/>
      <c r="L38" s="49"/>
      <c r="M38" s="22">
        <v>0</v>
      </c>
      <c r="N38" s="48"/>
      <c r="O38" s="49"/>
      <c r="P38" s="49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185.83999999999997</v>
      </c>
      <c r="F39" s="29"/>
      <c r="G39" s="29"/>
      <c r="H39" s="29"/>
      <c r="I39" s="45">
        <f>SUM(I15:I38)</f>
        <v>209.83199999999997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I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I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2"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27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28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6"/>
      <c r="O4" s="126"/>
      <c r="P4" s="126"/>
      <c r="Q4" s="12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04" t="s">
        <v>29</v>
      </c>
      <c r="C10" s="105"/>
      <c r="D10" s="105"/>
      <c r="E10" s="115"/>
      <c r="F10" s="104" t="s">
        <v>30</v>
      </c>
      <c r="G10" s="116"/>
      <c r="H10" s="116"/>
      <c r="I10" s="117"/>
      <c r="J10" s="104" t="s">
        <v>29</v>
      </c>
      <c r="K10" s="105"/>
      <c r="L10" s="105"/>
      <c r="M10" s="115"/>
      <c r="N10" s="104" t="s">
        <v>30</v>
      </c>
      <c r="O10" s="116"/>
      <c r="P10" s="116"/>
      <c r="Q10" s="1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80</v>
      </c>
      <c r="F11" s="104" t="s">
        <v>13</v>
      </c>
      <c r="G11" s="105"/>
      <c r="H11" s="9"/>
      <c r="I11" s="8">
        <v>80</v>
      </c>
      <c r="J11" s="104" t="s">
        <v>13</v>
      </c>
      <c r="K11" s="105"/>
      <c r="L11" s="9"/>
      <c r="M11" s="8">
        <f>E11</f>
        <v>80</v>
      </c>
      <c r="N11" s="104" t="s">
        <v>13</v>
      </c>
      <c r="O11" s="10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">
      <c r="A15" s="19">
        <v>1</v>
      </c>
      <c r="B15" s="15"/>
      <c r="C15" s="16"/>
      <c r="D15" s="16"/>
      <c r="E15" s="47">
        <v>15.712</v>
      </c>
      <c r="F15" s="47"/>
      <c r="G15" s="47"/>
      <c r="H15" s="47"/>
      <c r="I15" s="47">
        <v>8.48</v>
      </c>
      <c r="J15" s="47"/>
      <c r="K15" s="47"/>
      <c r="L15" s="47"/>
      <c r="M15" s="47">
        <v>0</v>
      </c>
      <c r="N15" s="47"/>
      <c r="O15" s="47"/>
      <c r="P15" s="47"/>
      <c r="Q15" s="47">
        <v>0</v>
      </c>
    </row>
    <row r="16" spans="1:33" s="11" customFormat="1" ht="15" x14ac:dyDescent="0.2">
      <c r="A16" s="14">
        <v>2</v>
      </c>
      <c r="B16" s="15"/>
      <c r="C16" s="16"/>
      <c r="D16" s="16"/>
      <c r="E16" s="47">
        <v>12.064</v>
      </c>
      <c r="F16" s="47"/>
      <c r="G16" s="47"/>
      <c r="H16" s="47"/>
      <c r="I16" s="47">
        <v>7.6639999999999997</v>
      </c>
      <c r="J16" s="47"/>
      <c r="K16" s="47"/>
      <c r="L16" s="47"/>
      <c r="M16" s="47">
        <v>0</v>
      </c>
      <c r="N16" s="47"/>
      <c r="O16" s="47"/>
      <c r="P16" s="47"/>
      <c r="Q16" s="47">
        <v>0</v>
      </c>
    </row>
    <row r="17" spans="1:17" s="11" customFormat="1" ht="15" x14ac:dyDescent="0.2">
      <c r="A17" s="14">
        <v>3</v>
      </c>
      <c r="B17" s="15"/>
      <c r="C17" s="16"/>
      <c r="D17" s="16"/>
      <c r="E17" s="47">
        <v>10.816000000000001</v>
      </c>
      <c r="F17" s="47"/>
      <c r="G17" s="47"/>
      <c r="H17" s="47"/>
      <c r="I17" s="47">
        <v>6.96</v>
      </c>
      <c r="J17" s="47"/>
      <c r="K17" s="47"/>
      <c r="L17" s="47"/>
      <c r="M17" s="47">
        <v>0</v>
      </c>
      <c r="N17" s="47"/>
      <c r="O17" s="47"/>
      <c r="P17" s="47"/>
      <c r="Q17" s="47">
        <v>0</v>
      </c>
    </row>
    <row r="18" spans="1:17" s="11" customFormat="1" ht="15" x14ac:dyDescent="0.2">
      <c r="A18" s="14">
        <v>4</v>
      </c>
      <c r="B18" s="15"/>
      <c r="C18" s="16"/>
      <c r="D18" s="16"/>
      <c r="E18" s="47">
        <v>10.016</v>
      </c>
      <c r="F18" s="47"/>
      <c r="G18" s="47"/>
      <c r="H18" s="47"/>
      <c r="I18" s="47">
        <v>8.56</v>
      </c>
      <c r="J18" s="47"/>
      <c r="K18" s="47"/>
      <c r="L18" s="47"/>
      <c r="M18" s="47">
        <v>0</v>
      </c>
      <c r="N18" s="47"/>
      <c r="O18" s="47"/>
      <c r="P18" s="47"/>
      <c r="Q18" s="47">
        <v>0</v>
      </c>
    </row>
    <row r="19" spans="1:17" s="11" customFormat="1" ht="15" x14ac:dyDescent="0.2">
      <c r="A19" s="14">
        <v>5</v>
      </c>
      <c r="B19" s="15"/>
      <c r="C19" s="16"/>
      <c r="D19" s="16"/>
      <c r="E19" s="47">
        <v>19.312000000000001</v>
      </c>
      <c r="F19" s="47"/>
      <c r="G19" s="47"/>
      <c r="H19" s="47"/>
      <c r="I19" s="47">
        <v>6.64</v>
      </c>
      <c r="J19" s="47"/>
      <c r="K19" s="47"/>
      <c r="L19" s="47"/>
      <c r="M19" s="47">
        <v>0</v>
      </c>
      <c r="N19" s="47"/>
      <c r="O19" s="47"/>
      <c r="P19" s="47"/>
      <c r="Q19" s="47">
        <v>0</v>
      </c>
    </row>
    <row r="20" spans="1:17" s="11" customFormat="1" ht="15" x14ac:dyDescent="0.2">
      <c r="A20" s="14">
        <v>6</v>
      </c>
      <c r="B20" s="15"/>
      <c r="C20" s="16"/>
      <c r="D20" s="16"/>
      <c r="E20" s="47">
        <v>20.832000000000001</v>
      </c>
      <c r="F20" s="47"/>
      <c r="G20" s="47"/>
      <c r="H20" s="47"/>
      <c r="I20" s="47">
        <v>13.552</v>
      </c>
      <c r="J20" s="47"/>
      <c r="K20" s="47"/>
      <c r="L20" s="47"/>
      <c r="M20" s="47">
        <v>0</v>
      </c>
      <c r="N20" s="47"/>
      <c r="O20" s="47"/>
      <c r="P20" s="47"/>
      <c r="Q20" s="47">
        <v>0</v>
      </c>
    </row>
    <row r="21" spans="1:17" s="11" customFormat="1" ht="15" x14ac:dyDescent="0.2">
      <c r="A21" s="14">
        <v>7</v>
      </c>
      <c r="B21" s="15"/>
      <c r="C21" s="16"/>
      <c r="D21" s="16"/>
      <c r="E21" s="47">
        <v>21.423999999999999</v>
      </c>
      <c r="F21" s="47"/>
      <c r="G21" s="47"/>
      <c r="H21" s="47"/>
      <c r="I21" s="47">
        <v>25.808</v>
      </c>
      <c r="J21" s="47"/>
      <c r="K21" s="47"/>
      <c r="L21" s="47"/>
      <c r="M21" s="47">
        <v>0</v>
      </c>
      <c r="N21" s="47"/>
      <c r="O21" s="47"/>
      <c r="P21" s="47"/>
      <c r="Q21" s="47">
        <v>0</v>
      </c>
    </row>
    <row r="22" spans="1:17" s="11" customFormat="1" ht="15" x14ac:dyDescent="0.2">
      <c r="A22" s="14">
        <v>8</v>
      </c>
      <c r="B22" s="15"/>
      <c r="C22" s="16"/>
      <c r="D22" s="16"/>
      <c r="E22" s="47">
        <v>19.744</v>
      </c>
      <c r="F22" s="47"/>
      <c r="G22" s="47"/>
      <c r="H22" s="47"/>
      <c r="I22" s="47">
        <v>23.024000000000001</v>
      </c>
      <c r="J22" s="47"/>
      <c r="K22" s="47"/>
      <c r="L22" s="47"/>
      <c r="M22" s="47">
        <v>0</v>
      </c>
      <c r="N22" s="47"/>
      <c r="O22" s="47"/>
      <c r="P22" s="47"/>
      <c r="Q22" s="47">
        <v>0</v>
      </c>
    </row>
    <row r="23" spans="1:17" s="11" customFormat="1" ht="15" x14ac:dyDescent="0.2">
      <c r="A23" s="14">
        <v>9</v>
      </c>
      <c r="B23" s="15"/>
      <c r="C23" s="16"/>
      <c r="D23" s="16"/>
      <c r="E23" s="47">
        <v>25.584</v>
      </c>
      <c r="F23" s="47"/>
      <c r="G23" s="47"/>
      <c r="H23" s="47"/>
      <c r="I23" s="47">
        <v>19.167999999999999</v>
      </c>
      <c r="J23" s="47"/>
      <c r="K23" s="47"/>
      <c r="L23" s="47"/>
      <c r="M23" s="47">
        <v>0</v>
      </c>
      <c r="N23" s="47"/>
      <c r="O23" s="47"/>
      <c r="P23" s="47"/>
      <c r="Q23" s="47">
        <v>0</v>
      </c>
    </row>
    <row r="24" spans="1:17" s="11" customFormat="1" ht="15" x14ac:dyDescent="0.2">
      <c r="A24" s="14">
        <v>10</v>
      </c>
      <c r="B24" s="15"/>
      <c r="C24" s="16"/>
      <c r="D24" s="16"/>
      <c r="E24" s="47">
        <v>22.88</v>
      </c>
      <c r="F24" s="47"/>
      <c r="G24" s="47"/>
      <c r="H24" s="47"/>
      <c r="I24" s="47">
        <v>19.776</v>
      </c>
      <c r="J24" s="47"/>
      <c r="K24" s="47"/>
      <c r="L24" s="47"/>
      <c r="M24" s="47">
        <v>0</v>
      </c>
      <c r="N24" s="47"/>
      <c r="O24" s="47"/>
      <c r="P24" s="47"/>
      <c r="Q24" s="47">
        <v>0</v>
      </c>
    </row>
    <row r="25" spans="1:17" s="11" customFormat="1" ht="15" x14ac:dyDescent="0.2">
      <c r="A25" s="14">
        <v>11</v>
      </c>
      <c r="B25" s="15"/>
      <c r="C25" s="16"/>
      <c r="D25" s="16"/>
      <c r="E25" s="47">
        <v>20.431999999999999</v>
      </c>
      <c r="F25" s="47"/>
      <c r="G25" s="47"/>
      <c r="H25" s="47"/>
      <c r="I25" s="47">
        <v>23.216000000000001</v>
      </c>
      <c r="J25" s="47"/>
      <c r="K25" s="47"/>
      <c r="L25" s="47"/>
      <c r="M25" s="47">
        <v>0</v>
      </c>
      <c r="N25" s="47"/>
      <c r="O25" s="47"/>
      <c r="P25" s="47"/>
      <c r="Q25" s="47">
        <v>0</v>
      </c>
    </row>
    <row r="26" spans="1:17" s="11" customFormat="1" ht="15" x14ac:dyDescent="0.2">
      <c r="A26" s="14">
        <v>12</v>
      </c>
      <c r="B26" s="15"/>
      <c r="C26" s="16"/>
      <c r="D26" s="16"/>
      <c r="E26" s="47">
        <v>19.872</v>
      </c>
      <c r="F26" s="47"/>
      <c r="G26" s="47"/>
      <c r="H26" s="47"/>
      <c r="I26" s="47">
        <v>17.744</v>
      </c>
      <c r="J26" s="47"/>
      <c r="K26" s="47"/>
      <c r="L26" s="47"/>
      <c r="M26" s="47">
        <v>0</v>
      </c>
      <c r="N26" s="47"/>
      <c r="O26" s="47"/>
      <c r="P26" s="47"/>
      <c r="Q26" s="47">
        <v>0</v>
      </c>
    </row>
    <row r="27" spans="1:17" s="11" customFormat="1" ht="15" x14ac:dyDescent="0.2">
      <c r="A27" s="14">
        <v>13</v>
      </c>
      <c r="B27" s="15"/>
      <c r="C27" s="16"/>
      <c r="D27" s="16"/>
      <c r="E27" s="47">
        <v>23.856000000000002</v>
      </c>
      <c r="F27" s="47"/>
      <c r="G27" s="47"/>
      <c r="H27" s="47"/>
      <c r="I27" s="47">
        <v>17.231999999999999</v>
      </c>
      <c r="J27" s="47"/>
      <c r="K27" s="47"/>
      <c r="L27" s="47"/>
      <c r="M27" s="47">
        <v>0</v>
      </c>
      <c r="N27" s="47"/>
      <c r="O27" s="47"/>
      <c r="P27" s="47"/>
      <c r="Q27" s="47">
        <v>0</v>
      </c>
    </row>
    <row r="28" spans="1:17" s="11" customFormat="1" ht="15" x14ac:dyDescent="0.2">
      <c r="A28" s="14">
        <v>14</v>
      </c>
      <c r="B28" s="15"/>
      <c r="C28" s="16"/>
      <c r="D28" s="16"/>
      <c r="E28" s="47">
        <v>25.456</v>
      </c>
      <c r="F28" s="47"/>
      <c r="G28" s="47"/>
      <c r="H28" s="47"/>
      <c r="I28" s="47">
        <v>14.832000000000001</v>
      </c>
      <c r="J28" s="47"/>
      <c r="K28" s="47"/>
      <c r="L28" s="47"/>
      <c r="M28" s="47">
        <v>0</v>
      </c>
      <c r="N28" s="47"/>
      <c r="O28" s="47"/>
      <c r="P28" s="47"/>
      <c r="Q28" s="47">
        <v>0</v>
      </c>
    </row>
    <row r="29" spans="1:17" s="11" customFormat="1" ht="15" x14ac:dyDescent="0.2">
      <c r="A29" s="14">
        <v>15</v>
      </c>
      <c r="B29" s="15"/>
      <c r="C29" s="16"/>
      <c r="D29" s="16"/>
      <c r="E29" s="47">
        <v>22.48</v>
      </c>
      <c r="F29" s="47"/>
      <c r="G29" s="47"/>
      <c r="H29" s="47"/>
      <c r="I29" s="47">
        <v>14.416</v>
      </c>
      <c r="J29" s="47"/>
      <c r="K29" s="47"/>
      <c r="L29" s="47"/>
      <c r="M29" s="47">
        <v>0</v>
      </c>
      <c r="N29" s="47"/>
      <c r="O29" s="47"/>
      <c r="P29" s="47"/>
      <c r="Q29" s="47">
        <v>0</v>
      </c>
    </row>
    <row r="30" spans="1:17" s="11" customFormat="1" ht="15" x14ac:dyDescent="0.2">
      <c r="A30" s="14">
        <v>16</v>
      </c>
      <c r="B30" s="15"/>
      <c r="C30" s="16"/>
      <c r="D30" s="16"/>
      <c r="E30" s="47">
        <v>15.68</v>
      </c>
      <c r="F30" s="47"/>
      <c r="G30" s="47"/>
      <c r="H30" s="47"/>
      <c r="I30" s="47">
        <v>15.616</v>
      </c>
      <c r="J30" s="47"/>
      <c r="K30" s="47"/>
      <c r="L30" s="47"/>
      <c r="M30" s="47">
        <v>0</v>
      </c>
      <c r="N30" s="47"/>
      <c r="O30" s="47"/>
      <c r="P30" s="47"/>
      <c r="Q30" s="47">
        <v>0</v>
      </c>
    </row>
    <row r="31" spans="1:17" s="25" customFormat="1" ht="15" x14ac:dyDescent="0.2">
      <c r="A31" s="14">
        <v>17</v>
      </c>
      <c r="B31" s="15"/>
      <c r="C31" s="16"/>
      <c r="D31" s="16"/>
      <c r="E31" s="47">
        <v>17.088000000000001</v>
      </c>
      <c r="F31" s="47"/>
      <c r="G31" s="47"/>
      <c r="H31" s="47"/>
      <c r="I31" s="47">
        <v>11.792</v>
      </c>
      <c r="J31" s="47"/>
      <c r="K31" s="47"/>
      <c r="L31" s="47"/>
      <c r="M31" s="47">
        <v>0</v>
      </c>
      <c r="N31" s="47"/>
      <c r="O31" s="47"/>
      <c r="P31" s="47"/>
      <c r="Q31" s="47">
        <v>0</v>
      </c>
    </row>
    <row r="32" spans="1:17" s="25" customFormat="1" ht="15" x14ac:dyDescent="0.2">
      <c r="A32" s="14">
        <v>18</v>
      </c>
      <c r="B32" s="15"/>
      <c r="C32" s="16"/>
      <c r="D32" s="16"/>
      <c r="E32" s="47">
        <v>18.687999999999999</v>
      </c>
      <c r="F32" s="47"/>
      <c r="G32" s="47"/>
      <c r="H32" s="47"/>
      <c r="I32" s="47">
        <v>11.488</v>
      </c>
      <c r="J32" s="47"/>
      <c r="K32" s="47"/>
      <c r="L32" s="47"/>
      <c r="M32" s="47">
        <v>0</v>
      </c>
      <c r="N32" s="47"/>
      <c r="O32" s="47"/>
      <c r="P32" s="47"/>
      <c r="Q32" s="47">
        <v>0</v>
      </c>
    </row>
    <row r="33" spans="1:33" s="25" customFormat="1" ht="15" x14ac:dyDescent="0.2">
      <c r="A33" s="14">
        <v>19</v>
      </c>
      <c r="B33" s="15"/>
      <c r="C33" s="16"/>
      <c r="D33" s="16"/>
      <c r="E33" s="47">
        <v>20.495999999999999</v>
      </c>
      <c r="F33" s="47"/>
      <c r="G33" s="47"/>
      <c r="H33" s="47"/>
      <c r="I33" s="47">
        <v>15.84</v>
      </c>
      <c r="J33" s="47"/>
      <c r="K33" s="47"/>
      <c r="L33" s="47"/>
      <c r="M33" s="47">
        <v>0</v>
      </c>
      <c r="N33" s="47"/>
      <c r="O33" s="47"/>
      <c r="P33" s="47"/>
      <c r="Q33" s="47">
        <v>0</v>
      </c>
    </row>
    <row r="34" spans="1:33" s="25" customFormat="1" ht="15" x14ac:dyDescent="0.2">
      <c r="A34" s="14">
        <v>20</v>
      </c>
      <c r="B34" s="15"/>
      <c r="C34" s="16"/>
      <c r="D34" s="16"/>
      <c r="E34" s="47">
        <v>22.224</v>
      </c>
      <c r="F34" s="47"/>
      <c r="G34" s="47"/>
      <c r="H34" s="47"/>
      <c r="I34" s="47">
        <v>17.2</v>
      </c>
      <c r="J34" s="47"/>
      <c r="K34" s="47"/>
      <c r="L34" s="47"/>
      <c r="M34" s="47">
        <v>0</v>
      </c>
      <c r="N34" s="47"/>
      <c r="O34" s="47"/>
      <c r="P34" s="47"/>
      <c r="Q34" s="47">
        <v>0</v>
      </c>
    </row>
    <row r="35" spans="1:33" s="25" customFormat="1" ht="15" x14ac:dyDescent="0.2">
      <c r="A35" s="14">
        <v>21</v>
      </c>
      <c r="B35" s="15"/>
      <c r="C35" s="16"/>
      <c r="D35" s="16"/>
      <c r="E35" s="47">
        <v>23.776</v>
      </c>
      <c r="F35" s="47"/>
      <c r="G35" s="47"/>
      <c r="H35" s="47"/>
      <c r="I35" s="47">
        <v>14.224</v>
      </c>
      <c r="J35" s="47"/>
      <c r="K35" s="47"/>
      <c r="L35" s="47"/>
      <c r="M35" s="47">
        <v>0</v>
      </c>
      <c r="N35" s="47"/>
      <c r="O35" s="47"/>
      <c r="P35" s="47"/>
      <c r="Q35" s="47">
        <v>0</v>
      </c>
    </row>
    <row r="36" spans="1:33" s="25" customFormat="1" ht="15" x14ac:dyDescent="0.2">
      <c r="A36" s="14">
        <v>22</v>
      </c>
      <c r="B36" s="15"/>
      <c r="C36" s="16"/>
      <c r="D36" s="16"/>
      <c r="E36" s="47">
        <v>23.952000000000002</v>
      </c>
      <c r="F36" s="47"/>
      <c r="G36" s="47"/>
      <c r="H36" s="47"/>
      <c r="I36" s="47">
        <v>14.08</v>
      </c>
      <c r="J36" s="47"/>
      <c r="K36" s="47"/>
      <c r="L36" s="47"/>
      <c r="M36" s="47">
        <v>0</v>
      </c>
      <c r="N36" s="47"/>
      <c r="O36" s="47"/>
      <c r="P36" s="47"/>
      <c r="Q36" s="47">
        <v>0</v>
      </c>
    </row>
    <row r="37" spans="1:33" s="25" customFormat="1" ht="15" x14ac:dyDescent="0.2">
      <c r="A37" s="14">
        <v>23</v>
      </c>
      <c r="B37" s="15"/>
      <c r="C37" s="16"/>
      <c r="D37" s="16"/>
      <c r="E37" s="47">
        <v>21.728000000000002</v>
      </c>
      <c r="F37" s="47"/>
      <c r="G37" s="47"/>
      <c r="H37" s="47"/>
      <c r="I37" s="47">
        <v>15.295999999999999</v>
      </c>
      <c r="J37" s="47"/>
      <c r="K37" s="47"/>
      <c r="L37" s="47"/>
      <c r="M37" s="47">
        <v>0</v>
      </c>
      <c r="N37" s="47"/>
      <c r="O37" s="47"/>
      <c r="P37" s="47"/>
      <c r="Q37" s="47">
        <v>0</v>
      </c>
    </row>
    <row r="38" spans="1:33" s="25" customFormat="1" ht="15" x14ac:dyDescent="0.2">
      <c r="A38" s="14">
        <v>24</v>
      </c>
      <c r="B38" s="15"/>
      <c r="C38" s="16"/>
      <c r="D38" s="16"/>
      <c r="E38" s="47">
        <v>15.135999999999999</v>
      </c>
      <c r="F38" s="47"/>
      <c r="G38" s="47"/>
      <c r="H38" s="47"/>
      <c r="I38" s="47">
        <v>10.528</v>
      </c>
      <c r="J38" s="47"/>
      <c r="K38" s="47"/>
      <c r="L38" s="47"/>
      <c r="M38" s="47">
        <v>0</v>
      </c>
      <c r="N38" s="47"/>
      <c r="O38" s="47"/>
      <c r="P38" s="47"/>
      <c r="Q38" s="47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469.24800000000005</v>
      </c>
      <c r="F39" s="29"/>
      <c r="G39" s="29"/>
      <c r="H39" s="29"/>
      <c r="I39" s="28">
        <f>SUM(I15:I38)</f>
        <v>353.13599999999991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F11:G11"/>
    <mergeCell ref="J11:K11"/>
    <mergeCell ref="N11:O11"/>
    <mergeCell ref="N4:Q4"/>
    <mergeCell ref="N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I39" sqref="I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27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31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6"/>
      <c r="O4" s="126"/>
      <c r="P4" s="126"/>
      <c r="Q4" s="12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04" t="s">
        <v>32</v>
      </c>
      <c r="C10" s="105"/>
      <c r="D10" s="105"/>
      <c r="E10" s="115"/>
      <c r="F10" s="104" t="s">
        <v>33</v>
      </c>
      <c r="G10" s="116"/>
      <c r="H10" s="116"/>
      <c r="I10" s="117"/>
      <c r="J10" s="104" t="s">
        <v>32</v>
      </c>
      <c r="K10" s="105"/>
      <c r="L10" s="105"/>
      <c r="M10" s="115"/>
      <c r="N10" s="104" t="s">
        <v>33</v>
      </c>
      <c r="O10" s="116"/>
      <c r="P10" s="116"/>
      <c r="Q10" s="1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80</v>
      </c>
      <c r="F11" s="104" t="s">
        <v>13</v>
      </c>
      <c r="G11" s="105"/>
      <c r="H11" s="9"/>
      <c r="I11" s="8">
        <v>60</v>
      </c>
      <c r="J11" s="104" t="s">
        <v>13</v>
      </c>
      <c r="K11" s="105"/>
      <c r="L11" s="9"/>
      <c r="M11" s="8">
        <f>E11</f>
        <v>80</v>
      </c>
      <c r="N11" s="104" t="s">
        <v>13</v>
      </c>
      <c r="O11" s="105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">
      <c r="A15" s="19">
        <v>1</v>
      </c>
      <c r="B15" s="15"/>
      <c r="C15" s="16"/>
      <c r="D15" s="16"/>
      <c r="E15" s="47">
        <v>22.12</v>
      </c>
      <c r="F15" s="47"/>
      <c r="G15" s="47"/>
      <c r="H15" s="47"/>
      <c r="I15" s="47">
        <v>1.56</v>
      </c>
      <c r="J15" s="47"/>
      <c r="K15" s="47"/>
      <c r="L15" s="47"/>
      <c r="M15" s="52">
        <v>0</v>
      </c>
      <c r="N15" s="52"/>
      <c r="O15" s="52"/>
      <c r="P15" s="52"/>
      <c r="Q15" s="52">
        <v>0</v>
      </c>
    </row>
    <row r="16" spans="1:33" s="11" customFormat="1" ht="15" x14ac:dyDescent="0.2">
      <c r="A16" s="14">
        <v>2</v>
      </c>
      <c r="B16" s="15"/>
      <c r="C16" s="16"/>
      <c r="D16" s="16"/>
      <c r="E16" s="47">
        <v>20.64</v>
      </c>
      <c r="F16" s="47"/>
      <c r="G16" s="47"/>
      <c r="H16" s="47"/>
      <c r="I16" s="47">
        <v>1.52</v>
      </c>
      <c r="J16" s="47"/>
      <c r="K16" s="47"/>
      <c r="L16" s="47"/>
      <c r="M16" s="52">
        <v>0</v>
      </c>
      <c r="N16" s="52"/>
      <c r="O16" s="52"/>
      <c r="P16" s="52"/>
      <c r="Q16" s="52">
        <v>0</v>
      </c>
    </row>
    <row r="17" spans="1:17" s="11" customFormat="1" ht="15" x14ac:dyDescent="0.2">
      <c r="A17" s="14">
        <v>3</v>
      </c>
      <c r="B17" s="15"/>
      <c r="C17" s="16"/>
      <c r="D17" s="16"/>
      <c r="E17" s="47">
        <v>18.119999999999997</v>
      </c>
      <c r="F17" s="47"/>
      <c r="G17" s="47"/>
      <c r="H17" s="47"/>
      <c r="I17" s="47">
        <v>1.56</v>
      </c>
      <c r="J17" s="47"/>
      <c r="K17" s="47"/>
      <c r="L17" s="47"/>
      <c r="M17" s="52">
        <v>0</v>
      </c>
      <c r="N17" s="52"/>
      <c r="O17" s="52"/>
      <c r="P17" s="52"/>
      <c r="Q17" s="52">
        <v>0</v>
      </c>
    </row>
    <row r="18" spans="1:17" s="11" customFormat="1" ht="15" x14ac:dyDescent="0.2">
      <c r="A18" s="14">
        <v>4</v>
      </c>
      <c r="B18" s="15"/>
      <c r="C18" s="16"/>
      <c r="D18" s="16"/>
      <c r="E18" s="47">
        <v>18.52</v>
      </c>
      <c r="F18" s="47"/>
      <c r="G18" s="47"/>
      <c r="H18" s="47"/>
      <c r="I18" s="47">
        <v>1.52</v>
      </c>
      <c r="J18" s="47"/>
      <c r="K18" s="47"/>
      <c r="L18" s="47"/>
      <c r="M18" s="52">
        <v>0</v>
      </c>
      <c r="N18" s="52"/>
      <c r="O18" s="52"/>
      <c r="P18" s="52"/>
      <c r="Q18" s="52">
        <v>0</v>
      </c>
    </row>
    <row r="19" spans="1:17" s="11" customFormat="1" ht="15" x14ac:dyDescent="0.2">
      <c r="A19" s="14">
        <v>5</v>
      </c>
      <c r="B19" s="15"/>
      <c r="C19" s="16"/>
      <c r="D19" s="16"/>
      <c r="E19" s="47">
        <v>18.920000000000002</v>
      </c>
      <c r="F19" s="47"/>
      <c r="G19" s="47"/>
      <c r="H19" s="47"/>
      <c r="I19" s="47">
        <v>1.56</v>
      </c>
      <c r="J19" s="47"/>
      <c r="K19" s="47"/>
      <c r="L19" s="47"/>
      <c r="M19" s="52">
        <v>0</v>
      </c>
      <c r="N19" s="52"/>
      <c r="O19" s="52"/>
      <c r="P19" s="52"/>
      <c r="Q19" s="52">
        <v>0</v>
      </c>
    </row>
    <row r="20" spans="1:17" s="11" customFormat="1" ht="15" x14ac:dyDescent="0.2">
      <c r="A20" s="14">
        <v>6</v>
      </c>
      <c r="B20" s="15"/>
      <c r="C20" s="16"/>
      <c r="D20" s="16"/>
      <c r="E20" s="47">
        <v>20.64</v>
      </c>
      <c r="F20" s="47"/>
      <c r="G20" s="47"/>
      <c r="H20" s="47"/>
      <c r="I20" s="47">
        <v>1.52</v>
      </c>
      <c r="J20" s="47"/>
      <c r="K20" s="47"/>
      <c r="L20" s="47"/>
      <c r="M20" s="52">
        <v>0</v>
      </c>
      <c r="N20" s="52"/>
      <c r="O20" s="52"/>
      <c r="P20" s="52"/>
      <c r="Q20" s="52">
        <v>0</v>
      </c>
    </row>
    <row r="21" spans="1:17" s="11" customFormat="1" ht="15" x14ac:dyDescent="0.2">
      <c r="A21" s="14">
        <v>7</v>
      </c>
      <c r="B21" s="15"/>
      <c r="C21" s="16"/>
      <c r="D21" s="16"/>
      <c r="E21" s="47">
        <v>20.92</v>
      </c>
      <c r="F21" s="47"/>
      <c r="G21" s="47"/>
      <c r="H21" s="47"/>
      <c r="I21" s="47">
        <v>1.52</v>
      </c>
      <c r="J21" s="47"/>
      <c r="K21" s="47"/>
      <c r="L21" s="47"/>
      <c r="M21" s="52">
        <v>0</v>
      </c>
      <c r="N21" s="52"/>
      <c r="O21" s="52"/>
      <c r="P21" s="52"/>
      <c r="Q21" s="52">
        <v>0</v>
      </c>
    </row>
    <row r="22" spans="1:17" s="11" customFormat="1" ht="15" x14ac:dyDescent="0.2">
      <c r="A22" s="14">
        <v>8</v>
      </c>
      <c r="B22" s="15"/>
      <c r="C22" s="16"/>
      <c r="D22" s="16"/>
      <c r="E22" s="47">
        <v>22.84</v>
      </c>
      <c r="F22" s="47"/>
      <c r="G22" s="47"/>
      <c r="H22" s="47"/>
      <c r="I22" s="47">
        <v>1.48</v>
      </c>
      <c r="J22" s="47"/>
      <c r="K22" s="47"/>
      <c r="L22" s="47"/>
      <c r="M22" s="52">
        <v>0</v>
      </c>
      <c r="N22" s="52"/>
      <c r="O22" s="52"/>
      <c r="P22" s="52"/>
      <c r="Q22" s="52">
        <v>0</v>
      </c>
    </row>
    <row r="23" spans="1:17" s="11" customFormat="1" ht="15" x14ac:dyDescent="0.2">
      <c r="A23" s="14">
        <v>9</v>
      </c>
      <c r="B23" s="15"/>
      <c r="C23" s="16"/>
      <c r="D23" s="16"/>
      <c r="E23" s="47">
        <v>26.200000000000003</v>
      </c>
      <c r="F23" s="47"/>
      <c r="G23" s="47"/>
      <c r="H23" s="47"/>
      <c r="I23" s="47">
        <v>1.56</v>
      </c>
      <c r="J23" s="47"/>
      <c r="K23" s="47"/>
      <c r="L23" s="47"/>
      <c r="M23" s="52">
        <v>0</v>
      </c>
      <c r="N23" s="52"/>
      <c r="O23" s="52"/>
      <c r="P23" s="52"/>
      <c r="Q23" s="52">
        <v>0</v>
      </c>
    </row>
    <row r="24" spans="1:17" s="11" customFormat="1" ht="15" x14ac:dyDescent="0.2">
      <c r="A24" s="14">
        <v>10</v>
      </c>
      <c r="B24" s="15"/>
      <c r="C24" s="16"/>
      <c r="D24" s="16"/>
      <c r="E24" s="47">
        <v>27.92</v>
      </c>
      <c r="F24" s="47"/>
      <c r="G24" s="47"/>
      <c r="H24" s="47"/>
      <c r="I24" s="47">
        <v>1.52</v>
      </c>
      <c r="J24" s="47"/>
      <c r="K24" s="47"/>
      <c r="L24" s="47"/>
      <c r="M24" s="52">
        <v>0</v>
      </c>
      <c r="N24" s="52"/>
      <c r="O24" s="52"/>
      <c r="P24" s="52"/>
      <c r="Q24" s="52">
        <v>0</v>
      </c>
    </row>
    <row r="25" spans="1:17" s="11" customFormat="1" ht="15" x14ac:dyDescent="0.2">
      <c r="A25" s="14">
        <v>11</v>
      </c>
      <c r="B25" s="15"/>
      <c r="C25" s="16"/>
      <c r="D25" s="16"/>
      <c r="E25" s="47">
        <v>27.16</v>
      </c>
      <c r="F25" s="47"/>
      <c r="G25" s="47"/>
      <c r="H25" s="47"/>
      <c r="I25" s="47">
        <v>1.52</v>
      </c>
      <c r="J25" s="47"/>
      <c r="K25" s="47"/>
      <c r="L25" s="47"/>
      <c r="M25" s="52">
        <v>0</v>
      </c>
      <c r="N25" s="52"/>
      <c r="O25" s="52"/>
      <c r="P25" s="52"/>
      <c r="Q25" s="52">
        <v>0</v>
      </c>
    </row>
    <row r="26" spans="1:17" s="11" customFormat="1" ht="15" x14ac:dyDescent="0.2">
      <c r="A26" s="14">
        <v>12</v>
      </c>
      <c r="B26" s="15"/>
      <c r="C26" s="16"/>
      <c r="D26" s="16"/>
      <c r="E26" s="47">
        <v>26.96</v>
      </c>
      <c r="F26" s="47"/>
      <c r="G26" s="47"/>
      <c r="H26" s="47"/>
      <c r="I26" s="47">
        <v>1.52</v>
      </c>
      <c r="J26" s="47"/>
      <c r="K26" s="47"/>
      <c r="L26" s="47"/>
      <c r="M26" s="52">
        <v>0</v>
      </c>
      <c r="N26" s="52"/>
      <c r="O26" s="52"/>
      <c r="P26" s="52"/>
      <c r="Q26" s="52">
        <v>0</v>
      </c>
    </row>
    <row r="27" spans="1:17" s="11" customFormat="1" ht="15" x14ac:dyDescent="0.2">
      <c r="A27" s="14">
        <v>13</v>
      </c>
      <c r="B27" s="15"/>
      <c r="C27" s="16"/>
      <c r="D27" s="16"/>
      <c r="E27" s="47">
        <v>27.6</v>
      </c>
      <c r="F27" s="47"/>
      <c r="G27" s="47"/>
      <c r="H27" s="47"/>
      <c r="I27" s="47">
        <v>1.56</v>
      </c>
      <c r="J27" s="47"/>
      <c r="K27" s="47"/>
      <c r="L27" s="47"/>
      <c r="M27" s="52">
        <v>0</v>
      </c>
      <c r="N27" s="52"/>
      <c r="O27" s="52"/>
      <c r="P27" s="52"/>
      <c r="Q27" s="52">
        <v>0</v>
      </c>
    </row>
    <row r="28" spans="1:17" s="11" customFormat="1" ht="15" x14ac:dyDescent="0.2">
      <c r="A28" s="14">
        <v>14</v>
      </c>
      <c r="B28" s="15"/>
      <c r="C28" s="16"/>
      <c r="D28" s="16"/>
      <c r="E28" s="47">
        <v>25.32</v>
      </c>
      <c r="F28" s="47"/>
      <c r="G28" s="47"/>
      <c r="H28" s="47"/>
      <c r="I28" s="47">
        <v>3.08</v>
      </c>
      <c r="J28" s="47"/>
      <c r="K28" s="47"/>
      <c r="L28" s="47"/>
      <c r="M28" s="52">
        <v>0</v>
      </c>
      <c r="N28" s="52"/>
      <c r="O28" s="52"/>
      <c r="P28" s="52"/>
      <c r="Q28" s="52">
        <v>0</v>
      </c>
    </row>
    <row r="29" spans="1:17" s="11" customFormat="1" ht="15" x14ac:dyDescent="0.2">
      <c r="A29" s="14">
        <v>15</v>
      </c>
      <c r="B29" s="15"/>
      <c r="C29" s="16"/>
      <c r="D29" s="16"/>
      <c r="E29" s="47">
        <v>28.6</v>
      </c>
      <c r="F29" s="47"/>
      <c r="G29" s="47"/>
      <c r="H29" s="47"/>
      <c r="I29" s="47">
        <v>3</v>
      </c>
      <c r="J29" s="47"/>
      <c r="K29" s="47"/>
      <c r="L29" s="47"/>
      <c r="M29" s="52">
        <v>0</v>
      </c>
      <c r="N29" s="52"/>
      <c r="O29" s="52"/>
      <c r="P29" s="52"/>
      <c r="Q29" s="52">
        <v>0</v>
      </c>
    </row>
    <row r="30" spans="1:17" s="11" customFormat="1" ht="15" x14ac:dyDescent="0.2">
      <c r="A30" s="14">
        <v>16</v>
      </c>
      <c r="B30" s="15"/>
      <c r="C30" s="16"/>
      <c r="D30" s="16"/>
      <c r="E30" s="47">
        <v>30.759999999999998</v>
      </c>
      <c r="F30" s="47"/>
      <c r="G30" s="47"/>
      <c r="H30" s="47"/>
      <c r="I30" s="47">
        <v>3.4</v>
      </c>
      <c r="J30" s="47"/>
      <c r="K30" s="47"/>
      <c r="L30" s="47"/>
      <c r="M30" s="52">
        <v>0</v>
      </c>
      <c r="N30" s="52"/>
      <c r="O30" s="52"/>
      <c r="P30" s="52"/>
      <c r="Q30" s="52">
        <v>0</v>
      </c>
    </row>
    <row r="31" spans="1:17" s="25" customFormat="1" ht="15" x14ac:dyDescent="0.2">
      <c r="A31" s="14">
        <v>17</v>
      </c>
      <c r="B31" s="15"/>
      <c r="C31" s="16"/>
      <c r="D31" s="16"/>
      <c r="E31" s="47">
        <v>27.4</v>
      </c>
      <c r="F31" s="47"/>
      <c r="G31" s="47"/>
      <c r="H31" s="47"/>
      <c r="I31" s="47">
        <v>3.12</v>
      </c>
      <c r="J31" s="47"/>
      <c r="K31" s="47"/>
      <c r="L31" s="47"/>
      <c r="M31" s="52">
        <v>0</v>
      </c>
      <c r="N31" s="52"/>
      <c r="O31" s="52"/>
      <c r="P31" s="52"/>
      <c r="Q31" s="52">
        <v>0</v>
      </c>
    </row>
    <row r="32" spans="1:17" s="25" customFormat="1" ht="15" x14ac:dyDescent="0.2">
      <c r="A32" s="14">
        <v>18</v>
      </c>
      <c r="B32" s="15"/>
      <c r="C32" s="16"/>
      <c r="D32" s="16"/>
      <c r="E32" s="47">
        <v>29.52</v>
      </c>
      <c r="F32" s="47"/>
      <c r="G32" s="47"/>
      <c r="H32" s="47"/>
      <c r="I32" s="47">
        <v>2.84</v>
      </c>
      <c r="J32" s="47"/>
      <c r="K32" s="47"/>
      <c r="L32" s="47"/>
      <c r="M32" s="52">
        <v>0</v>
      </c>
      <c r="N32" s="52"/>
      <c r="O32" s="52"/>
      <c r="P32" s="52"/>
      <c r="Q32" s="52">
        <v>0</v>
      </c>
    </row>
    <row r="33" spans="1:33" s="25" customFormat="1" ht="15" x14ac:dyDescent="0.2">
      <c r="A33" s="14">
        <v>19</v>
      </c>
      <c r="B33" s="15"/>
      <c r="C33" s="16"/>
      <c r="D33" s="16"/>
      <c r="E33" s="47">
        <v>29.6</v>
      </c>
      <c r="F33" s="47"/>
      <c r="G33" s="47"/>
      <c r="H33" s="47"/>
      <c r="I33" s="47">
        <v>2.84</v>
      </c>
      <c r="J33" s="47"/>
      <c r="K33" s="47"/>
      <c r="L33" s="47"/>
      <c r="M33" s="52">
        <v>0</v>
      </c>
      <c r="N33" s="52"/>
      <c r="O33" s="52"/>
      <c r="P33" s="52"/>
      <c r="Q33" s="52">
        <v>0</v>
      </c>
    </row>
    <row r="34" spans="1:33" s="25" customFormat="1" ht="15" x14ac:dyDescent="0.2">
      <c r="A34" s="14">
        <v>20</v>
      </c>
      <c r="B34" s="15"/>
      <c r="C34" s="16"/>
      <c r="D34" s="16"/>
      <c r="E34" s="47">
        <v>32.56</v>
      </c>
      <c r="F34" s="47"/>
      <c r="G34" s="47"/>
      <c r="H34" s="47"/>
      <c r="I34" s="47">
        <v>3.08</v>
      </c>
      <c r="J34" s="47"/>
      <c r="K34" s="47"/>
      <c r="L34" s="47"/>
      <c r="M34" s="52">
        <v>0</v>
      </c>
      <c r="N34" s="52"/>
      <c r="O34" s="52"/>
      <c r="P34" s="52"/>
      <c r="Q34" s="52">
        <v>0</v>
      </c>
    </row>
    <row r="35" spans="1:33" s="25" customFormat="1" ht="15" x14ac:dyDescent="0.2">
      <c r="A35" s="14">
        <v>21</v>
      </c>
      <c r="B35" s="15"/>
      <c r="C35" s="16"/>
      <c r="D35" s="16"/>
      <c r="E35" s="47">
        <v>31.92</v>
      </c>
      <c r="F35" s="47"/>
      <c r="G35" s="47"/>
      <c r="H35" s="47"/>
      <c r="I35" s="47">
        <v>2.84</v>
      </c>
      <c r="J35" s="47"/>
      <c r="K35" s="47"/>
      <c r="L35" s="47"/>
      <c r="M35" s="52">
        <v>0</v>
      </c>
      <c r="N35" s="52"/>
      <c r="O35" s="52"/>
      <c r="P35" s="52"/>
      <c r="Q35" s="52">
        <v>0</v>
      </c>
    </row>
    <row r="36" spans="1:33" s="25" customFormat="1" ht="15" x14ac:dyDescent="0.2">
      <c r="A36" s="14">
        <v>22</v>
      </c>
      <c r="B36" s="15"/>
      <c r="C36" s="16"/>
      <c r="D36" s="16"/>
      <c r="E36" s="47">
        <v>30.32</v>
      </c>
      <c r="F36" s="47"/>
      <c r="G36" s="47"/>
      <c r="H36" s="47"/>
      <c r="I36" s="47">
        <v>2.88</v>
      </c>
      <c r="J36" s="47"/>
      <c r="K36" s="47"/>
      <c r="L36" s="47"/>
      <c r="M36" s="52">
        <v>0</v>
      </c>
      <c r="N36" s="52"/>
      <c r="O36" s="52"/>
      <c r="P36" s="52"/>
      <c r="Q36" s="52">
        <v>0</v>
      </c>
    </row>
    <row r="37" spans="1:33" s="25" customFormat="1" ht="15" x14ac:dyDescent="0.2">
      <c r="A37" s="14">
        <v>23</v>
      </c>
      <c r="B37" s="15"/>
      <c r="C37" s="16"/>
      <c r="D37" s="16"/>
      <c r="E37" s="47">
        <v>28.48</v>
      </c>
      <c r="F37" s="47"/>
      <c r="G37" s="47"/>
      <c r="H37" s="47"/>
      <c r="I37" s="47">
        <v>2.84</v>
      </c>
      <c r="J37" s="47"/>
      <c r="K37" s="47"/>
      <c r="L37" s="47"/>
      <c r="M37" s="52">
        <v>0</v>
      </c>
      <c r="N37" s="52"/>
      <c r="O37" s="52"/>
      <c r="P37" s="52"/>
      <c r="Q37" s="52">
        <v>0</v>
      </c>
    </row>
    <row r="38" spans="1:33" s="25" customFormat="1" ht="15" x14ac:dyDescent="0.2">
      <c r="A38" s="14">
        <v>24</v>
      </c>
      <c r="B38" s="15"/>
      <c r="C38" s="16"/>
      <c r="D38" s="16"/>
      <c r="E38" s="47">
        <v>24.36</v>
      </c>
      <c r="F38" s="47"/>
      <c r="G38" s="47"/>
      <c r="H38" s="47"/>
      <c r="I38" s="47">
        <v>2.88</v>
      </c>
      <c r="J38" s="47"/>
      <c r="K38" s="47"/>
      <c r="L38" s="47"/>
      <c r="M38" s="52">
        <v>0</v>
      </c>
      <c r="N38" s="52"/>
      <c r="O38" s="52"/>
      <c r="P38" s="52"/>
      <c r="Q38" s="5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617.40000000000009</v>
      </c>
      <c r="F39" s="29"/>
      <c r="G39" s="29"/>
      <c r="H39" s="29"/>
      <c r="I39" s="28">
        <f>SUM(I15:I38)</f>
        <v>52.720000000000006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27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34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6"/>
      <c r="O4" s="126"/>
      <c r="P4" s="126"/>
      <c r="Q4" s="12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04" t="s">
        <v>35</v>
      </c>
      <c r="C10" s="105"/>
      <c r="D10" s="105"/>
      <c r="E10" s="115"/>
      <c r="F10" s="104" t="s">
        <v>36</v>
      </c>
      <c r="G10" s="116"/>
      <c r="H10" s="116"/>
      <c r="I10" s="117"/>
      <c r="J10" s="104" t="s">
        <v>35</v>
      </c>
      <c r="K10" s="105"/>
      <c r="L10" s="105"/>
      <c r="M10" s="115"/>
      <c r="N10" s="104" t="s">
        <v>36</v>
      </c>
      <c r="O10" s="116"/>
      <c r="P10" s="116"/>
      <c r="Q10" s="1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30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30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1.67</v>
      </c>
      <c r="F15" s="53"/>
      <c r="G15" s="53"/>
      <c r="H15" s="53"/>
      <c r="I15" s="53">
        <v>71.903999999999996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1.48</v>
      </c>
      <c r="F16" s="53"/>
      <c r="G16" s="53"/>
      <c r="H16" s="53"/>
      <c r="I16" s="53">
        <v>57.792000000000002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1.33</v>
      </c>
      <c r="F17" s="53"/>
      <c r="G17" s="53"/>
      <c r="H17" s="53"/>
      <c r="I17" s="53">
        <v>52.631999999999998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1.43</v>
      </c>
      <c r="F18" s="53"/>
      <c r="G18" s="53"/>
      <c r="H18" s="53"/>
      <c r="I18" s="53">
        <v>52.463999999999999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1.48</v>
      </c>
      <c r="F19" s="53"/>
      <c r="G19" s="53"/>
      <c r="H19" s="53"/>
      <c r="I19" s="53">
        <v>49.463999999999999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3.69</v>
      </c>
      <c r="F20" s="53"/>
      <c r="G20" s="53"/>
      <c r="H20" s="53"/>
      <c r="I20" s="53">
        <v>54.887999999999998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1.95</v>
      </c>
      <c r="F21" s="53"/>
      <c r="G21" s="53"/>
      <c r="H21" s="53"/>
      <c r="I21" s="53">
        <v>63.287999999999997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3.0300000000000002</v>
      </c>
      <c r="F22" s="53"/>
      <c r="G22" s="53"/>
      <c r="H22" s="53"/>
      <c r="I22" s="53">
        <v>73.176000000000002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6</v>
      </c>
      <c r="F23" s="53"/>
      <c r="G23" s="53"/>
      <c r="H23" s="53"/>
      <c r="I23" s="53">
        <v>76.007999999999996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5.0600000000000005</v>
      </c>
      <c r="F24" s="53"/>
      <c r="G24" s="53"/>
      <c r="H24" s="53"/>
      <c r="I24" s="53">
        <v>73.584000000000003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6.18</v>
      </c>
      <c r="F25" s="53"/>
      <c r="G25" s="53"/>
      <c r="H25" s="53"/>
      <c r="I25" s="53">
        <v>75.695999999999998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3.97</v>
      </c>
      <c r="F26" s="53"/>
      <c r="G26" s="53"/>
      <c r="H26" s="53"/>
      <c r="I26" s="53">
        <v>75.072000000000003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3.13</v>
      </c>
      <c r="F27" s="53"/>
      <c r="G27" s="53"/>
      <c r="H27" s="53"/>
      <c r="I27" s="53">
        <v>77.304000000000002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2.96</v>
      </c>
      <c r="F28" s="53"/>
      <c r="G28" s="53"/>
      <c r="H28" s="53"/>
      <c r="I28" s="53">
        <v>75.599999999999994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3.26</v>
      </c>
      <c r="F29" s="53"/>
      <c r="G29" s="53"/>
      <c r="H29" s="53"/>
      <c r="I29" s="53">
        <v>77.016000000000005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5.0199999999999996</v>
      </c>
      <c r="F30" s="53"/>
      <c r="G30" s="53"/>
      <c r="H30" s="53"/>
      <c r="I30" s="53">
        <v>76.367999999999995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7.48</v>
      </c>
      <c r="F31" s="53"/>
      <c r="G31" s="53"/>
      <c r="H31" s="53"/>
      <c r="I31" s="53">
        <v>76.944000000000003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4.08</v>
      </c>
      <c r="F32" s="53"/>
      <c r="G32" s="53"/>
      <c r="H32" s="53"/>
      <c r="I32" s="53">
        <v>85.727999999999994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2.52</v>
      </c>
      <c r="F33" s="53"/>
      <c r="G33" s="53"/>
      <c r="H33" s="53"/>
      <c r="I33" s="53">
        <v>95.328000000000003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5.98</v>
      </c>
      <c r="F34" s="53"/>
      <c r="G34" s="53"/>
      <c r="H34" s="53"/>
      <c r="I34" s="53">
        <v>92.135999999999996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7.25</v>
      </c>
      <c r="F35" s="53"/>
      <c r="G35" s="53"/>
      <c r="H35" s="53"/>
      <c r="I35" s="53">
        <v>97.751999999999995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5.16</v>
      </c>
      <c r="F36" s="53"/>
      <c r="G36" s="53"/>
      <c r="H36" s="53"/>
      <c r="I36" s="53">
        <v>100.08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3.59</v>
      </c>
      <c r="F37" s="53"/>
      <c r="G37" s="53"/>
      <c r="H37" s="53"/>
      <c r="I37" s="53">
        <v>89.831999999999994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2.37</v>
      </c>
      <c r="F38" s="53"/>
      <c r="G38" s="53"/>
      <c r="H38" s="53"/>
      <c r="I38" s="53">
        <v>72.335999999999999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90.070000000000007</v>
      </c>
      <c r="F39" s="29"/>
      <c r="G39" s="29"/>
      <c r="H39" s="29"/>
      <c r="I39" s="28">
        <f>SUM(I15:I38)</f>
        <v>1792.3920000000001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27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37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6"/>
      <c r="O4" s="126"/>
      <c r="P4" s="126"/>
      <c r="Q4" s="12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04" t="s">
        <v>38</v>
      </c>
      <c r="C10" s="105"/>
      <c r="D10" s="105"/>
      <c r="E10" s="115"/>
      <c r="F10" s="104" t="s">
        <v>39</v>
      </c>
      <c r="G10" s="116"/>
      <c r="H10" s="116"/>
      <c r="I10" s="117"/>
      <c r="J10" s="104" t="s">
        <v>38</v>
      </c>
      <c r="K10" s="105"/>
      <c r="L10" s="105"/>
      <c r="M10" s="115"/>
      <c r="N10" s="104" t="s">
        <v>39</v>
      </c>
      <c r="O10" s="116"/>
      <c r="P10" s="116"/>
      <c r="Q10" s="1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120</v>
      </c>
      <c r="F11" s="104" t="s">
        <v>13</v>
      </c>
      <c r="G11" s="105"/>
      <c r="H11" s="9"/>
      <c r="I11" s="8">
        <v>60</v>
      </c>
      <c r="J11" s="104" t="s">
        <v>13</v>
      </c>
      <c r="K11" s="105"/>
      <c r="L11" s="9"/>
      <c r="M11" s="8">
        <f>E11</f>
        <v>120</v>
      </c>
      <c r="N11" s="104" t="s">
        <v>13</v>
      </c>
      <c r="O11" s="105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28.08</v>
      </c>
      <c r="F15" s="53"/>
      <c r="G15" s="53"/>
      <c r="H15" s="53"/>
      <c r="I15" s="53">
        <v>30.42</v>
      </c>
      <c r="J15" s="5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26.423999999999999</v>
      </c>
      <c r="F16" s="53"/>
      <c r="G16" s="53"/>
      <c r="H16" s="53"/>
      <c r="I16" s="53">
        <v>26.616</v>
      </c>
      <c r="J16" s="5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25.463999999999999</v>
      </c>
      <c r="F17" s="53"/>
      <c r="G17" s="53"/>
      <c r="H17" s="53"/>
      <c r="I17" s="53">
        <v>24.623999999999999</v>
      </c>
      <c r="J17" s="5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24.792000000000002</v>
      </c>
      <c r="F18" s="53"/>
      <c r="G18" s="53"/>
      <c r="H18" s="53"/>
      <c r="I18" s="53">
        <v>24.216000000000001</v>
      </c>
      <c r="J18" s="5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42.408000000000001</v>
      </c>
      <c r="F19" s="53"/>
      <c r="G19" s="53"/>
      <c r="H19" s="53"/>
      <c r="I19" s="53">
        <v>25.547999999999998</v>
      </c>
      <c r="J19" s="5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37.799999999999997</v>
      </c>
      <c r="F20" s="53"/>
      <c r="G20" s="53"/>
      <c r="H20" s="53"/>
      <c r="I20" s="53">
        <v>27.827999999999999</v>
      </c>
      <c r="J20" s="5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35.951999999999998</v>
      </c>
      <c r="F21" s="53"/>
      <c r="G21" s="53"/>
      <c r="H21" s="53"/>
      <c r="I21" s="53">
        <v>28.847999999999999</v>
      </c>
      <c r="J21" s="5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36.576000000000001</v>
      </c>
      <c r="F22" s="53"/>
      <c r="G22" s="53"/>
      <c r="H22" s="53"/>
      <c r="I22" s="53">
        <v>35.04</v>
      </c>
      <c r="J22" s="5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44.256</v>
      </c>
      <c r="F23" s="53"/>
      <c r="G23" s="53"/>
      <c r="H23" s="53"/>
      <c r="I23" s="53">
        <v>40.176000000000002</v>
      </c>
      <c r="J23" s="5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46.32</v>
      </c>
      <c r="F24" s="53"/>
      <c r="G24" s="53"/>
      <c r="H24" s="53"/>
      <c r="I24" s="53">
        <v>43.14</v>
      </c>
      <c r="J24" s="5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40.055999999999997</v>
      </c>
      <c r="F25" s="53"/>
      <c r="G25" s="53"/>
      <c r="H25" s="53"/>
      <c r="I25" s="53">
        <v>38.304000000000002</v>
      </c>
      <c r="J25" s="5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38.735999999999997</v>
      </c>
      <c r="F26" s="53"/>
      <c r="G26" s="53"/>
      <c r="H26" s="53"/>
      <c r="I26" s="53">
        <v>42.167999999999999</v>
      </c>
      <c r="J26" s="5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38.04</v>
      </c>
      <c r="F27" s="53"/>
      <c r="G27" s="53"/>
      <c r="H27" s="53"/>
      <c r="I27" s="53">
        <v>41.316000000000003</v>
      </c>
      <c r="J27" s="5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44.856000000000002</v>
      </c>
      <c r="F28" s="53"/>
      <c r="G28" s="53"/>
      <c r="H28" s="53"/>
      <c r="I28" s="53">
        <v>40.595999999999997</v>
      </c>
      <c r="J28" s="5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38.76</v>
      </c>
      <c r="F29" s="53"/>
      <c r="G29" s="53"/>
      <c r="H29" s="53"/>
      <c r="I29" s="53">
        <v>41.112000000000002</v>
      </c>
      <c r="J29" s="5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36.216000000000001</v>
      </c>
      <c r="F30" s="53"/>
      <c r="G30" s="53"/>
      <c r="H30" s="53"/>
      <c r="I30" s="53">
        <v>41.892000000000003</v>
      </c>
      <c r="J30" s="5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30.911999999999999</v>
      </c>
      <c r="F31" s="53"/>
      <c r="G31" s="53"/>
      <c r="H31" s="53"/>
      <c r="I31" s="53">
        <v>42.107999999999997</v>
      </c>
      <c r="J31" s="5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32.712000000000003</v>
      </c>
      <c r="F32" s="53"/>
      <c r="G32" s="53"/>
      <c r="H32" s="53"/>
      <c r="I32" s="53">
        <v>44.304000000000002</v>
      </c>
      <c r="J32" s="5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33.671999999999997</v>
      </c>
      <c r="F33" s="53"/>
      <c r="G33" s="53"/>
      <c r="H33" s="53"/>
      <c r="I33" s="53">
        <v>49.631999999999998</v>
      </c>
      <c r="J33" s="5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29.231999999999999</v>
      </c>
      <c r="F34" s="53"/>
      <c r="G34" s="53"/>
      <c r="H34" s="53"/>
      <c r="I34" s="53">
        <v>50.472000000000001</v>
      </c>
      <c r="J34" s="5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35.975999999999999</v>
      </c>
      <c r="F35" s="53"/>
      <c r="G35" s="53"/>
      <c r="H35" s="53"/>
      <c r="I35" s="53">
        <v>53.076000000000001</v>
      </c>
      <c r="J35" s="5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39.503999999999998</v>
      </c>
      <c r="F36" s="53"/>
      <c r="G36" s="53"/>
      <c r="H36" s="53"/>
      <c r="I36" s="53">
        <v>53.616</v>
      </c>
      <c r="J36" s="5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41.664000000000001</v>
      </c>
      <c r="F37" s="53"/>
      <c r="G37" s="53"/>
      <c r="H37" s="53"/>
      <c r="I37" s="53">
        <v>46.067999999999998</v>
      </c>
      <c r="J37" s="5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38.088000000000001</v>
      </c>
      <c r="F38" s="53"/>
      <c r="G38" s="53"/>
      <c r="H38" s="53"/>
      <c r="I38" s="53">
        <v>39.54</v>
      </c>
      <c r="J38" s="53"/>
      <c r="K38" s="21"/>
      <c r="L38" s="21"/>
      <c r="M38" s="22">
        <v>0</v>
      </c>
      <c r="N38" s="20"/>
      <c r="O38" s="21"/>
      <c r="P38" s="21"/>
      <c r="Q38" s="22">
        <v>0</v>
      </c>
      <c r="R38" s="25">
        <v>1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866.49600000000009</v>
      </c>
      <c r="F39" s="29"/>
      <c r="G39" s="29"/>
      <c r="H39" s="29"/>
      <c r="I39" s="28">
        <f>SUM(I15:I38)</f>
        <v>930.65999999999985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27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40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6"/>
      <c r="O4" s="126"/>
      <c r="P4" s="126"/>
      <c r="Q4" s="12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x14ac:dyDescent="0.2">
      <c r="A10" s="110"/>
      <c r="B10" s="104" t="s">
        <v>41</v>
      </c>
      <c r="C10" s="105"/>
      <c r="D10" s="105"/>
      <c r="E10" s="115"/>
      <c r="F10" s="104" t="s">
        <v>42</v>
      </c>
      <c r="G10" s="105"/>
      <c r="H10" s="105"/>
      <c r="I10" s="115"/>
      <c r="J10" s="104" t="s">
        <v>41</v>
      </c>
      <c r="K10" s="105"/>
      <c r="L10" s="105"/>
      <c r="M10" s="115"/>
      <c r="N10" s="104" t="s">
        <v>42</v>
      </c>
      <c r="O10" s="105"/>
      <c r="P10" s="105"/>
      <c r="Q10" s="11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60</v>
      </c>
      <c r="F11" s="104" t="s">
        <v>13</v>
      </c>
      <c r="G11" s="105"/>
      <c r="H11" s="9"/>
      <c r="I11" s="8">
        <v>60</v>
      </c>
      <c r="J11" s="104" t="s">
        <v>13</v>
      </c>
      <c r="K11" s="105"/>
      <c r="L11" s="9"/>
      <c r="M11" s="8">
        <f>E11</f>
        <v>60</v>
      </c>
      <c r="N11" s="104" t="s">
        <v>13</v>
      </c>
      <c r="O11" s="105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1.3199999999999998</v>
      </c>
      <c r="F15" s="22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1.32</v>
      </c>
      <c r="F16" s="22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1.3199999999999998</v>
      </c>
      <c r="F17" s="22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1.35</v>
      </c>
      <c r="F18" s="22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1.3199999999999998</v>
      </c>
      <c r="F19" s="22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1.1100000000000001</v>
      </c>
      <c r="F20" s="22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0.63</v>
      </c>
      <c r="F21" s="22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16.11</v>
      </c>
      <c r="F22" s="22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1.2</v>
      </c>
      <c r="F23" s="22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2.64</v>
      </c>
      <c r="F24" s="22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5.52</v>
      </c>
      <c r="F25" s="22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17.82</v>
      </c>
      <c r="F26" s="22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2.8200000000000003</v>
      </c>
      <c r="F27" s="22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2.37</v>
      </c>
      <c r="F28" s="22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8.58</v>
      </c>
      <c r="F29" s="22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15.39</v>
      </c>
      <c r="F30" s="22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1.68</v>
      </c>
      <c r="F31" s="22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1.95</v>
      </c>
      <c r="F32" s="22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1.29</v>
      </c>
      <c r="F33" s="22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1.5</v>
      </c>
      <c r="F34" s="22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1.8900000000000001</v>
      </c>
      <c r="F35" s="22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1.8900000000000001</v>
      </c>
      <c r="F36" s="22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2.2800000000000002</v>
      </c>
      <c r="F37" s="22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2.6100000000000003</v>
      </c>
      <c r="F38" s="22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95.910000000000011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4"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43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44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6"/>
      <c r="O4" s="126"/>
      <c r="P4" s="126"/>
      <c r="Q4" s="12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04" t="s">
        <v>52</v>
      </c>
      <c r="C10" s="105"/>
      <c r="D10" s="105"/>
      <c r="E10" s="115"/>
      <c r="F10" s="104" t="s">
        <v>53</v>
      </c>
      <c r="G10" s="116"/>
      <c r="H10" s="116"/>
      <c r="I10" s="117"/>
      <c r="J10" s="104" t="s">
        <v>52</v>
      </c>
      <c r="K10" s="105"/>
      <c r="L10" s="105"/>
      <c r="M10" s="115"/>
      <c r="N10" s="104" t="s">
        <v>53</v>
      </c>
      <c r="O10" s="116"/>
      <c r="P10" s="116"/>
      <c r="Q10" s="1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4000</v>
      </c>
      <c r="F11" s="104" t="s">
        <v>13</v>
      </c>
      <c r="G11" s="105"/>
      <c r="H11" s="9"/>
      <c r="I11" s="8">
        <v>3000</v>
      </c>
      <c r="J11" s="104" t="s">
        <v>13</v>
      </c>
      <c r="K11" s="105"/>
      <c r="L11" s="9"/>
      <c r="M11" s="8">
        <f>E11</f>
        <v>4000</v>
      </c>
      <c r="N11" s="104" t="s">
        <v>13</v>
      </c>
      <c r="O11" s="105"/>
      <c r="P11" s="9"/>
      <c r="Q11" s="8">
        <f>I11</f>
        <v>3000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233.6</v>
      </c>
      <c r="F15" s="22"/>
      <c r="G15" s="22"/>
      <c r="H15" s="22"/>
      <c r="I15" s="22">
        <v>0</v>
      </c>
      <c r="J15" s="22"/>
      <c r="K15" s="22"/>
      <c r="L15" s="22"/>
      <c r="M15" s="22">
        <v>0</v>
      </c>
      <c r="N15" s="22"/>
      <c r="O15" s="22"/>
      <c r="P15" s="22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230.4</v>
      </c>
      <c r="F16" s="22"/>
      <c r="G16" s="22"/>
      <c r="H16" s="22"/>
      <c r="I16" s="22">
        <v>0</v>
      </c>
      <c r="J16" s="22"/>
      <c r="K16" s="22"/>
      <c r="L16" s="22"/>
      <c r="M16" s="22">
        <v>0</v>
      </c>
      <c r="N16" s="22"/>
      <c r="O16" s="22"/>
      <c r="P16" s="22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240.8</v>
      </c>
      <c r="F17" s="22"/>
      <c r="G17" s="22"/>
      <c r="H17" s="22"/>
      <c r="I17" s="22">
        <v>0</v>
      </c>
      <c r="J17" s="22"/>
      <c r="K17" s="22"/>
      <c r="L17" s="22"/>
      <c r="M17" s="22">
        <v>0</v>
      </c>
      <c r="N17" s="22"/>
      <c r="O17" s="22"/>
      <c r="P17" s="22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238.39999999999998</v>
      </c>
      <c r="F18" s="22"/>
      <c r="G18" s="22"/>
      <c r="H18" s="22"/>
      <c r="I18" s="22">
        <v>0</v>
      </c>
      <c r="J18" s="22"/>
      <c r="K18" s="22"/>
      <c r="L18" s="22"/>
      <c r="M18" s="22">
        <v>0</v>
      </c>
      <c r="N18" s="22"/>
      <c r="O18" s="22"/>
      <c r="P18" s="22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229.2</v>
      </c>
      <c r="F19" s="22"/>
      <c r="G19" s="22"/>
      <c r="H19" s="22"/>
      <c r="I19" s="22">
        <v>0</v>
      </c>
      <c r="J19" s="22"/>
      <c r="K19" s="22"/>
      <c r="L19" s="22"/>
      <c r="M19" s="22">
        <v>0</v>
      </c>
      <c r="N19" s="22"/>
      <c r="O19" s="22"/>
      <c r="P19" s="22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248.8</v>
      </c>
      <c r="F20" s="22"/>
      <c r="G20" s="22"/>
      <c r="H20" s="22"/>
      <c r="I20" s="22">
        <v>0</v>
      </c>
      <c r="J20" s="22"/>
      <c r="K20" s="22"/>
      <c r="L20" s="22"/>
      <c r="M20" s="22">
        <v>0</v>
      </c>
      <c r="N20" s="22"/>
      <c r="O20" s="22"/>
      <c r="P20" s="22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270.39999999999998</v>
      </c>
      <c r="F21" s="22"/>
      <c r="G21" s="22"/>
      <c r="H21" s="22"/>
      <c r="I21" s="22">
        <v>0</v>
      </c>
      <c r="J21" s="22"/>
      <c r="K21" s="22"/>
      <c r="L21" s="22"/>
      <c r="M21" s="22">
        <v>0</v>
      </c>
      <c r="N21" s="22"/>
      <c r="O21" s="22"/>
      <c r="P21" s="22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314.39999999999998</v>
      </c>
      <c r="F22" s="22"/>
      <c r="G22" s="22"/>
      <c r="H22" s="22"/>
      <c r="I22" s="22">
        <v>0</v>
      </c>
      <c r="J22" s="22"/>
      <c r="K22" s="22"/>
      <c r="L22" s="22"/>
      <c r="M22" s="22">
        <v>0</v>
      </c>
      <c r="N22" s="22"/>
      <c r="O22" s="22"/>
      <c r="P22" s="22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557.6</v>
      </c>
      <c r="F23" s="22"/>
      <c r="G23" s="22"/>
      <c r="H23" s="22"/>
      <c r="I23" s="22">
        <v>0</v>
      </c>
      <c r="J23" s="22"/>
      <c r="K23" s="22"/>
      <c r="L23" s="22"/>
      <c r="M23" s="22">
        <v>0</v>
      </c>
      <c r="N23" s="22"/>
      <c r="O23" s="22"/>
      <c r="P23" s="22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559.20000000000005</v>
      </c>
      <c r="F24" s="22"/>
      <c r="G24" s="22"/>
      <c r="H24" s="22"/>
      <c r="I24" s="22">
        <v>0</v>
      </c>
      <c r="J24" s="22"/>
      <c r="K24" s="22"/>
      <c r="L24" s="22"/>
      <c r="M24" s="22">
        <v>0</v>
      </c>
      <c r="N24" s="22"/>
      <c r="O24" s="22"/>
      <c r="P24" s="22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561.59999999999991</v>
      </c>
      <c r="F25" s="22"/>
      <c r="G25" s="22"/>
      <c r="H25" s="22"/>
      <c r="I25" s="22">
        <v>0</v>
      </c>
      <c r="J25" s="22"/>
      <c r="K25" s="22"/>
      <c r="L25" s="22"/>
      <c r="M25" s="22">
        <v>0</v>
      </c>
      <c r="N25" s="22"/>
      <c r="O25" s="22"/>
      <c r="P25" s="22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538.79999999999995</v>
      </c>
      <c r="F26" s="22"/>
      <c r="G26" s="22"/>
      <c r="H26" s="22"/>
      <c r="I26" s="22">
        <v>0</v>
      </c>
      <c r="J26" s="22"/>
      <c r="K26" s="22"/>
      <c r="L26" s="22"/>
      <c r="M26" s="22">
        <v>0</v>
      </c>
      <c r="N26" s="22"/>
      <c r="O26" s="22"/>
      <c r="P26" s="22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514.79999999999995</v>
      </c>
      <c r="F27" s="22"/>
      <c r="G27" s="22"/>
      <c r="H27" s="22"/>
      <c r="I27" s="22">
        <v>0</v>
      </c>
      <c r="J27" s="22"/>
      <c r="K27" s="22"/>
      <c r="L27" s="22"/>
      <c r="M27" s="22">
        <v>0</v>
      </c>
      <c r="N27" s="22"/>
      <c r="O27" s="22"/>
      <c r="P27" s="22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553.20000000000005</v>
      </c>
      <c r="F28" s="22"/>
      <c r="G28" s="22"/>
      <c r="H28" s="22"/>
      <c r="I28" s="22">
        <v>0</v>
      </c>
      <c r="J28" s="22"/>
      <c r="K28" s="22"/>
      <c r="L28" s="22"/>
      <c r="M28" s="22">
        <v>0</v>
      </c>
      <c r="N28" s="22"/>
      <c r="O28" s="22"/>
      <c r="P28" s="22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560</v>
      </c>
      <c r="F29" s="22"/>
      <c r="G29" s="22"/>
      <c r="H29" s="22"/>
      <c r="I29" s="22">
        <v>0</v>
      </c>
      <c r="J29" s="22"/>
      <c r="K29" s="22"/>
      <c r="L29" s="22"/>
      <c r="M29" s="22">
        <v>0</v>
      </c>
      <c r="N29" s="22"/>
      <c r="O29" s="22"/>
      <c r="P29" s="22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490.8</v>
      </c>
      <c r="F30" s="22"/>
      <c r="G30" s="22"/>
      <c r="H30" s="22"/>
      <c r="I30" s="22">
        <v>0</v>
      </c>
      <c r="J30" s="22"/>
      <c r="K30" s="22"/>
      <c r="L30" s="22"/>
      <c r="M30" s="22">
        <v>0</v>
      </c>
      <c r="N30" s="22"/>
      <c r="O30" s="22"/>
      <c r="P30" s="22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299.60000000000002</v>
      </c>
      <c r="F31" s="22"/>
      <c r="G31" s="22"/>
      <c r="H31" s="22"/>
      <c r="I31" s="22">
        <v>0</v>
      </c>
      <c r="J31" s="22"/>
      <c r="K31" s="22"/>
      <c r="L31" s="22"/>
      <c r="M31" s="22">
        <v>0</v>
      </c>
      <c r="N31" s="22"/>
      <c r="O31" s="22"/>
      <c r="P31" s="22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236.39999999999998</v>
      </c>
      <c r="F32" s="22"/>
      <c r="G32" s="22"/>
      <c r="H32" s="22"/>
      <c r="I32" s="22">
        <v>0</v>
      </c>
      <c r="J32" s="22"/>
      <c r="K32" s="22"/>
      <c r="L32" s="22"/>
      <c r="M32" s="22">
        <v>0</v>
      </c>
      <c r="N32" s="22"/>
      <c r="O32" s="22"/>
      <c r="P32" s="22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241.2</v>
      </c>
      <c r="F33" s="22"/>
      <c r="G33" s="22"/>
      <c r="H33" s="22"/>
      <c r="I33" s="22">
        <v>0</v>
      </c>
      <c r="J33" s="22"/>
      <c r="K33" s="22"/>
      <c r="L33" s="22"/>
      <c r="M33" s="22">
        <v>0</v>
      </c>
      <c r="N33" s="22"/>
      <c r="O33" s="22"/>
      <c r="P33" s="22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226.8</v>
      </c>
      <c r="F34" s="22"/>
      <c r="G34" s="22"/>
      <c r="H34" s="22"/>
      <c r="I34" s="22">
        <v>0</v>
      </c>
      <c r="J34" s="22"/>
      <c r="K34" s="22"/>
      <c r="L34" s="22"/>
      <c r="M34" s="22">
        <v>0</v>
      </c>
      <c r="N34" s="22"/>
      <c r="O34" s="22"/>
      <c r="P34" s="22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217.60000000000002</v>
      </c>
      <c r="F35" s="22"/>
      <c r="G35" s="22"/>
      <c r="H35" s="22"/>
      <c r="I35" s="22">
        <v>0</v>
      </c>
      <c r="J35" s="22"/>
      <c r="K35" s="22"/>
      <c r="L35" s="22"/>
      <c r="M35" s="22">
        <v>0</v>
      </c>
      <c r="N35" s="22"/>
      <c r="O35" s="22"/>
      <c r="P35" s="22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217.6</v>
      </c>
      <c r="F36" s="22"/>
      <c r="G36" s="22"/>
      <c r="H36" s="22"/>
      <c r="I36" s="22">
        <v>0</v>
      </c>
      <c r="J36" s="22"/>
      <c r="K36" s="22"/>
      <c r="L36" s="22"/>
      <c r="M36" s="22">
        <v>0</v>
      </c>
      <c r="N36" s="22"/>
      <c r="O36" s="22"/>
      <c r="P36" s="22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208.4</v>
      </c>
      <c r="F37" s="22"/>
      <c r="G37" s="22"/>
      <c r="H37" s="22"/>
      <c r="I37" s="22">
        <v>0</v>
      </c>
      <c r="J37" s="22"/>
      <c r="K37" s="22"/>
      <c r="L37" s="22"/>
      <c r="M37" s="22">
        <v>0</v>
      </c>
      <c r="N37" s="22"/>
      <c r="O37" s="22"/>
      <c r="P37" s="22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210.8</v>
      </c>
      <c r="F38" s="22"/>
      <c r="G38" s="22"/>
      <c r="H38" s="22"/>
      <c r="I38" s="22">
        <v>0</v>
      </c>
      <c r="J38" s="22"/>
      <c r="K38" s="22"/>
      <c r="L38" s="22"/>
      <c r="M38" s="22">
        <v>0</v>
      </c>
      <c r="N38" s="22"/>
      <c r="O38" s="22"/>
      <c r="P38" s="22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8200.4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B11:C11"/>
    <mergeCell ref="F11:G11"/>
    <mergeCell ref="J11:K11"/>
    <mergeCell ref="N11:O11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44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6"/>
      <c r="O4" s="126"/>
      <c r="P4" s="126"/>
      <c r="Q4" s="12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04" t="s">
        <v>54</v>
      </c>
      <c r="C10" s="105"/>
      <c r="D10" s="105"/>
      <c r="E10" s="115"/>
      <c r="F10" s="104"/>
      <c r="G10" s="116"/>
      <c r="H10" s="116"/>
      <c r="I10" s="117"/>
      <c r="J10" s="104" t="s">
        <v>54</v>
      </c>
      <c r="K10" s="105"/>
      <c r="L10" s="105"/>
      <c r="M10" s="115"/>
      <c r="N10" s="104"/>
      <c r="O10" s="116"/>
      <c r="P10" s="116"/>
      <c r="Q10" s="1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6000</v>
      </c>
      <c r="F11" s="104" t="s">
        <v>13</v>
      </c>
      <c r="G11" s="105"/>
      <c r="H11" s="9"/>
      <c r="I11" s="8"/>
      <c r="J11" s="104" t="s">
        <v>13</v>
      </c>
      <c r="K11" s="105"/>
      <c r="L11" s="9"/>
      <c r="M11" s="8">
        <f>E11</f>
        <v>6000</v>
      </c>
      <c r="N11" s="104" t="s">
        <v>13</v>
      </c>
      <c r="O11" s="105"/>
      <c r="P11" s="9"/>
      <c r="Q11" s="8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2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2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2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2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2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2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2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2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2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2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2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2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2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2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2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2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2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2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2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2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2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2"/>
      <c r="G37" s="16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2"/>
      <c r="G38" s="16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ht="15" x14ac:dyDescent="0.25">
      <c r="A39" s="14" t="s">
        <v>17</v>
      </c>
      <c r="B39" s="26"/>
      <c r="C39" s="27"/>
      <c r="D39" s="27"/>
      <c r="E39" s="28">
        <f>SUM(E15:E38)</f>
        <v>0</v>
      </c>
      <c r="F39" s="22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46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6"/>
      <c r="O4" s="126"/>
      <c r="P4" s="126"/>
      <c r="Q4" s="12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04" t="s">
        <v>47</v>
      </c>
      <c r="C10" s="105"/>
      <c r="D10" s="105"/>
      <c r="E10" s="115"/>
      <c r="F10" s="104" t="s">
        <v>205</v>
      </c>
      <c r="G10" s="116"/>
      <c r="H10" s="116"/>
      <c r="I10" s="117"/>
      <c r="J10" s="104" t="s">
        <v>47</v>
      </c>
      <c r="K10" s="105"/>
      <c r="L10" s="105"/>
      <c r="M10" s="115"/>
      <c r="N10" s="104" t="s">
        <v>205</v>
      </c>
      <c r="O10" s="116"/>
      <c r="P10" s="116"/>
      <c r="Q10" s="1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120</v>
      </c>
      <c r="F11" s="104" t="s">
        <v>13</v>
      </c>
      <c r="G11" s="105"/>
      <c r="H11" s="9"/>
      <c r="I11" s="8">
        <v>30</v>
      </c>
      <c r="J11" s="104" t="s">
        <v>13</v>
      </c>
      <c r="K11" s="105"/>
      <c r="L11" s="9"/>
      <c r="M11" s="8">
        <f>E11</f>
        <v>120</v>
      </c>
      <c r="N11" s="104" t="s">
        <v>13</v>
      </c>
      <c r="O11" s="105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2"/>
      <c r="G15" s="22"/>
      <c r="H15" s="22"/>
      <c r="I15" s="22">
        <v>0.24</v>
      </c>
      <c r="J15" s="22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2"/>
      <c r="G16" s="22"/>
      <c r="H16" s="22"/>
      <c r="I16" s="22">
        <v>0.2</v>
      </c>
      <c r="J16" s="22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2"/>
      <c r="G17" s="22"/>
      <c r="H17" s="22"/>
      <c r="I17" s="22">
        <v>0.24</v>
      </c>
      <c r="J17" s="22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2"/>
      <c r="G18" s="22"/>
      <c r="H18" s="22"/>
      <c r="I18" s="22">
        <v>0.24</v>
      </c>
      <c r="J18" s="22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2"/>
      <c r="G19" s="22"/>
      <c r="H19" s="22"/>
      <c r="I19" s="22">
        <v>0.2</v>
      </c>
      <c r="J19" s="22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2"/>
      <c r="G20" s="22"/>
      <c r="H20" s="22"/>
      <c r="I20" s="22">
        <v>0.24</v>
      </c>
      <c r="J20" s="22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2"/>
      <c r="G21" s="22"/>
      <c r="H21" s="22"/>
      <c r="I21" s="22">
        <v>0.24</v>
      </c>
      <c r="J21" s="22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2"/>
      <c r="G22" s="22"/>
      <c r="H22" s="22"/>
      <c r="I22" s="22">
        <v>0.2</v>
      </c>
      <c r="J22" s="22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2"/>
      <c r="G23" s="22"/>
      <c r="H23" s="22"/>
      <c r="I23" s="22">
        <v>0.24</v>
      </c>
      <c r="J23" s="22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2"/>
      <c r="G24" s="22"/>
      <c r="H24" s="22"/>
      <c r="I24" s="22">
        <v>0.56000000000000005</v>
      </c>
      <c r="J24" s="22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2"/>
      <c r="G25" s="22"/>
      <c r="H25" s="22"/>
      <c r="I25" s="22">
        <v>0.4</v>
      </c>
      <c r="J25" s="22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2"/>
      <c r="G26" s="22"/>
      <c r="H26" s="22"/>
      <c r="I26" s="22">
        <v>0.2</v>
      </c>
      <c r="J26" s="22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2"/>
      <c r="G27" s="22"/>
      <c r="H27" s="22"/>
      <c r="I27" s="22">
        <v>0</v>
      </c>
      <c r="J27" s="22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2"/>
      <c r="G28" s="22"/>
      <c r="H28" s="22"/>
      <c r="I28" s="22">
        <v>0</v>
      </c>
      <c r="J28" s="22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2"/>
      <c r="G29" s="22"/>
      <c r="H29" s="22"/>
      <c r="I29" s="22">
        <v>0</v>
      </c>
      <c r="J29" s="22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2"/>
      <c r="G30" s="22"/>
      <c r="H30" s="22"/>
      <c r="I30" s="22">
        <v>0</v>
      </c>
      <c r="J30" s="22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2"/>
      <c r="G31" s="22"/>
      <c r="H31" s="22"/>
      <c r="I31" s="22">
        <v>0</v>
      </c>
      <c r="J31" s="22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2"/>
      <c r="G32" s="22"/>
      <c r="H32" s="22"/>
      <c r="I32" s="22">
        <v>0.2</v>
      </c>
      <c r="J32" s="22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2"/>
      <c r="G33" s="22"/>
      <c r="H33" s="22"/>
      <c r="I33" s="22">
        <v>0.16</v>
      </c>
      <c r="J33" s="22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2"/>
      <c r="G34" s="22"/>
      <c r="H34" s="22"/>
      <c r="I34" s="22">
        <v>0.2</v>
      </c>
      <c r="J34" s="22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2"/>
      <c r="G35" s="22"/>
      <c r="H35" s="22"/>
      <c r="I35" s="22">
        <v>0</v>
      </c>
      <c r="J35" s="22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2"/>
      <c r="G36" s="22"/>
      <c r="H36" s="22"/>
      <c r="I36" s="22">
        <v>0.28000000000000003</v>
      </c>
      <c r="J36" s="22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2"/>
      <c r="G37" s="22"/>
      <c r="H37" s="22"/>
      <c r="I37" s="22">
        <v>0.44</v>
      </c>
      <c r="J37" s="22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2"/>
      <c r="G38" s="22"/>
      <c r="H38" s="22"/>
      <c r="I38" s="22">
        <v>0.24</v>
      </c>
      <c r="J38" s="22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4.7200000000000015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51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48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6"/>
      <c r="O4" s="126"/>
      <c r="P4" s="126"/>
      <c r="Q4" s="12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04" t="s">
        <v>50</v>
      </c>
      <c r="C10" s="105"/>
      <c r="D10" s="105"/>
      <c r="E10" s="115"/>
      <c r="F10" s="104" t="s">
        <v>49</v>
      </c>
      <c r="G10" s="116"/>
      <c r="H10" s="116"/>
      <c r="I10" s="117"/>
      <c r="J10" s="104" t="s">
        <v>50</v>
      </c>
      <c r="K10" s="105"/>
      <c r="L10" s="105"/>
      <c r="M10" s="115"/>
      <c r="N10" s="104" t="s">
        <v>49</v>
      </c>
      <c r="O10" s="116"/>
      <c r="P10" s="116"/>
      <c r="Q10" s="1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30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30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15.739999999999998</v>
      </c>
      <c r="F15" s="53"/>
      <c r="G15" s="53"/>
      <c r="H15" s="53"/>
      <c r="I15" s="53">
        <v>14.88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16.7</v>
      </c>
      <c r="F16" s="53"/>
      <c r="G16" s="53"/>
      <c r="H16" s="53"/>
      <c r="I16" s="53">
        <v>13.391999999999999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14.620000000000001</v>
      </c>
      <c r="F17" s="53"/>
      <c r="G17" s="53"/>
      <c r="H17" s="53"/>
      <c r="I17" s="53">
        <v>12.96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15.16</v>
      </c>
      <c r="F18" s="53"/>
      <c r="G18" s="53"/>
      <c r="H18" s="53"/>
      <c r="I18" s="53">
        <v>12.407999999999999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16.34</v>
      </c>
      <c r="F19" s="53"/>
      <c r="G19" s="53"/>
      <c r="H19" s="53"/>
      <c r="I19" s="53">
        <v>12.696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20.04</v>
      </c>
      <c r="F20" s="53"/>
      <c r="G20" s="53"/>
      <c r="H20" s="53"/>
      <c r="I20" s="53">
        <v>13.872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23.56</v>
      </c>
      <c r="F21" s="53"/>
      <c r="G21" s="53"/>
      <c r="H21" s="53"/>
      <c r="I21" s="53">
        <v>11.16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19.560000000000002</v>
      </c>
      <c r="F22" s="53"/>
      <c r="G22" s="53"/>
      <c r="H22" s="53"/>
      <c r="I22" s="53">
        <v>12.504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29.22</v>
      </c>
      <c r="F23" s="53"/>
      <c r="G23" s="53"/>
      <c r="H23" s="53"/>
      <c r="I23" s="53">
        <v>15.24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30.18</v>
      </c>
      <c r="F24" s="53"/>
      <c r="G24" s="53"/>
      <c r="H24" s="53"/>
      <c r="I24" s="53">
        <v>19.559999999999999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32.020000000000003</v>
      </c>
      <c r="F25" s="53"/>
      <c r="G25" s="53"/>
      <c r="H25" s="53"/>
      <c r="I25" s="53">
        <v>22.271999999999998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37.019999999999996</v>
      </c>
      <c r="F26" s="53"/>
      <c r="G26" s="53"/>
      <c r="H26" s="53"/>
      <c r="I26" s="53">
        <v>38.856000000000002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22.52</v>
      </c>
      <c r="F27" s="53"/>
      <c r="G27" s="53"/>
      <c r="H27" s="53"/>
      <c r="I27" s="53">
        <v>31.271999999999998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19.399999999999999</v>
      </c>
      <c r="F28" s="53"/>
      <c r="G28" s="53"/>
      <c r="H28" s="53"/>
      <c r="I28" s="53">
        <v>28.776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42.32</v>
      </c>
      <c r="F29" s="53"/>
      <c r="G29" s="53"/>
      <c r="H29" s="53"/>
      <c r="I29" s="53">
        <v>36.119999999999997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44.019999999999996</v>
      </c>
      <c r="F30" s="53"/>
      <c r="G30" s="53"/>
      <c r="H30" s="53"/>
      <c r="I30" s="53">
        <v>28.992000000000001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37.22</v>
      </c>
      <c r="F31" s="53"/>
      <c r="G31" s="53"/>
      <c r="H31" s="53"/>
      <c r="I31" s="53">
        <v>31.007999999999999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39.54</v>
      </c>
      <c r="F32" s="53"/>
      <c r="G32" s="53"/>
      <c r="H32" s="53"/>
      <c r="I32" s="53">
        <v>32.4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53.019999999999996</v>
      </c>
      <c r="F33" s="53"/>
      <c r="G33" s="53"/>
      <c r="H33" s="53"/>
      <c r="I33" s="53">
        <v>25.728000000000002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60.24</v>
      </c>
      <c r="F34" s="53"/>
      <c r="G34" s="53"/>
      <c r="H34" s="53"/>
      <c r="I34" s="53">
        <v>24.047999999999998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54.599999999999994</v>
      </c>
      <c r="F35" s="53"/>
      <c r="G35" s="53"/>
      <c r="H35" s="53"/>
      <c r="I35" s="53">
        <v>19.968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56.32</v>
      </c>
      <c r="F36" s="53"/>
      <c r="G36" s="53"/>
      <c r="H36" s="53"/>
      <c r="I36" s="53">
        <v>19.416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43.58</v>
      </c>
      <c r="F37" s="53"/>
      <c r="G37" s="53"/>
      <c r="H37" s="53"/>
      <c r="I37" s="53">
        <v>20.52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33.620000000000005</v>
      </c>
      <c r="F38" s="53"/>
      <c r="G38" s="53"/>
      <c r="H38" s="53"/>
      <c r="I38" s="53">
        <v>20.568000000000001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776.56000000000017</v>
      </c>
      <c r="F39" s="29"/>
      <c r="G39" s="29"/>
      <c r="H39" s="29"/>
      <c r="I39" s="28">
        <f>SUM(I15:I38)</f>
        <v>518.61599999999999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55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56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6"/>
      <c r="O4" s="126"/>
      <c r="P4" s="126"/>
      <c r="Q4" s="12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04" t="s">
        <v>57</v>
      </c>
      <c r="C10" s="105"/>
      <c r="D10" s="105"/>
      <c r="E10" s="115"/>
      <c r="F10" s="104" t="s">
        <v>58</v>
      </c>
      <c r="G10" s="116"/>
      <c r="H10" s="116"/>
      <c r="I10" s="117"/>
      <c r="J10" s="104" t="s">
        <v>57</v>
      </c>
      <c r="K10" s="105"/>
      <c r="L10" s="105"/>
      <c r="M10" s="115"/>
      <c r="N10" s="104" t="s">
        <v>58</v>
      </c>
      <c r="O10" s="116"/>
      <c r="P10" s="116"/>
      <c r="Q10" s="1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120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120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42.527999999999999</v>
      </c>
      <c r="F15" s="53"/>
      <c r="G15" s="53"/>
      <c r="H15" s="53"/>
      <c r="I15" s="53">
        <v>14.88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46.584000000000003</v>
      </c>
      <c r="F16" s="53"/>
      <c r="G16" s="53"/>
      <c r="H16" s="53"/>
      <c r="I16" s="53">
        <v>13.391999999999999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46.512</v>
      </c>
      <c r="F17" s="53"/>
      <c r="G17" s="53"/>
      <c r="H17" s="53"/>
      <c r="I17" s="53">
        <v>12.96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45.984000000000002</v>
      </c>
      <c r="F18" s="53"/>
      <c r="G18" s="53"/>
      <c r="H18" s="53"/>
      <c r="I18" s="53">
        <v>12.407999999999999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44.448</v>
      </c>
      <c r="F19" s="53"/>
      <c r="G19" s="53"/>
      <c r="H19" s="53"/>
      <c r="I19" s="53">
        <v>12.696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40.584000000000003</v>
      </c>
      <c r="F20" s="53"/>
      <c r="G20" s="53"/>
      <c r="H20" s="53"/>
      <c r="I20" s="53">
        <v>13.872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44.015999999999998</v>
      </c>
      <c r="F21" s="53"/>
      <c r="G21" s="53"/>
      <c r="H21" s="53"/>
      <c r="I21" s="53">
        <v>11.16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47.112000000000002</v>
      </c>
      <c r="F22" s="53"/>
      <c r="G22" s="53"/>
      <c r="H22" s="53"/>
      <c r="I22" s="53">
        <v>12.504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45.984000000000002</v>
      </c>
      <c r="F23" s="53"/>
      <c r="G23" s="53"/>
      <c r="H23" s="53"/>
      <c r="I23" s="53">
        <v>15.24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45.335999999999999</v>
      </c>
      <c r="F24" s="53"/>
      <c r="G24" s="53"/>
      <c r="H24" s="53"/>
      <c r="I24" s="53">
        <v>19.559999999999999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43.152000000000001</v>
      </c>
      <c r="F25" s="53"/>
      <c r="G25" s="53"/>
      <c r="H25" s="53"/>
      <c r="I25" s="53">
        <v>22.271999999999998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44.472000000000001</v>
      </c>
      <c r="F26" s="53"/>
      <c r="G26" s="53"/>
      <c r="H26" s="53"/>
      <c r="I26" s="53">
        <v>38.856000000000002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42.335999999999999</v>
      </c>
      <c r="F27" s="53"/>
      <c r="G27" s="53"/>
      <c r="H27" s="53"/>
      <c r="I27" s="53">
        <v>31.271999999999998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44.088000000000001</v>
      </c>
      <c r="F28" s="53"/>
      <c r="G28" s="53"/>
      <c r="H28" s="53"/>
      <c r="I28" s="53">
        <v>28.776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45.072000000000003</v>
      </c>
      <c r="F29" s="53"/>
      <c r="G29" s="53"/>
      <c r="H29" s="53"/>
      <c r="I29" s="53">
        <v>36.119999999999997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43.08</v>
      </c>
      <c r="F30" s="53"/>
      <c r="G30" s="53"/>
      <c r="H30" s="53"/>
      <c r="I30" s="53">
        <v>28.992000000000001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44.088000000000001</v>
      </c>
      <c r="F31" s="53"/>
      <c r="G31" s="53"/>
      <c r="H31" s="53"/>
      <c r="I31" s="53">
        <v>31.007999999999999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45.384</v>
      </c>
      <c r="F32" s="53"/>
      <c r="G32" s="53"/>
      <c r="H32" s="53"/>
      <c r="I32" s="53">
        <v>32.4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45.911999999999999</v>
      </c>
      <c r="F33" s="53"/>
      <c r="G33" s="53"/>
      <c r="H33" s="53"/>
      <c r="I33" s="53">
        <v>25.728000000000002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47.616</v>
      </c>
      <c r="F34" s="53"/>
      <c r="G34" s="53"/>
      <c r="H34" s="53"/>
      <c r="I34" s="53">
        <v>24.047999999999998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49.055999999999997</v>
      </c>
      <c r="F35" s="53"/>
      <c r="G35" s="53"/>
      <c r="H35" s="53"/>
      <c r="I35" s="53">
        <v>19.968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48.887999999999998</v>
      </c>
      <c r="F36" s="53"/>
      <c r="G36" s="53"/>
      <c r="H36" s="53"/>
      <c r="I36" s="53">
        <v>19.416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47.4</v>
      </c>
      <c r="F37" s="53"/>
      <c r="G37" s="53"/>
      <c r="H37" s="53"/>
      <c r="I37" s="53">
        <v>20.52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43.896000000000001</v>
      </c>
      <c r="F38" s="53"/>
      <c r="G38" s="53"/>
      <c r="H38" s="53"/>
      <c r="I38" s="53">
        <v>20.568000000000001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1083.528</v>
      </c>
      <c r="F39" s="29"/>
      <c r="G39" s="29"/>
      <c r="H39" s="29"/>
      <c r="I39" s="28">
        <f>SUM(I15:I38)</f>
        <v>518.61599999999999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4"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55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59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6"/>
      <c r="O4" s="126"/>
      <c r="P4" s="126"/>
      <c r="Q4" s="126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04" t="s">
        <v>60</v>
      </c>
      <c r="C10" s="105"/>
      <c r="D10" s="105"/>
      <c r="E10" s="115"/>
      <c r="F10" s="104" t="s">
        <v>61</v>
      </c>
      <c r="G10" s="116"/>
      <c r="H10" s="116"/>
      <c r="I10" s="117"/>
      <c r="J10" s="104" t="s">
        <v>60</v>
      </c>
      <c r="K10" s="105"/>
      <c r="L10" s="105"/>
      <c r="M10" s="115"/>
      <c r="N10" s="104" t="s">
        <v>61</v>
      </c>
      <c r="O10" s="116"/>
      <c r="P10" s="116"/>
      <c r="Q10" s="1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120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120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41.231999999999999</v>
      </c>
      <c r="F15" s="53"/>
      <c r="G15" s="53"/>
      <c r="H15" s="53"/>
      <c r="I15" s="53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41.136000000000003</v>
      </c>
      <c r="F16" s="53"/>
      <c r="G16" s="53"/>
      <c r="H16" s="53"/>
      <c r="I16" s="53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40.368000000000002</v>
      </c>
      <c r="F17" s="53"/>
      <c r="G17" s="53"/>
      <c r="H17" s="53"/>
      <c r="I17" s="53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40.776000000000003</v>
      </c>
      <c r="F18" s="53"/>
      <c r="G18" s="53"/>
      <c r="H18" s="53"/>
      <c r="I18" s="53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40.223999999999997</v>
      </c>
      <c r="F19" s="53"/>
      <c r="G19" s="53"/>
      <c r="H19" s="53"/>
      <c r="I19" s="53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43.488</v>
      </c>
      <c r="F20" s="53"/>
      <c r="G20" s="53"/>
      <c r="H20" s="53"/>
      <c r="I20" s="53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43.128</v>
      </c>
      <c r="F21" s="53"/>
      <c r="G21" s="53"/>
      <c r="H21" s="53"/>
      <c r="I21" s="53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55.488</v>
      </c>
      <c r="F22" s="53"/>
      <c r="G22" s="53"/>
      <c r="H22" s="53"/>
      <c r="I22" s="53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62.472000000000001</v>
      </c>
      <c r="F23" s="53"/>
      <c r="G23" s="53"/>
      <c r="H23" s="53"/>
      <c r="I23" s="53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73.896000000000001</v>
      </c>
      <c r="F24" s="53"/>
      <c r="G24" s="53"/>
      <c r="H24" s="53"/>
      <c r="I24" s="53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77.64</v>
      </c>
      <c r="F25" s="53"/>
      <c r="G25" s="53"/>
      <c r="H25" s="53"/>
      <c r="I25" s="53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75.816000000000003</v>
      </c>
      <c r="F26" s="53"/>
      <c r="G26" s="53"/>
      <c r="H26" s="53"/>
      <c r="I26" s="53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78.311999999999998</v>
      </c>
      <c r="F27" s="53"/>
      <c r="G27" s="53"/>
      <c r="H27" s="53"/>
      <c r="I27" s="53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76.847999999999999</v>
      </c>
      <c r="F28" s="53"/>
      <c r="G28" s="53"/>
      <c r="H28" s="53"/>
      <c r="I28" s="53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79.128</v>
      </c>
      <c r="F29" s="53"/>
      <c r="G29" s="53"/>
      <c r="H29" s="53"/>
      <c r="I29" s="53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76.775999999999996</v>
      </c>
      <c r="F30" s="53"/>
      <c r="G30" s="53"/>
      <c r="H30" s="53"/>
      <c r="I30" s="53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71.52</v>
      </c>
      <c r="F31" s="53"/>
      <c r="G31" s="53"/>
      <c r="H31" s="53"/>
      <c r="I31" s="53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69.335999999999999</v>
      </c>
      <c r="F32" s="53"/>
      <c r="G32" s="53"/>
      <c r="H32" s="53"/>
      <c r="I32" s="53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69.528000000000006</v>
      </c>
      <c r="F33" s="53"/>
      <c r="G33" s="53"/>
      <c r="H33" s="53"/>
      <c r="I33" s="53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68.352000000000004</v>
      </c>
      <c r="F34" s="53"/>
      <c r="G34" s="53"/>
      <c r="H34" s="53"/>
      <c r="I34" s="53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62.136000000000003</v>
      </c>
      <c r="F35" s="53"/>
      <c r="G35" s="53"/>
      <c r="H35" s="53"/>
      <c r="I35" s="53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57.984000000000002</v>
      </c>
      <c r="F36" s="53"/>
      <c r="G36" s="53"/>
      <c r="H36" s="53"/>
      <c r="I36" s="53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49.728000000000002</v>
      </c>
      <c r="F37" s="53"/>
      <c r="G37" s="53"/>
      <c r="H37" s="53"/>
      <c r="I37" s="53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43.271999999999998</v>
      </c>
      <c r="F38" s="53"/>
      <c r="G38" s="53"/>
      <c r="H38" s="53"/>
      <c r="I38" s="53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1438.5839999999998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55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62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63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ТП-5 ПМК-1 В-1</v>
      </c>
      <c r="C10" s="128"/>
      <c r="D10" s="128"/>
      <c r="E10" s="129"/>
      <c r="F10" s="127" t="str">
        <f>N4</f>
        <v>ТП-5 ПМК-1 В-2</v>
      </c>
      <c r="G10" s="130"/>
      <c r="H10" s="130"/>
      <c r="I10" s="131"/>
      <c r="J10" s="127" t="str">
        <f>B10</f>
        <v>ТП-5 ПМК-1 В-1</v>
      </c>
      <c r="K10" s="128"/>
      <c r="L10" s="128"/>
      <c r="M10" s="129"/>
      <c r="N10" s="127" t="str">
        <f>F10</f>
        <v>ТП-5 ПМК-1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120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120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39.503999999999998</v>
      </c>
      <c r="F15" s="53"/>
      <c r="G15" s="53"/>
      <c r="H15" s="53"/>
      <c r="I15" s="53">
        <v>12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33.744</v>
      </c>
      <c r="F16" s="53"/>
      <c r="G16" s="53"/>
      <c r="H16" s="53"/>
      <c r="I16" s="53">
        <v>11.423999999999999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33.335999999999999</v>
      </c>
      <c r="F17" s="53"/>
      <c r="G17" s="53"/>
      <c r="H17" s="53"/>
      <c r="I17" s="53">
        <v>11.04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31.847999999999999</v>
      </c>
      <c r="F18" s="53"/>
      <c r="G18" s="53"/>
      <c r="H18" s="53"/>
      <c r="I18" s="53">
        <v>11.04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46.055999999999997</v>
      </c>
      <c r="F19" s="53"/>
      <c r="G19" s="53"/>
      <c r="H19" s="53"/>
      <c r="I19" s="53">
        <v>10.56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66.599999999999994</v>
      </c>
      <c r="F20" s="53"/>
      <c r="G20" s="53"/>
      <c r="H20" s="53"/>
      <c r="I20" s="53">
        <v>12.144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71.784000000000006</v>
      </c>
      <c r="F21" s="53"/>
      <c r="G21" s="53"/>
      <c r="H21" s="53"/>
      <c r="I21" s="53">
        <v>11.76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64.680000000000007</v>
      </c>
      <c r="F22" s="53"/>
      <c r="G22" s="53"/>
      <c r="H22" s="53"/>
      <c r="I22" s="53">
        <v>13.632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62.472000000000001</v>
      </c>
      <c r="F23" s="53"/>
      <c r="G23" s="53"/>
      <c r="H23" s="53"/>
      <c r="I23" s="53">
        <v>14.904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60.624000000000002</v>
      </c>
      <c r="F24" s="53"/>
      <c r="G24" s="53"/>
      <c r="H24" s="53"/>
      <c r="I24" s="53">
        <v>14.664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70.415999999999997</v>
      </c>
      <c r="F25" s="53"/>
      <c r="G25" s="53"/>
      <c r="H25" s="53"/>
      <c r="I25" s="53">
        <v>14.28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63.167999999999999</v>
      </c>
      <c r="F26" s="53"/>
      <c r="G26" s="53"/>
      <c r="H26" s="53"/>
      <c r="I26" s="53">
        <v>16.079999999999998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59.136000000000003</v>
      </c>
      <c r="F27" s="53"/>
      <c r="G27" s="53"/>
      <c r="H27" s="53"/>
      <c r="I27" s="53">
        <v>16.943999999999999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56.712000000000003</v>
      </c>
      <c r="F28" s="53"/>
      <c r="G28" s="53"/>
      <c r="H28" s="53"/>
      <c r="I28" s="53">
        <v>13.896000000000001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51.72</v>
      </c>
      <c r="F29" s="53"/>
      <c r="G29" s="53"/>
      <c r="H29" s="53"/>
      <c r="I29" s="53">
        <v>13.848000000000001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54.6</v>
      </c>
      <c r="F30" s="53"/>
      <c r="G30" s="53"/>
      <c r="H30" s="53"/>
      <c r="I30" s="53">
        <v>15.72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57.167999999999999</v>
      </c>
      <c r="F31" s="53"/>
      <c r="G31" s="53"/>
      <c r="H31" s="53"/>
      <c r="I31" s="53">
        <v>16.056000000000001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57.744</v>
      </c>
      <c r="F32" s="53"/>
      <c r="G32" s="53"/>
      <c r="H32" s="53"/>
      <c r="I32" s="53">
        <v>15.864000000000001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58.176000000000002</v>
      </c>
      <c r="F33" s="53"/>
      <c r="G33" s="53"/>
      <c r="H33" s="53"/>
      <c r="I33" s="53">
        <v>16.943999999999999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63.408000000000001</v>
      </c>
      <c r="F34" s="53"/>
      <c r="G34" s="53"/>
      <c r="H34" s="53"/>
      <c r="I34" s="53">
        <v>14.327999999999999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67.751999999999995</v>
      </c>
      <c r="F35" s="53"/>
      <c r="G35" s="53"/>
      <c r="H35" s="53"/>
      <c r="I35" s="53">
        <v>16.776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66.263999999999996</v>
      </c>
      <c r="F36" s="53"/>
      <c r="G36" s="53"/>
      <c r="H36" s="53"/>
      <c r="I36" s="53">
        <v>15.36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58.176000000000002</v>
      </c>
      <c r="F37" s="53"/>
      <c r="G37" s="53"/>
      <c r="H37" s="53"/>
      <c r="I37" s="53">
        <v>16.248000000000001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48.335999999999999</v>
      </c>
      <c r="F38" s="53"/>
      <c r="G38" s="53"/>
      <c r="H38" s="53"/>
      <c r="I38" s="53">
        <v>14.352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1343.4239999999998</v>
      </c>
      <c r="F39" s="29"/>
      <c r="G39" s="29"/>
      <c r="H39" s="29"/>
      <c r="I39" s="28">
        <f>SUM(I15:I38)</f>
        <v>339.86399999999998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C12" zoomScaleNormal="100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55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64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65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ТП-6 Детский сад В-1</v>
      </c>
      <c r="C10" s="128"/>
      <c r="D10" s="128"/>
      <c r="E10" s="129"/>
      <c r="F10" s="127" t="str">
        <f>N4</f>
        <v>ТП-6 Детский сад В-2</v>
      </c>
      <c r="G10" s="130"/>
      <c r="H10" s="130"/>
      <c r="I10" s="131"/>
      <c r="J10" s="127" t="str">
        <f>B10</f>
        <v>ТП-6 Детский сад В-1</v>
      </c>
      <c r="K10" s="128"/>
      <c r="L10" s="128"/>
      <c r="M10" s="129"/>
      <c r="N10" s="127" t="str">
        <f>F10</f>
        <v>ТП-6 Детский сад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120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120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44.112000000000002</v>
      </c>
      <c r="F15" s="53"/>
      <c r="G15" s="53"/>
      <c r="H15" s="53"/>
      <c r="I15" s="53">
        <v>33.695999999999998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39.671999999999997</v>
      </c>
      <c r="F16" s="53"/>
      <c r="G16" s="53"/>
      <c r="H16" s="53"/>
      <c r="I16" s="53">
        <v>29.064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39.816000000000003</v>
      </c>
      <c r="F17" s="53"/>
      <c r="G17" s="53"/>
      <c r="H17" s="53"/>
      <c r="I17" s="53">
        <v>27.96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37.68</v>
      </c>
      <c r="F18" s="53"/>
      <c r="G18" s="53"/>
      <c r="H18" s="53"/>
      <c r="I18" s="53">
        <v>26.064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35.664000000000001</v>
      </c>
      <c r="F19" s="53"/>
      <c r="G19" s="53"/>
      <c r="H19" s="53"/>
      <c r="I19" s="53">
        <v>26.952000000000002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35.591999999999999</v>
      </c>
      <c r="F20" s="53"/>
      <c r="G20" s="53"/>
      <c r="H20" s="53"/>
      <c r="I20" s="53">
        <v>29.591999999999999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41.543999999999997</v>
      </c>
      <c r="F21" s="53"/>
      <c r="G21" s="53"/>
      <c r="H21" s="53"/>
      <c r="I21" s="53">
        <v>35.664000000000001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50.16</v>
      </c>
      <c r="F22" s="53"/>
      <c r="G22" s="53"/>
      <c r="H22" s="53"/>
      <c r="I22" s="53">
        <v>36.96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52.872</v>
      </c>
      <c r="F23" s="53"/>
      <c r="G23" s="53"/>
      <c r="H23" s="53"/>
      <c r="I23" s="53">
        <v>36.264000000000003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54.143999999999998</v>
      </c>
      <c r="F24" s="53"/>
      <c r="G24" s="53"/>
      <c r="H24" s="53"/>
      <c r="I24" s="53">
        <v>36.863999999999997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61.415999999999997</v>
      </c>
      <c r="F25" s="53"/>
      <c r="G25" s="53"/>
      <c r="H25" s="53"/>
      <c r="I25" s="53">
        <v>38.088000000000001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61.823999999999998</v>
      </c>
      <c r="F26" s="53"/>
      <c r="G26" s="53"/>
      <c r="H26" s="53"/>
      <c r="I26" s="53">
        <v>36.984000000000002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62.183999999999997</v>
      </c>
      <c r="F27" s="53"/>
      <c r="G27" s="53"/>
      <c r="H27" s="53"/>
      <c r="I27" s="53">
        <v>39.887999999999998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62.351999999999997</v>
      </c>
      <c r="F28" s="53"/>
      <c r="G28" s="53"/>
      <c r="H28" s="53"/>
      <c r="I28" s="53">
        <v>39.311999999999998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64.775999999999996</v>
      </c>
      <c r="F29" s="53"/>
      <c r="G29" s="53"/>
      <c r="H29" s="53"/>
      <c r="I29" s="53">
        <v>39.911999999999999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66.864000000000004</v>
      </c>
      <c r="F30" s="53"/>
      <c r="G30" s="53"/>
      <c r="H30" s="53"/>
      <c r="I30" s="53">
        <v>41.375999999999998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66.144000000000005</v>
      </c>
      <c r="F31" s="53"/>
      <c r="G31" s="53"/>
      <c r="H31" s="53"/>
      <c r="I31" s="53">
        <v>41.783999999999999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67.56</v>
      </c>
      <c r="F32" s="53"/>
      <c r="G32" s="53"/>
      <c r="H32" s="53"/>
      <c r="I32" s="53">
        <v>43.752000000000002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71.808000000000007</v>
      </c>
      <c r="F33" s="53"/>
      <c r="G33" s="53"/>
      <c r="H33" s="53"/>
      <c r="I33" s="53">
        <v>51.527999999999999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75.72</v>
      </c>
      <c r="F34" s="53"/>
      <c r="G34" s="53"/>
      <c r="H34" s="53"/>
      <c r="I34" s="53">
        <v>50.808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74.927999999999997</v>
      </c>
      <c r="F35" s="53"/>
      <c r="G35" s="53"/>
      <c r="H35" s="53"/>
      <c r="I35" s="53">
        <v>51.167999999999999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77.471999999999994</v>
      </c>
      <c r="F36" s="53"/>
      <c r="G36" s="53"/>
      <c r="H36" s="53"/>
      <c r="I36" s="53">
        <v>50.975999999999999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68.447999999999993</v>
      </c>
      <c r="F37" s="53"/>
      <c r="G37" s="53"/>
      <c r="H37" s="53"/>
      <c r="I37" s="53">
        <v>44.64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51.432000000000002</v>
      </c>
      <c r="F38" s="53"/>
      <c r="G38" s="53"/>
      <c r="H38" s="53"/>
      <c r="I38" s="53">
        <v>38.304000000000002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1364.184</v>
      </c>
      <c r="F39" s="29"/>
      <c r="G39" s="29"/>
      <c r="H39" s="29"/>
      <c r="I39" s="28">
        <f>SUM(I15:I38)</f>
        <v>927.5999999999998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55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66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ТП-2 Поселок</v>
      </c>
      <c r="C10" s="128"/>
      <c r="D10" s="128"/>
      <c r="E10" s="129"/>
      <c r="F10" s="127">
        <f>N4</f>
        <v>0</v>
      </c>
      <c r="G10" s="130"/>
      <c r="H10" s="130"/>
      <c r="I10" s="131"/>
      <c r="J10" s="127" t="str">
        <f>B10</f>
        <v>ТП-2 Поселок</v>
      </c>
      <c r="K10" s="128"/>
      <c r="L10" s="128"/>
      <c r="M10" s="129"/>
      <c r="N10" s="127">
        <f>F10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200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200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100.28</v>
      </c>
      <c r="F15" s="53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90.16</v>
      </c>
      <c r="F16" s="53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87.96</v>
      </c>
      <c r="F17" s="53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82.76</v>
      </c>
      <c r="F18" s="53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81.680000000000007</v>
      </c>
      <c r="F19" s="53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88.08</v>
      </c>
      <c r="F20" s="53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101.16</v>
      </c>
      <c r="F21" s="53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112.04</v>
      </c>
      <c r="F22" s="53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115.2</v>
      </c>
      <c r="F23" s="53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117.56</v>
      </c>
      <c r="F24" s="53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122.16</v>
      </c>
      <c r="F25" s="53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119.24</v>
      </c>
      <c r="F26" s="53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122.8</v>
      </c>
      <c r="F27" s="53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117.72</v>
      </c>
      <c r="F28" s="53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117.56</v>
      </c>
      <c r="F29" s="53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113.52</v>
      </c>
      <c r="F30" s="53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115.04</v>
      </c>
      <c r="F31" s="53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117</v>
      </c>
      <c r="F32" s="53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118.24</v>
      </c>
      <c r="F33" s="53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128.44</v>
      </c>
      <c r="F34" s="53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135.63999999999999</v>
      </c>
      <c r="F35" s="53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147.68</v>
      </c>
      <c r="F36" s="53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132.04</v>
      </c>
      <c r="F37" s="53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112.76</v>
      </c>
      <c r="F38" s="53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2696.72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67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68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69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ТП-Котельная ПМК-2 В-1</v>
      </c>
      <c r="C10" s="128"/>
      <c r="D10" s="128"/>
      <c r="E10" s="129"/>
      <c r="F10" s="127" t="str">
        <f>N4</f>
        <v>ТП-Котельная ПМК-2 В-2</v>
      </c>
      <c r="G10" s="130"/>
      <c r="H10" s="130"/>
      <c r="I10" s="131"/>
      <c r="J10" s="127" t="str">
        <f>B10</f>
        <v>ТП-Котельная ПМК-2 В-1</v>
      </c>
      <c r="K10" s="128"/>
      <c r="L10" s="128"/>
      <c r="M10" s="129"/>
      <c r="N10" s="127" t="str">
        <f>F10</f>
        <v>ТП-Котельная ПМК-2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80</v>
      </c>
      <c r="F11" s="104" t="s">
        <v>13</v>
      </c>
      <c r="G11" s="105"/>
      <c r="H11" s="9"/>
      <c r="I11" s="8">
        <v>80</v>
      </c>
      <c r="J11" s="104" t="s">
        <v>13</v>
      </c>
      <c r="K11" s="105"/>
      <c r="L11" s="9"/>
      <c r="M11" s="8">
        <f>E11</f>
        <v>80</v>
      </c>
      <c r="N11" s="104" t="s">
        <v>13</v>
      </c>
      <c r="O11" s="10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ht="15" x14ac:dyDescent="0.25">
      <c r="A14" s="14">
        <v>0</v>
      </c>
      <c r="B14" s="15"/>
      <c r="C14" s="16"/>
      <c r="D14" s="16"/>
      <c r="F14" s="53"/>
      <c r="G14" s="16"/>
      <c r="H14" s="16"/>
      <c r="J14" s="54"/>
      <c r="K14" s="54"/>
      <c r="L14" s="54"/>
      <c r="M14" s="54"/>
      <c r="N14" s="54"/>
      <c r="O14" s="54"/>
      <c r="P14" s="54"/>
      <c r="Q14" s="54"/>
    </row>
    <row r="15" spans="1:33" s="24" customFormat="1" ht="15" x14ac:dyDescent="0.25">
      <c r="A15" s="19">
        <v>1</v>
      </c>
      <c r="B15" s="15"/>
      <c r="C15" s="16"/>
      <c r="D15" s="16"/>
      <c r="E15" s="53">
        <v>5.6</v>
      </c>
      <c r="F15" s="53"/>
      <c r="G15" s="16"/>
      <c r="H15" s="21"/>
      <c r="I15" s="54">
        <v>0</v>
      </c>
      <c r="J15" s="54"/>
      <c r="K15" s="54"/>
      <c r="L15" s="54"/>
      <c r="M15" s="54">
        <v>0</v>
      </c>
      <c r="N15" s="54"/>
      <c r="O15" s="54"/>
      <c r="P15" s="54"/>
      <c r="Q15" s="54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5.3760000000000003</v>
      </c>
      <c r="F16" s="53"/>
      <c r="G16" s="16"/>
      <c r="H16" s="21"/>
      <c r="I16" s="54">
        <v>0</v>
      </c>
      <c r="J16" s="54"/>
      <c r="K16" s="54"/>
      <c r="L16" s="54"/>
      <c r="M16" s="54">
        <v>0</v>
      </c>
      <c r="N16" s="54"/>
      <c r="O16" s="54"/>
      <c r="P16" s="54"/>
      <c r="Q16" s="54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5.68</v>
      </c>
      <c r="F17" s="53"/>
      <c r="G17" s="16"/>
      <c r="H17" s="21"/>
      <c r="I17" s="54">
        <v>0</v>
      </c>
      <c r="J17" s="54"/>
      <c r="K17" s="54"/>
      <c r="L17" s="54"/>
      <c r="M17" s="54">
        <v>0</v>
      </c>
      <c r="N17" s="54"/>
      <c r="O17" s="54"/>
      <c r="P17" s="54"/>
      <c r="Q17" s="54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5.44</v>
      </c>
      <c r="F18" s="53"/>
      <c r="G18" s="16"/>
      <c r="H18" s="21"/>
      <c r="I18" s="54">
        <v>0</v>
      </c>
      <c r="J18" s="54"/>
      <c r="K18" s="54"/>
      <c r="L18" s="54"/>
      <c r="M18" s="54">
        <v>0</v>
      </c>
      <c r="N18" s="54"/>
      <c r="O18" s="54"/>
      <c r="P18" s="54"/>
      <c r="Q18" s="54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6.0960000000000001</v>
      </c>
      <c r="F19" s="53"/>
      <c r="G19" s="16"/>
      <c r="H19" s="21"/>
      <c r="I19" s="54">
        <v>0</v>
      </c>
      <c r="J19" s="54"/>
      <c r="K19" s="54"/>
      <c r="L19" s="54"/>
      <c r="M19" s="54">
        <v>0</v>
      </c>
      <c r="N19" s="54"/>
      <c r="O19" s="54"/>
      <c r="P19" s="54"/>
      <c r="Q19" s="54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12.96</v>
      </c>
      <c r="F20" s="53"/>
      <c r="G20" s="16"/>
      <c r="H20" s="21"/>
      <c r="I20" s="54">
        <v>0</v>
      </c>
      <c r="J20" s="54"/>
      <c r="K20" s="54"/>
      <c r="L20" s="54"/>
      <c r="M20" s="54">
        <v>0</v>
      </c>
      <c r="N20" s="54"/>
      <c r="O20" s="54"/>
      <c r="P20" s="54"/>
      <c r="Q20" s="54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38.031999999999996</v>
      </c>
      <c r="F21" s="53"/>
      <c r="G21" s="16"/>
      <c r="H21" s="21"/>
      <c r="I21" s="54">
        <v>0</v>
      </c>
      <c r="J21" s="54"/>
      <c r="K21" s="54"/>
      <c r="L21" s="54"/>
      <c r="M21" s="54">
        <v>0</v>
      </c>
      <c r="N21" s="54"/>
      <c r="O21" s="54"/>
      <c r="P21" s="54"/>
      <c r="Q21" s="54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49.968000000000004</v>
      </c>
      <c r="F22" s="53"/>
      <c r="G22" s="16"/>
      <c r="H22" s="21"/>
      <c r="I22" s="54">
        <v>0</v>
      </c>
      <c r="J22" s="54"/>
      <c r="K22" s="54"/>
      <c r="L22" s="54"/>
      <c r="M22" s="54">
        <v>0</v>
      </c>
      <c r="N22" s="54"/>
      <c r="O22" s="54"/>
      <c r="P22" s="54"/>
      <c r="Q22" s="54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28.143999999999998</v>
      </c>
      <c r="F23" s="53"/>
      <c r="G23" s="16"/>
      <c r="H23" s="21"/>
      <c r="I23" s="54">
        <v>0</v>
      </c>
      <c r="J23" s="54"/>
      <c r="K23" s="54"/>
      <c r="L23" s="54"/>
      <c r="M23" s="54">
        <v>0</v>
      </c>
      <c r="N23" s="54"/>
      <c r="O23" s="54"/>
      <c r="P23" s="54"/>
      <c r="Q23" s="54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28.175999999999998</v>
      </c>
      <c r="F24" s="53"/>
      <c r="G24" s="16"/>
      <c r="H24" s="21"/>
      <c r="I24" s="54">
        <v>0</v>
      </c>
      <c r="J24" s="54"/>
      <c r="K24" s="54"/>
      <c r="L24" s="54"/>
      <c r="M24" s="54">
        <v>0</v>
      </c>
      <c r="N24" s="54"/>
      <c r="O24" s="54"/>
      <c r="P24" s="54"/>
      <c r="Q24" s="54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22.736000000000001</v>
      </c>
      <c r="F25" s="53"/>
      <c r="G25" s="16"/>
      <c r="H25" s="21"/>
      <c r="I25" s="54">
        <v>0</v>
      </c>
      <c r="J25" s="54"/>
      <c r="K25" s="54"/>
      <c r="L25" s="54"/>
      <c r="M25" s="54">
        <v>0</v>
      </c>
      <c r="N25" s="54"/>
      <c r="O25" s="54"/>
      <c r="P25" s="54"/>
      <c r="Q25" s="54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41.264000000000003</v>
      </c>
      <c r="F26" s="53"/>
      <c r="G26" s="16"/>
      <c r="H26" s="21"/>
      <c r="I26" s="54">
        <v>0</v>
      </c>
      <c r="J26" s="54"/>
      <c r="K26" s="54"/>
      <c r="L26" s="54"/>
      <c r="M26" s="54">
        <v>0</v>
      </c>
      <c r="N26" s="54"/>
      <c r="O26" s="54"/>
      <c r="P26" s="54"/>
      <c r="Q26" s="54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24.288</v>
      </c>
      <c r="F27" s="53"/>
      <c r="G27" s="16"/>
      <c r="H27" s="21"/>
      <c r="I27" s="54">
        <v>0</v>
      </c>
      <c r="J27" s="54"/>
      <c r="K27" s="54"/>
      <c r="L27" s="54"/>
      <c r="M27" s="54">
        <v>0</v>
      </c>
      <c r="N27" s="54"/>
      <c r="O27" s="54"/>
      <c r="P27" s="54"/>
      <c r="Q27" s="54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19.248000000000001</v>
      </c>
      <c r="F28" s="53"/>
      <c r="G28" s="16"/>
      <c r="H28" s="21"/>
      <c r="I28" s="54">
        <v>0</v>
      </c>
      <c r="J28" s="54"/>
      <c r="K28" s="54"/>
      <c r="L28" s="54"/>
      <c r="M28" s="54">
        <v>0</v>
      </c>
      <c r="N28" s="54"/>
      <c r="O28" s="54"/>
      <c r="P28" s="54"/>
      <c r="Q28" s="54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6.976</v>
      </c>
      <c r="F29" s="53"/>
      <c r="G29" s="16"/>
      <c r="H29" s="21"/>
      <c r="I29" s="54">
        <v>0</v>
      </c>
      <c r="J29" s="54"/>
      <c r="K29" s="54"/>
      <c r="L29" s="54"/>
      <c r="M29" s="54">
        <v>0</v>
      </c>
      <c r="N29" s="54"/>
      <c r="O29" s="54"/>
      <c r="P29" s="54"/>
      <c r="Q29" s="54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6.6879999999999997</v>
      </c>
      <c r="F30" s="53"/>
      <c r="G30" s="16"/>
      <c r="H30" s="21"/>
      <c r="I30" s="54">
        <v>0</v>
      </c>
      <c r="J30" s="54"/>
      <c r="K30" s="54"/>
      <c r="L30" s="54"/>
      <c r="M30" s="54">
        <v>0</v>
      </c>
      <c r="N30" s="54"/>
      <c r="O30" s="54"/>
      <c r="P30" s="54"/>
      <c r="Q30" s="54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7.008</v>
      </c>
      <c r="F31" s="53"/>
      <c r="G31" s="16"/>
      <c r="H31" s="21"/>
      <c r="I31" s="54">
        <v>0</v>
      </c>
      <c r="J31" s="54"/>
      <c r="K31" s="54"/>
      <c r="L31" s="54"/>
      <c r="M31" s="54">
        <v>0</v>
      </c>
      <c r="N31" s="54"/>
      <c r="O31" s="54"/>
      <c r="P31" s="54"/>
      <c r="Q31" s="54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6.3040000000000003</v>
      </c>
      <c r="F32" s="53"/>
      <c r="G32" s="16"/>
      <c r="H32" s="21"/>
      <c r="I32" s="54">
        <v>0</v>
      </c>
      <c r="J32" s="54"/>
      <c r="K32" s="54"/>
      <c r="L32" s="54"/>
      <c r="M32" s="54">
        <v>0</v>
      </c>
      <c r="N32" s="54"/>
      <c r="O32" s="54"/>
      <c r="P32" s="54"/>
      <c r="Q32" s="54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6.72</v>
      </c>
      <c r="F33" s="53"/>
      <c r="G33" s="16"/>
      <c r="H33" s="21"/>
      <c r="I33" s="54">
        <v>0</v>
      </c>
      <c r="J33" s="54"/>
      <c r="K33" s="54"/>
      <c r="L33" s="54"/>
      <c r="M33" s="54">
        <v>0</v>
      </c>
      <c r="N33" s="54"/>
      <c r="O33" s="54"/>
      <c r="P33" s="54"/>
      <c r="Q33" s="54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5.8079999999999998</v>
      </c>
      <c r="F34" s="53"/>
      <c r="G34" s="16"/>
      <c r="H34" s="21"/>
      <c r="I34" s="54">
        <v>0</v>
      </c>
      <c r="J34" s="54"/>
      <c r="K34" s="54"/>
      <c r="L34" s="54"/>
      <c r="M34" s="54">
        <v>0</v>
      </c>
      <c r="N34" s="54"/>
      <c r="O34" s="54"/>
      <c r="P34" s="54"/>
      <c r="Q34" s="54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5.6159999999999997</v>
      </c>
      <c r="F35" s="53"/>
      <c r="G35" s="16"/>
      <c r="H35" s="21"/>
      <c r="I35" s="54">
        <v>0</v>
      </c>
      <c r="J35" s="54"/>
      <c r="K35" s="54"/>
      <c r="L35" s="54"/>
      <c r="M35" s="54">
        <v>0</v>
      </c>
      <c r="N35" s="54"/>
      <c r="O35" s="54"/>
      <c r="P35" s="54"/>
      <c r="Q35" s="54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5.6639999999999997</v>
      </c>
      <c r="F36" s="53"/>
      <c r="G36" s="16"/>
      <c r="H36" s="21"/>
      <c r="I36" s="54">
        <v>0</v>
      </c>
      <c r="J36" s="54"/>
      <c r="K36" s="54"/>
      <c r="L36" s="54"/>
      <c r="M36" s="54">
        <v>0</v>
      </c>
      <c r="N36" s="54"/>
      <c r="O36" s="54"/>
      <c r="P36" s="54"/>
      <c r="Q36" s="54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5.1680000000000001</v>
      </c>
      <c r="F37" s="53"/>
      <c r="G37" s="21"/>
      <c r="H37" s="21"/>
      <c r="I37" s="54">
        <v>0</v>
      </c>
      <c r="J37" s="54"/>
      <c r="K37" s="54"/>
      <c r="L37" s="54"/>
      <c r="M37" s="54">
        <v>0</v>
      </c>
      <c r="N37" s="54"/>
      <c r="O37" s="54"/>
      <c r="P37" s="54"/>
      <c r="Q37" s="54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5.4080000000000004</v>
      </c>
      <c r="F38" s="53"/>
      <c r="G38" s="21"/>
      <c r="H38" s="21"/>
      <c r="I38" s="54">
        <v>0</v>
      </c>
      <c r="J38" s="54"/>
      <c r="K38" s="54"/>
      <c r="L38" s="54"/>
      <c r="M38" s="54">
        <v>0</v>
      </c>
      <c r="N38" s="54"/>
      <c r="O38" s="54"/>
      <c r="P38" s="54"/>
      <c r="Q38" s="54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354.36799999999994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70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71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72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ТП-244</v>
      </c>
      <c r="C10" s="128"/>
      <c r="D10" s="128"/>
      <c r="E10" s="129"/>
      <c r="F10" s="127" t="str">
        <f>N4</f>
        <v>ТП-250</v>
      </c>
      <c r="G10" s="130"/>
      <c r="H10" s="130"/>
      <c r="I10" s="131"/>
      <c r="J10" s="127" t="str">
        <f>B10</f>
        <v>ТП-244</v>
      </c>
      <c r="K10" s="128"/>
      <c r="L10" s="128"/>
      <c r="M10" s="129"/>
      <c r="N10" s="127" t="str">
        <f>F10</f>
        <v>ТП-250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60</v>
      </c>
      <c r="F11" s="104" t="s">
        <v>13</v>
      </c>
      <c r="G11" s="105"/>
      <c r="H11" s="9"/>
      <c r="I11" s="8">
        <v>60</v>
      </c>
      <c r="J11" s="104" t="s">
        <v>13</v>
      </c>
      <c r="K11" s="105"/>
      <c r="L11" s="9"/>
      <c r="M11" s="8">
        <f>E11</f>
        <v>60</v>
      </c>
      <c r="N11" s="104" t="s">
        <v>13</v>
      </c>
      <c r="O11" s="105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6.6899999999999995</v>
      </c>
      <c r="F15" s="20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6.66</v>
      </c>
      <c r="F16" s="20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6.66</v>
      </c>
      <c r="F17" s="20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6.66</v>
      </c>
      <c r="F18" s="20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6.66</v>
      </c>
      <c r="F19" s="20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6.66</v>
      </c>
      <c r="F20" s="20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6.66</v>
      </c>
      <c r="F21" s="20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6.66</v>
      </c>
      <c r="F22" s="20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6.66</v>
      </c>
      <c r="F23" s="20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6.63</v>
      </c>
      <c r="F24" s="20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6.66</v>
      </c>
      <c r="F25" s="20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6.63</v>
      </c>
      <c r="F26" s="20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6.66</v>
      </c>
      <c r="F27" s="20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6.63</v>
      </c>
      <c r="F28" s="20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6.66</v>
      </c>
      <c r="F29" s="20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6.63</v>
      </c>
      <c r="F30" s="20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6.63</v>
      </c>
      <c r="F31" s="20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6.66</v>
      </c>
      <c r="F32" s="20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6.63</v>
      </c>
      <c r="F33" s="20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6.63</v>
      </c>
      <c r="F34" s="20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6.66</v>
      </c>
      <c r="F35" s="20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6.63</v>
      </c>
      <c r="F36" s="20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6.63</v>
      </c>
      <c r="F37" s="20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6.57</v>
      </c>
      <c r="F38" s="20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159.50999999999993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70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73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74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ТП-Поселок</v>
      </c>
      <c r="C10" s="128"/>
      <c r="D10" s="128"/>
      <c r="E10" s="129"/>
      <c r="F10" s="127" t="str">
        <f>N4</f>
        <v>ТП-Школа</v>
      </c>
      <c r="G10" s="130"/>
      <c r="H10" s="130"/>
      <c r="I10" s="131"/>
      <c r="J10" s="127" t="str">
        <f>B10</f>
        <v>ТП-Поселок</v>
      </c>
      <c r="K10" s="128"/>
      <c r="L10" s="128"/>
      <c r="M10" s="129"/>
      <c r="N10" s="127" t="str">
        <f>F10</f>
        <v>ТП-Школа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120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120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82.8</v>
      </c>
      <c r="F15" s="20"/>
      <c r="G15" s="16"/>
      <c r="H15" s="21"/>
      <c r="I15" s="53">
        <v>6.4560000000000004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75.72</v>
      </c>
      <c r="F16" s="20"/>
      <c r="G16" s="16"/>
      <c r="H16" s="21"/>
      <c r="I16" s="53">
        <v>8.0640000000000001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77.28</v>
      </c>
      <c r="F17" s="20"/>
      <c r="G17" s="16"/>
      <c r="H17" s="21"/>
      <c r="I17" s="53">
        <v>5.5679999999999996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75.599999999999994</v>
      </c>
      <c r="F18" s="20"/>
      <c r="G18" s="16"/>
      <c r="H18" s="21"/>
      <c r="I18" s="53">
        <v>5.7359999999999998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75.48</v>
      </c>
      <c r="F19" s="20"/>
      <c r="G19" s="16"/>
      <c r="H19" s="21"/>
      <c r="I19" s="53">
        <v>3.9359999999999999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80.28</v>
      </c>
      <c r="F20" s="20"/>
      <c r="G20" s="16"/>
      <c r="H20" s="21"/>
      <c r="I20" s="53">
        <v>2.6880000000000002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94.2</v>
      </c>
      <c r="F21" s="20"/>
      <c r="G21" s="16"/>
      <c r="H21" s="21"/>
      <c r="I21" s="53">
        <v>5.976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99.84</v>
      </c>
      <c r="F22" s="20"/>
      <c r="G22" s="16"/>
      <c r="H22" s="21"/>
      <c r="I22" s="53">
        <v>13.944000000000001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109.68</v>
      </c>
      <c r="F23" s="20"/>
      <c r="G23" s="16"/>
      <c r="H23" s="21"/>
      <c r="I23" s="53">
        <v>17.184000000000001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105.48</v>
      </c>
      <c r="F24" s="20"/>
      <c r="G24" s="16"/>
      <c r="H24" s="21"/>
      <c r="I24" s="53">
        <v>16.896000000000001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108.36</v>
      </c>
      <c r="F25" s="20"/>
      <c r="G25" s="16"/>
      <c r="H25" s="21"/>
      <c r="I25" s="53">
        <v>21.888000000000002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108.48</v>
      </c>
      <c r="F26" s="20"/>
      <c r="G26" s="16"/>
      <c r="H26" s="21"/>
      <c r="I26" s="53">
        <v>14.423999999999999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106.68</v>
      </c>
      <c r="F27" s="20"/>
      <c r="G27" s="16"/>
      <c r="H27" s="21"/>
      <c r="I27" s="53">
        <v>8.8320000000000007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110.88</v>
      </c>
      <c r="F28" s="20"/>
      <c r="G28" s="16"/>
      <c r="H28" s="21"/>
      <c r="I28" s="53">
        <v>11.04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105.48</v>
      </c>
      <c r="F29" s="20"/>
      <c r="G29" s="16"/>
      <c r="H29" s="21"/>
      <c r="I29" s="53">
        <v>6.48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105.84</v>
      </c>
      <c r="F30" s="20"/>
      <c r="G30" s="16"/>
      <c r="H30" s="21"/>
      <c r="I30" s="53">
        <v>8.9039999999999999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103.92</v>
      </c>
      <c r="F31" s="20"/>
      <c r="G31" s="16"/>
      <c r="H31" s="21"/>
      <c r="I31" s="53">
        <v>6.7679999999999998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109.56</v>
      </c>
      <c r="F32" s="20"/>
      <c r="G32" s="16"/>
      <c r="H32" s="21"/>
      <c r="I32" s="53">
        <v>11.4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117.48</v>
      </c>
      <c r="F33" s="20"/>
      <c r="G33" s="16"/>
      <c r="H33" s="21"/>
      <c r="I33" s="53">
        <v>6.6719999999999997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123.36</v>
      </c>
      <c r="F34" s="20"/>
      <c r="G34" s="16"/>
      <c r="H34" s="21"/>
      <c r="I34" s="53">
        <v>9.2639999999999993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124.92</v>
      </c>
      <c r="F35" s="20"/>
      <c r="G35" s="16"/>
      <c r="H35" s="21"/>
      <c r="I35" s="53">
        <v>8.2319999999999993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119.64</v>
      </c>
      <c r="F36" s="20"/>
      <c r="G36" s="16"/>
      <c r="H36" s="21"/>
      <c r="I36" s="53">
        <v>6.4080000000000004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110.4</v>
      </c>
      <c r="F37" s="20"/>
      <c r="G37" s="21"/>
      <c r="H37" s="21"/>
      <c r="I37" s="53">
        <v>9.1440000000000001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98.16</v>
      </c>
      <c r="F38" s="20"/>
      <c r="G38" s="21"/>
      <c r="H38" s="21"/>
      <c r="I38" s="53">
        <v>6.1680000000000001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2429.52</v>
      </c>
      <c r="F39" s="29"/>
      <c r="G39" s="29"/>
      <c r="H39" s="29"/>
      <c r="I39" s="28">
        <f>SUM(I15:I38)</f>
        <v>222.072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55" zoomScaleNormal="5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75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76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77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ТП-14 В-1</v>
      </c>
      <c r="C10" s="128"/>
      <c r="D10" s="128"/>
      <c r="E10" s="129"/>
      <c r="F10" s="127" t="str">
        <f>N4</f>
        <v>ТП-14 В-2</v>
      </c>
      <c r="G10" s="130"/>
      <c r="H10" s="130"/>
      <c r="I10" s="131"/>
      <c r="J10" s="127" t="str">
        <f>B10</f>
        <v>ТП-14 В-1</v>
      </c>
      <c r="K10" s="128"/>
      <c r="L10" s="128"/>
      <c r="M10" s="129"/>
      <c r="N10" s="127" t="str">
        <f>F10</f>
        <v>ТП-14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120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120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>
        <v>109.8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>
        <v>68.040000000000006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>
        <v>77.64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>
        <v>74.52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>
        <v>56.88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>
        <v>69.959999999999994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>
        <v>63.6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>
        <v>91.56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>
        <v>103.32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>
        <v>97.68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>
        <v>102.24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>
        <v>113.04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>
        <v>93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>
        <v>114.84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>
        <v>87.84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>
        <v>96.6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>
        <v>103.8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>
        <v>75.72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>
        <v>105.84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>
        <v>89.76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>
        <v>92.76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>
        <v>92.52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21"/>
      <c r="H37" s="21"/>
      <c r="I37" s="22">
        <v>86.52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21"/>
      <c r="H38" s="21"/>
      <c r="I38" s="22">
        <v>99.72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2167.1999999999994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2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75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78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79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ТП-15 В-1</v>
      </c>
      <c r="C10" s="128"/>
      <c r="D10" s="128"/>
      <c r="E10" s="129"/>
      <c r="F10" s="127" t="str">
        <f>N4</f>
        <v>ТП-15 В-2</v>
      </c>
      <c r="G10" s="130"/>
      <c r="H10" s="130"/>
      <c r="I10" s="131"/>
      <c r="J10" s="127" t="str">
        <f>B10</f>
        <v>ТП-15 В-1</v>
      </c>
      <c r="K10" s="128"/>
      <c r="L10" s="128"/>
      <c r="M10" s="129"/>
      <c r="N10" s="127" t="str">
        <f>F10</f>
        <v>ТП-15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200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200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1.4</v>
      </c>
      <c r="F15" s="20"/>
      <c r="G15" s="16"/>
      <c r="H15" s="21"/>
      <c r="I15" s="22">
        <v>37.799999999999997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1.4</v>
      </c>
      <c r="F16" s="20"/>
      <c r="G16" s="16"/>
      <c r="H16" s="21"/>
      <c r="I16" s="22">
        <v>34.200000000000003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1.6</v>
      </c>
      <c r="F17" s="20"/>
      <c r="G17" s="16"/>
      <c r="H17" s="21"/>
      <c r="I17" s="22">
        <v>33.96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1.4</v>
      </c>
      <c r="F18" s="20"/>
      <c r="G18" s="16"/>
      <c r="H18" s="21"/>
      <c r="I18" s="22">
        <v>34.200000000000003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1.4</v>
      </c>
      <c r="F19" s="20"/>
      <c r="G19" s="16"/>
      <c r="H19" s="21"/>
      <c r="I19" s="22">
        <v>34.44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1.6</v>
      </c>
      <c r="F20" s="20"/>
      <c r="G20" s="16"/>
      <c r="H20" s="21"/>
      <c r="I20" s="22">
        <v>37.44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1.4</v>
      </c>
      <c r="F21" s="20"/>
      <c r="G21" s="16"/>
      <c r="H21" s="21"/>
      <c r="I21" s="22">
        <v>44.16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1.4</v>
      </c>
      <c r="F22" s="20"/>
      <c r="G22" s="16"/>
      <c r="H22" s="21"/>
      <c r="I22" s="22">
        <v>47.04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1.6</v>
      </c>
      <c r="F23" s="20"/>
      <c r="G23" s="16"/>
      <c r="H23" s="21"/>
      <c r="I23" s="22">
        <v>66.48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1.4</v>
      </c>
      <c r="F24" s="20"/>
      <c r="G24" s="16"/>
      <c r="H24" s="21"/>
      <c r="I24" s="22">
        <v>89.64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1.4</v>
      </c>
      <c r="F25" s="20"/>
      <c r="G25" s="16"/>
      <c r="H25" s="21"/>
      <c r="I25" s="22">
        <v>79.2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1.6</v>
      </c>
      <c r="F26" s="20"/>
      <c r="G26" s="16"/>
      <c r="H26" s="21"/>
      <c r="I26" s="22">
        <v>97.2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1.4</v>
      </c>
      <c r="F27" s="20"/>
      <c r="G27" s="16"/>
      <c r="H27" s="21"/>
      <c r="I27" s="22">
        <v>67.2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1.4</v>
      </c>
      <c r="F28" s="20"/>
      <c r="G28" s="16"/>
      <c r="H28" s="21"/>
      <c r="I28" s="22">
        <v>54.48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1.6</v>
      </c>
      <c r="F29" s="20"/>
      <c r="G29" s="16"/>
      <c r="H29" s="21"/>
      <c r="I29" s="22">
        <v>52.44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1.4</v>
      </c>
      <c r="F30" s="20"/>
      <c r="G30" s="16"/>
      <c r="H30" s="21"/>
      <c r="I30" s="22">
        <v>57.36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1.4</v>
      </c>
      <c r="F31" s="20"/>
      <c r="G31" s="16"/>
      <c r="H31" s="21"/>
      <c r="I31" s="22">
        <v>49.68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1.6</v>
      </c>
      <c r="F32" s="20"/>
      <c r="G32" s="16"/>
      <c r="H32" s="21"/>
      <c r="I32" s="22">
        <v>47.28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1.4</v>
      </c>
      <c r="F33" s="20"/>
      <c r="G33" s="16"/>
      <c r="H33" s="21"/>
      <c r="I33" s="22">
        <v>46.68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1.4</v>
      </c>
      <c r="F34" s="20"/>
      <c r="G34" s="16"/>
      <c r="H34" s="21"/>
      <c r="I34" s="22">
        <v>44.88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1.6</v>
      </c>
      <c r="F35" s="20"/>
      <c r="G35" s="16"/>
      <c r="H35" s="21"/>
      <c r="I35" s="22">
        <v>42.84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1.4</v>
      </c>
      <c r="F36" s="20"/>
      <c r="G36" s="16"/>
      <c r="H36" s="21"/>
      <c r="I36" s="22">
        <v>40.200000000000003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1.4</v>
      </c>
      <c r="F37" s="20"/>
      <c r="G37" s="21"/>
      <c r="H37" s="21"/>
      <c r="I37" s="22">
        <v>39.840000000000003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1.6</v>
      </c>
      <c r="F38" s="20"/>
      <c r="G38" s="21"/>
      <c r="H38" s="21"/>
      <c r="I38" s="22">
        <v>38.64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35.199999999999996</v>
      </c>
      <c r="F39" s="29"/>
      <c r="G39" s="29"/>
      <c r="H39" s="29"/>
      <c r="I39" s="28">
        <f>SUM(I15:I38)</f>
        <v>1217.28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80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81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КТП-Ива</v>
      </c>
      <c r="C10" s="128"/>
      <c r="D10" s="128"/>
      <c r="E10" s="129"/>
      <c r="F10" s="127">
        <f>N4</f>
        <v>0</v>
      </c>
      <c r="G10" s="130"/>
      <c r="H10" s="130"/>
      <c r="I10" s="131"/>
      <c r="J10" s="127" t="str">
        <f>B10</f>
        <v>КТП-Ива</v>
      </c>
      <c r="K10" s="128"/>
      <c r="L10" s="128"/>
      <c r="M10" s="129"/>
      <c r="N10" s="127">
        <f>F10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30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30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3.0300000000000002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3">
        <v>2.2199999999999998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3">
        <v>2.415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3">
        <v>2.0099999999999998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3">
        <v>1.875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3">
        <v>4.92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3">
        <v>3.63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3">
        <v>3.7649999999999997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3">
        <v>4.1549999999999994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3">
        <v>4.6349999999999998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3">
        <v>3.585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3">
        <v>3.06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3">
        <v>3.1799999999999997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3">
        <v>5.0250000000000004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3">
        <v>3.87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3">
        <v>3.0150000000000001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3">
        <v>5.79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3">
        <v>6.7050000000000001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3">
        <v>5.4749999999999996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3">
        <v>6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3">
        <v>6.3599999999999994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3">
        <v>4.29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3">
        <v>3.1949999999999998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3">
        <v>3.4050000000000002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95.609999999999985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8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82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83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84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КТП-1 "Сад-3 ЧМК"</v>
      </c>
      <c r="C10" s="128"/>
      <c r="D10" s="128"/>
      <c r="E10" s="129"/>
      <c r="F10" s="127" t="str">
        <f>N4</f>
        <v>КТП-2 "Сад-3 ЧМК"</v>
      </c>
      <c r="G10" s="130"/>
      <c r="H10" s="130"/>
      <c r="I10" s="131"/>
      <c r="J10" s="127" t="str">
        <f>B10</f>
        <v>КТП-1 "Сад-3 ЧМК"</v>
      </c>
      <c r="K10" s="128"/>
      <c r="L10" s="128"/>
      <c r="M10" s="129"/>
      <c r="N10" s="127" t="str">
        <f>F10</f>
        <v>КТП-2 "Сад-3 ЧМК"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60</v>
      </c>
      <c r="F11" s="104" t="s">
        <v>13</v>
      </c>
      <c r="G11" s="105"/>
      <c r="H11" s="9"/>
      <c r="I11" s="8">
        <v>60</v>
      </c>
      <c r="J11" s="104" t="s">
        <v>13</v>
      </c>
      <c r="K11" s="105"/>
      <c r="L11" s="9"/>
      <c r="M11" s="8">
        <f>E11</f>
        <v>60</v>
      </c>
      <c r="N11" s="104" t="s">
        <v>13</v>
      </c>
      <c r="O11" s="105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18.509999999999998</v>
      </c>
      <c r="F15" s="53"/>
      <c r="G15" s="53"/>
      <c r="H15" s="53"/>
      <c r="I15" s="53">
        <v>4.0199999999999996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19.14</v>
      </c>
      <c r="F16" s="53"/>
      <c r="G16" s="53"/>
      <c r="H16" s="53"/>
      <c r="I16" s="53">
        <v>4.17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18.03</v>
      </c>
      <c r="F17" s="53"/>
      <c r="G17" s="53"/>
      <c r="H17" s="53"/>
      <c r="I17" s="53">
        <v>4.08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16.8</v>
      </c>
      <c r="F18" s="53"/>
      <c r="G18" s="53"/>
      <c r="H18" s="53"/>
      <c r="I18" s="53">
        <v>4.08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16.079999999999998</v>
      </c>
      <c r="F19" s="53"/>
      <c r="G19" s="53"/>
      <c r="H19" s="53"/>
      <c r="I19" s="53">
        <v>5.73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17.490000000000002</v>
      </c>
      <c r="F20" s="53"/>
      <c r="G20" s="53"/>
      <c r="H20" s="53"/>
      <c r="I20" s="53">
        <v>5.7899999999999991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22.65</v>
      </c>
      <c r="F21" s="53"/>
      <c r="G21" s="53"/>
      <c r="H21" s="53"/>
      <c r="I21" s="53">
        <v>5.07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29.939999999999998</v>
      </c>
      <c r="F22" s="53"/>
      <c r="G22" s="53"/>
      <c r="H22" s="53"/>
      <c r="I22" s="53">
        <v>7.1400000000000006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31.68</v>
      </c>
      <c r="F23" s="53"/>
      <c r="G23" s="53"/>
      <c r="H23" s="53"/>
      <c r="I23" s="53">
        <v>8.01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34.71</v>
      </c>
      <c r="F24" s="53"/>
      <c r="G24" s="53"/>
      <c r="H24" s="53"/>
      <c r="I24" s="53">
        <v>5.1300000000000008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30.509999999999998</v>
      </c>
      <c r="F25" s="53"/>
      <c r="G25" s="53"/>
      <c r="H25" s="53"/>
      <c r="I25" s="53">
        <v>5.85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33.81</v>
      </c>
      <c r="F26" s="53"/>
      <c r="G26" s="53"/>
      <c r="H26" s="53"/>
      <c r="I26" s="53">
        <v>7.62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38.909999999999997</v>
      </c>
      <c r="F27" s="53"/>
      <c r="G27" s="53"/>
      <c r="H27" s="53"/>
      <c r="I27" s="53">
        <v>5.9700000000000006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37.799999999999997</v>
      </c>
      <c r="F28" s="53"/>
      <c r="G28" s="53"/>
      <c r="H28" s="53"/>
      <c r="I28" s="53">
        <v>5.04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37.769999999999996</v>
      </c>
      <c r="F29" s="53"/>
      <c r="G29" s="53"/>
      <c r="H29" s="53"/>
      <c r="I29" s="53">
        <v>6.99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38.94</v>
      </c>
      <c r="F30" s="53"/>
      <c r="G30" s="53"/>
      <c r="H30" s="53"/>
      <c r="I30" s="53">
        <v>5.37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34.68</v>
      </c>
      <c r="F31" s="53"/>
      <c r="G31" s="53"/>
      <c r="H31" s="53"/>
      <c r="I31" s="53">
        <v>7.23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45.39</v>
      </c>
      <c r="F32" s="53"/>
      <c r="G32" s="53"/>
      <c r="H32" s="53"/>
      <c r="I32" s="53">
        <v>9.7199999999999989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48.09</v>
      </c>
      <c r="F33" s="53"/>
      <c r="G33" s="53"/>
      <c r="H33" s="53"/>
      <c r="I33" s="53">
        <v>12.42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54.72</v>
      </c>
      <c r="F34" s="53"/>
      <c r="G34" s="53"/>
      <c r="H34" s="53"/>
      <c r="I34" s="53">
        <v>8.7899999999999991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53.730000000000004</v>
      </c>
      <c r="F35" s="53"/>
      <c r="G35" s="53"/>
      <c r="H35" s="53"/>
      <c r="I35" s="53">
        <v>7.26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45.57</v>
      </c>
      <c r="F36" s="53"/>
      <c r="G36" s="53"/>
      <c r="H36" s="53"/>
      <c r="I36" s="53">
        <v>8.31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42.54</v>
      </c>
      <c r="F37" s="53"/>
      <c r="G37" s="53"/>
      <c r="H37" s="53"/>
      <c r="I37" s="53">
        <v>6.48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31.74</v>
      </c>
      <c r="F38" s="53"/>
      <c r="G38" s="53"/>
      <c r="H38" s="53"/>
      <c r="I38" s="53">
        <v>5.04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799.23000000000013</v>
      </c>
      <c r="F39" s="29"/>
      <c r="G39" s="29"/>
      <c r="H39" s="29"/>
      <c r="I39" s="28">
        <f>SUM(I15:I38)</f>
        <v>155.30999999999997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85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86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87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ТП-243</v>
      </c>
      <c r="C10" s="128"/>
      <c r="D10" s="128"/>
      <c r="E10" s="129"/>
      <c r="F10" s="127" t="str">
        <f>N4</f>
        <v>КТП-63 Кривец-1</v>
      </c>
      <c r="G10" s="130"/>
      <c r="H10" s="130"/>
      <c r="I10" s="131"/>
      <c r="J10" s="127" t="str">
        <f>B10</f>
        <v>ТП-243</v>
      </c>
      <c r="K10" s="128"/>
      <c r="L10" s="128"/>
      <c r="M10" s="129"/>
      <c r="N10" s="127" t="str">
        <f>F10</f>
        <v>КТП-63 Кривец-1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60</v>
      </c>
      <c r="F11" s="104" t="s">
        <v>13</v>
      </c>
      <c r="G11" s="105"/>
      <c r="H11" s="9"/>
      <c r="I11" s="8">
        <v>20</v>
      </c>
      <c r="J11" s="104" t="s">
        <v>13</v>
      </c>
      <c r="K11" s="105"/>
      <c r="L11" s="9"/>
      <c r="M11" s="8">
        <f>E11</f>
        <v>60</v>
      </c>
      <c r="N11" s="104" t="s">
        <v>13</v>
      </c>
      <c r="O11" s="105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</row>
    <row r="15" spans="1:33" s="24" customFormat="1" ht="15" x14ac:dyDescent="0.25">
      <c r="A15" s="19">
        <v>1</v>
      </c>
      <c r="B15" s="15"/>
      <c r="C15" s="16"/>
      <c r="D15" s="16"/>
      <c r="E15" s="53">
        <v>5.8800000000000008</v>
      </c>
      <c r="F15" s="20"/>
      <c r="G15" s="16"/>
      <c r="H15" s="21"/>
      <c r="I15" s="55">
        <v>0</v>
      </c>
      <c r="J15" s="56"/>
      <c r="K15" s="55"/>
      <c r="L15" s="55"/>
      <c r="M15" s="55">
        <v>0</v>
      </c>
      <c r="N15" s="57"/>
      <c r="O15" s="55"/>
      <c r="P15" s="55"/>
      <c r="Q15" s="55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6.39</v>
      </c>
      <c r="F16" s="20"/>
      <c r="G16" s="16"/>
      <c r="H16" s="21"/>
      <c r="I16" s="55">
        <v>0</v>
      </c>
      <c r="J16" s="56"/>
      <c r="K16" s="55"/>
      <c r="L16" s="55"/>
      <c r="M16" s="55">
        <v>0</v>
      </c>
      <c r="N16" s="57"/>
      <c r="O16" s="55"/>
      <c r="P16" s="55"/>
      <c r="Q16" s="55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6.15</v>
      </c>
      <c r="F17" s="20"/>
      <c r="G17" s="16"/>
      <c r="H17" s="21"/>
      <c r="I17" s="55">
        <v>0</v>
      </c>
      <c r="J17" s="56"/>
      <c r="K17" s="55"/>
      <c r="L17" s="55"/>
      <c r="M17" s="55">
        <v>0</v>
      </c>
      <c r="N17" s="57"/>
      <c r="O17" s="55"/>
      <c r="P17" s="55"/>
      <c r="Q17" s="55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5.0999999999999996</v>
      </c>
      <c r="F18" s="20"/>
      <c r="G18" s="16"/>
      <c r="H18" s="21"/>
      <c r="I18" s="55">
        <v>0</v>
      </c>
      <c r="J18" s="56"/>
      <c r="K18" s="55"/>
      <c r="L18" s="55"/>
      <c r="M18" s="55">
        <v>0</v>
      </c>
      <c r="N18" s="57"/>
      <c r="O18" s="55"/>
      <c r="P18" s="55"/>
      <c r="Q18" s="55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5.1300000000000008</v>
      </c>
      <c r="F19" s="20"/>
      <c r="G19" s="16"/>
      <c r="H19" s="21"/>
      <c r="I19" s="55">
        <v>0</v>
      </c>
      <c r="J19" s="56"/>
      <c r="K19" s="55"/>
      <c r="L19" s="55"/>
      <c r="M19" s="55">
        <v>0</v>
      </c>
      <c r="N19" s="57"/>
      <c r="O19" s="55"/>
      <c r="P19" s="55"/>
      <c r="Q19" s="55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5.04</v>
      </c>
      <c r="F20" s="20"/>
      <c r="G20" s="16"/>
      <c r="H20" s="21"/>
      <c r="I20" s="55">
        <v>0</v>
      </c>
      <c r="J20" s="56"/>
      <c r="K20" s="55"/>
      <c r="L20" s="55"/>
      <c r="M20" s="55">
        <v>0</v>
      </c>
      <c r="N20" s="57"/>
      <c r="O20" s="55"/>
      <c r="P20" s="55"/>
      <c r="Q20" s="55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7.41</v>
      </c>
      <c r="F21" s="20"/>
      <c r="G21" s="16"/>
      <c r="H21" s="21"/>
      <c r="I21" s="55">
        <v>0</v>
      </c>
      <c r="J21" s="56"/>
      <c r="K21" s="55"/>
      <c r="L21" s="55"/>
      <c r="M21" s="55">
        <v>0</v>
      </c>
      <c r="N21" s="57"/>
      <c r="O21" s="55"/>
      <c r="P21" s="55"/>
      <c r="Q21" s="55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8.129999999999999</v>
      </c>
      <c r="F22" s="20"/>
      <c r="G22" s="16"/>
      <c r="H22" s="21"/>
      <c r="I22" s="55">
        <v>0</v>
      </c>
      <c r="J22" s="56"/>
      <c r="K22" s="55"/>
      <c r="L22" s="55"/>
      <c r="M22" s="55">
        <v>0</v>
      </c>
      <c r="N22" s="57"/>
      <c r="O22" s="55"/>
      <c r="P22" s="55"/>
      <c r="Q22" s="55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10.559999999999999</v>
      </c>
      <c r="F23" s="20"/>
      <c r="G23" s="16"/>
      <c r="H23" s="21"/>
      <c r="I23" s="55">
        <v>0</v>
      </c>
      <c r="J23" s="56"/>
      <c r="K23" s="55"/>
      <c r="L23" s="55"/>
      <c r="M23" s="55">
        <v>0</v>
      </c>
      <c r="N23" s="57"/>
      <c r="O23" s="55"/>
      <c r="P23" s="55"/>
      <c r="Q23" s="55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16.560000000000002</v>
      </c>
      <c r="F24" s="20"/>
      <c r="G24" s="16"/>
      <c r="H24" s="21"/>
      <c r="I24" s="55">
        <v>0</v>
      </c>
      <c r="J24" s="56"/>
      <c r="K24" s="55"/>
      <c r="L24" s="55"/>
      <c r="M24" s="55">
        <v>0</v>
      </c>
      <c r="N24" s="57"/>
      <c r="O24" s="55"/>
      <c r="P24" s="55"/>
      <c r="Q24" s="55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12.989999999999998</v>
      </c>
      <c r="F25" s="20"/>
      <c r="G25" s="16"/>
      <c r="H25" s="21"/>
      <c r="I25" s="55">
        <v>0</v>
      </c>
      <c r="J25" s="56"/>
      <c r="K25" s="55"/>
      <c r="L25" s="55"/>
      <c r="M25" s="55">
        <v>0</v>
      </c>
      <c r="N25" s="57"/>
      <c r="O25" s="55"/>
      <c r="P25" s="55"/>
      <c r="Q25" s="55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11.309999999999999</v>
      </c>
      <c r="F26" s="20"/>
      <c r="G26" s="16"/>
      <c r="H26" s="21"/>
      <c r="I26" s="55">
        <v>0</v>
      </c>
      <c r="J26" s="56"/>
      <c r="K26" s="55"/>
      <c r="L26" s="55"/>
      <c r="M26" s="55">
        <v>0</v>
      </c>
      <c r="N26" s="57"/>
      <c r="O26" s="55"/>
      <c r="P26" s="55"/>
      <c r="Q26" s="55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12.81</v>
      </c>
      <c r="F27" s="20"/>
      <c r="G27" s="16"/>
      <c r="H27" s="21"/>
      <c r="I27" s="55">
        <v>0</v>
      </c>
      <c r="J27" s="56"/>
      <c r="K27" s="55"/>
      <c r="L27" s="55"/>
      <c r="M27" s="55">
        <v>0</v>
      </c>
      <c r="N27" s="57"/>
      <c r="O27" s="55"/>
      <c r="P27" s="55"/>
      <c r="Q27" s="55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14.190000000000001</v>
      </c>
      <c r="F28" s="20"/>
      <c r="G28" s="16"/>
      <c r="H28" s="21"/>
      <c r="I28" s="55">
        <v>0</v>
      </c>
      <c r="J28" s="56"/>
      <c r="K28" s="55"/>
      <c r="L28" s="55"/>
      <c r="M28" s="55">
        <v>0</v>
      </c>
      <c r="N28" s="57"/>
      <c r="O28" s="55"/>
      <c r="P28" s="55"/>
      <c r="Q28" s="55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14.01</v>
      </c>
      <c r="F29" s="20"/>
      <c r="G29" s="16"/>
      <c r="H29" s="21"/>
      <c r="I29" s="55">
        <v>0</v>
      </c>
      <c r="J29" s="56"/>
      <c r="K29" s="55"/>
      <c r="L29" s="55"/>
      <c r="M29" s="55">
        <v>0</v>
      </c>
      <c r="N29" s="57"/>
      <c r="O29" s="55"/>
      <c r="P29" s="55"/>
      <c r="Q29" s="55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12.54</v>
      </c>
      <c r="F30" s="20"/>
      <c r="G30" s="16"/>
      <c r="H30" s="21"/>
      <c r="I30" s="55">
        <v>0</v>
      </c>
      <c r="J30" s="56"/>
      <c r="K30" s="55"/>
      <c r="L30" s="55"/>
      <c r="M30" s="55">
        <v>0</v>
      </c>
      <c r="N30" s="57"/>
      <c r="O30" s="55"/>
      <c r="P30" s="55"/>
      <c r="Q30" s="55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16.05</v>
      </c>
      <c r="F31" s="20"/>
      <c r="G31" s="16"/>
      <c r="H31" s="21"/>
      <c r="I31" s="55">
        <v>0</v>
      </c>
      <c r="J31" s="56"/>
      <c r="K31" s="55"/>
      <c r="L31" s="55"/>
      <c r="M31" s="55">
        <v>0</v>
      </c>
      <c r="N31" s="57"/>
      <c r="O31" s="55"/>
      <c r="P31" s="55"/>
      <c r="Q31" s="55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16.38</v>
      </c>
      <c r="F32" s="20"/>
      <c r="G32" s="16"/>
      <c r="H32" s="21"/>
      <c r="I32" s="55">
        <v>0</v>
      </c>
      <c r="J32" s="56"/>
      <c r="K32" s="55"/>
      <c r="L32" s="55"/>
      <c r="M32" s="55">
        <v>0</v>
      </c>
      <c r="N32" s="57"/>
      <c r="O32" s="55"/>
      <c r="P32" s="55"/>
      <c r="Q32" s="55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22.11</v>
      </c>
      <c r="F33" s="20"/>
      <c r="G33" s="16"/>
      <c r="H33" s="21"/>
      <c r="I33" s="55">
        <v>0</v>
      </c>
      <c r="J33" s="56"/>
      <c r="K33" s="55"/>
      <c r="L33" s="55"/>
      <c r="M33" s="55">
        <v>0</v>
      </c>
      <c r="N33" s="57"/>
      <c r="O33" s="55"/>
      <c r="P33" s="55"/>
      <c r="Q33" s="55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22.619999999999997</v>
      </c>
      <c r="F34" s="20"/>
      <c r="G34" s="16"/>
      <c r="H34" s="21"/>
      <c r="I34" s="55">
        <v>0</v>
      </c>
      <c r="J34" s="56"/>
      <c r="K34" s="55"/>
      <c r="L34" s="55"/>
      <c r="M34" s="55">
        <v>0</v>
      </c>
      <c r="N34" s="57"/>
      <c r="O34" s="55"/>
      <c r="P34" s="55"/>
      <c r="Q34" s="55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18.39</v>
      </c>
      <c r="F35" s="20"/>
      <c r="G35" s="16"/>
      <c r="H35" s="21"/>
      <c r="I35" s="55">
        <v>0</v>
      </c>
      <c r="J35" s="56"/>
      <c r="K35" s="55"/>
      <c r="L35" s="55"/>
      <c r="M35" s="55">
        <v>0</v>
      </c>
      <c r="N35" s="57"/>
      <c r="O35" s="55"/>
      <c r="P35" s="55"/>
      <c r="Q35" s="55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16.5</v>
      </c>
      <c r="F36" s="20"/>
      <c r="G36" s="16"/>
      <c r="H36" s="21"/>
      <c r="I36" s="55">
        <v>0</v>
      </c>
      <c r="J36" s="56"/>
      <c r="K36" s="55"/>
      <c r="L36" s="55"/>
      <c r="M36" s="55">
        <v>0</v>
      </c>
      <c r="N36" s="57"/>
      <c r="O36" s="55"/>
      <c r="P36" s="55"/>
      <c r="Q36" s="55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12.600000000000001</v>
      </c>
      <c r="F37" s="20"/>
      <c r="G37" s="21"/>
      <c r="H37" s="21"/>
      <c r="I37" s="55">
        <v>0</v>
      </c>
      <c r="J37" s="56"/>
      <c r="K37" s="55"/>
      <c r="L37" s="55"/>
      <c r="M37" s="55">
        <v>0</v>
      </c>
      <c r="N37" s="57"/>
      <c r="O37" s="55"/>
      <c r="P37" s="55"/>
      <c r="Q37" s="55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10.11</v>
      </c>
      <c r="F38" s="20"/>
      <c r="G38" s="21"/>
      <c r="H38" s="21"/>
      <c r="I38" s="55">
        <v>0</v>
      </c>
      <c r="J38" s="56"/>
      <c r="K38" s="55"/>
      <c r="L38" s="55"/>
      <c r="M38" s="55">
        <v>0</v>
      </c>
      <c r="N38" s="57"/>
      <c r="O38" s="55"/>
      <c r="P38" s="55"/>
      <c r="Q38" s="55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288.96000000000004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9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9" width="11.28515625" style="46" customWidth="1"/>
    <col min="10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I1" s="39"/>
      <c r="J1" s="2" t="s">
        <v>1</v>
      </c>
      <c r="N1" s="122" t="s">
        <v>88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39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I3" s="39"/>
      <c r="N3" s="124" t="s">
        <v>89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58"/>
      <c r="F4" s="3"/>
      <c r="G4" s="3"/>
      <c r="H4" s="3"/>
      <c r="I4" s="40" t="s">
        <v>7</v>
      </c>
      <c r="J4" s="6"/>
      <c r="K4" s="6"/>
      <c r="L4" s="6"/>
      <c r="N4" s="124" t="s">
        <v>90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59"/>
      <c r="I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I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КТП общества садоводов "Заря-2"</v>
      </c>
      <c r="C10" s="128"/>
      <c r="D10" s="128"/>
      <c r="E10" s="129"/>
      <c r="F10" s="127" t="str">
        <f>N4</f>
        <v>КТП "Дачи"</v>
      </c>
      <c r="G10" s="130"/>
      <c r="H10" s="130"/>
      <c r="I10" s="131"/>
      <c r="J10" s="127" t="str">
        <f>B10</f>
        <v>КТП общества садоводов "Заря-2"</v>
      </c>
      <c r="K10" s="128"/>
      <c r="L10" s="128"/>
      <c r="M10" s="129"/>
      <c r="N10" s="127" t="str">
        <f>F10</f>
        <v>КТП "Дачи"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41">
        <v>40</v>
      </c>
      <c r="F11" s="104" t="s">
        <v>13</v>
      </c>
      <c r="G11" s="105"/>
      <c r="H11" s="9"/>
      <c r="I11" s="41">
        <v>60</v>
      </c>
      <c r="J11" s="104" t="s">
        <v>13</v>
      </c>
      <c r="K11" s="105"/>
      <c r="L11" s="9"/>
      <c r="M11" s="8">
        <f>E11</f>
        <v>40</v>
      </c>
      <c r="N11" s="104" t="s">
        <v>13</v>
      </c>
      <c r="O11" s="105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42" t="s">
        <v>16</v>
      </c>
      <c r="F12" s="10" t="s">
        <v>14</v>
      </c>
      <c r="G12" s="10" t="s">
        <v>15</v>
      </c>
      <c r="H12" s="10"/>
      <c r="I12" s="42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43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21.312000000000001</v>
      </c>
      <c r="F15" s="53"/>
      <c r="G15" s="53"/>
      <c r="H15" s="53"/>
      <c r="I15" s="53">
        <v>10.89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20.82</v>
      </c>
      <c r="F16" s="53"/>
      <c r="G16" s="53"/>
      <c r="H16" s="53"/>
      <c r="I16" s="53">
        <v>9.09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17.172000000000001</v>
      </c>
      <c r="F17" s="53"/>
      <c r="G17" s="53"/>
      <c r="H17" s="53"/>
      <c r="I17" s="53">
        <v>8.4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17.664000000000001</v>
      </c>
      <c r="F18" s="53"/>
      <c r="G18" s="53"/>
      <c r="H18" s="53"/>
      <c r="I18" s="53">
        <v>7.7700000000000005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21.708000000000002</v>
      </c>
      <c r="F19" s="53"/>
      <c r="G19" s="53"/>
      <c r="H19" s="53"/>
      <c r="I19" s="53">
        <v>8.4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30.372</v>
      </c>
      <c r="F20" s="53"/>
      <c r="G20" s="53"/>
      <c r="H20" s="53"/>
      <c r="I20" s="53">
        <v>10.26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35.868000000000002</v>
      </c>
      <c r="F21" s="53"/>
      <c r="G21" s="53"/>
      <c r="H21" s="53"/>
      <c r="I21" s="53">
        <v>12.6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34.26</v>
      </c>
      <c r="F22" s="53"/>
      <c r="G22" s="53"/>
      <c r="H22" s="53"/>
      <c r="I22" s="53">
        <v>13.709999999999999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34.332000000000001</v>
      </c>
      <c r="F23" s="53"/>
      <c r="G23" s="53"/>
      <c r="H23" s="53"/>
      <c r="I23" s="53">
        <v>17.669999999999998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37.776000000000003</v>
      </c>
      <c r="F24" s="53"/>
      <c r="G24" s="53"/>
      <c r="H24" s="53"/>
      <c r="I24" s="53">
        <v>16.02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34.356000000000002</v>
      </c>
      <c r="F25" s="53"/>
      <c r="G25" s="53"/>
      <c r="H25" s="53"/>
      <c r="I25" s="53">
        <v>16.529999999999998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35.339999999999996</v>
      </c>
      <c r="F26" s="53"/>
      <c r="G26" s="53"/>
      <c r="H26" s="53"/>
      <c r="I26" s="53">
        <v>16.080000000000002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30.456000000000003</v>
      </c>
      <c r="F27" s="53"/>
      <c r="G27" s="53"/>
      <c r="H27" s="53"/>
      <c r="I27" s="53">
        <v>17.28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33.672000000000004</v>
      </c>
      <c r="F28" s="53"/>
      <c r="G28" s="53"/>
      <c r="H28" s="53"/>
      <c r="I28" s="53">
        <v>15.51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34.32</v>
      </c>
      <c r="F29" s="53"/>
      <c r="G29" s="53"/>
      <c r="H29" s="53"/>
      <c r="I29" s="53">
        <v>16.02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34.295999999999999</v>
      </c>
      <c r="F30" s="53"/>
      <c r="G30" s="53"/>
      <c r="H30" s="53"/>
      <c r="I30" s="53">
        <v>18.360000000000003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31.655999999999999</v>
      </c>
      <c r="F31" s="53"/>
      <c r="G31" s="53"/>
      <c r="H31" s="53"/>
      <c r="I31" s="53">
        <v>15.809999999999997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35.448</v>
      </c>
      <c r="F32" s="53"/>
      <c r="G32" s="53"/>
      <c r="H32" s="53"/>
      <c r="I32" s="53">
        <v>14.49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43.008000000000003</v>
      </c>
      <c r="F33" s="53"/>
      <c r="G33" s="53"/>
      <c r="H33" s="53"/>
      <c r="I33" s="53">
        <v>16.170000000000002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38.436</v>
      </c>
      <c r="F34" s="53"/>
      <c r="G34" s="53"/>
      <c r="H34" s="53"/>
      <c r="I34" s="53">
        <v>20.130000000000003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34.787999999999997</v>
      </c>
      <c r="F35" s="53"/>
      <c r="G35" s="53"/>
      <c r="H35" s="53"/>
      <c r="I35" s="53">
        <v>20.279999999999998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40.103999999999999</v>
      </c>
      <c r="F36" s="53"/>
      <c r="G36" s="53"/>
      <c r="H36" s="53"/>
      <c r="I36" s="53">
        <v>17.459999999999997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37.536000000000001</v>
      </c>
      <c r="F37" s="53"/>
      <c r="G37" s="53"/>
      <c r="H37" s="53"/>
      <c r="I37" s="53">
        <v>15.66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25.164000000000001</v>
      </c>
      <c r="F38" s="53"/>
      <c r="G38" s="53"/>
      <c r="H38" s="53"/>
      <c r="I38" s="53">
        <v>12.15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759.86400000000003</v>
      </c>
      <c r="F39" s="29"/>
      <c r="G39" s="29"/>
      <c r="H39" s="29"/>
      <c r="I39" s="45">
        <f>SUM(I15:I38)</f>
        <v>346.73999999999995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E40" s="39"/>
      <c r="I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E41" s="39"/>
      <c r="I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7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91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92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ТП-317</v>
      </c>
      <c r="C10" s="128"/>
      <c r="D10" s="128"/>
      <c r="E10" s="129"/>
      <c r="F10" s="127">
        <f>N4</f>
        <v>0</v>
      </c>
      <c r="G10" s="130"/>
      <c r="H10" s="130"/>
      <c r="I10" s="131"/>
      <c r="J10" s="127" t="str">
        <f>B10</f>
        <v>ТП-317</v>
      </c>
      <c r="K10" s="128"/>
      <c r="L10" s="128"/>
      <c r="M10" s="129"/>
      <c r="N10" s="127">
        <f>F10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120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120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7.9799999999999995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3">
        <v>7.14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3">
        <v>6.24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3">
        <v>7.32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3">
        <v>9.9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3">
        <v>10.92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3">
        <v>13.26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3">
        <v>8.1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3">
        <v>10.02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3">
        <v>11.34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3">
        <v>10.02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3">
        <v>9.66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3">
        <v>12.24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3">
        <v>14.280000000000001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3">
        <v>9.7199999999999989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3">
        <v>8.2799999999999994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3">
        <v>9.9600000000000009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3">
        <v>12.18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3">
        <v>14.579999999999998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3">
        <v>13.98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3">
        <v>14.88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3">
        <v>17.7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3">
        <v>12.96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3">
        <v>8.52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261.17999999999995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93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94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95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ТП-Водозабор (встроен) В-1</v>
      </c>
      <c r="C10" s="128"/>
      <c r="D10" s="128"/>
      <c r="E10" s="129"/>
      <c r="F10" s="127" t="str">
        <f>N4</f>
        <v>ТП-Водозабор (встроен) В-2</v>
      </c>
      <c r="G10" s="130"/>
      <c r="H10" s="130"/>
      <c r="I10" s="131"/>
      <c r="J10" s="127" t="str">
        <f>B10</f>
        <v>ТП-Водозабор (встроен) В-1</v>
      </c>
      <c r="K10" s="128"/>
      <c r="L10" s="128"/>
      <c r="M10" s="129"/>
      <c r="N10" s="127" t="str">
        <f>F10</f>
        <v>ТП-Водозабор (встроен)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20</v>
      </c>
      <c r="F11" s="104" t="s">
        <v>13</v>
      </c>
      <c r="G11" s="105"/>
      <c r="H11" s="9"/>
      <c r="I11" s="8">
        <v>20</v>
      </c>
      <c r="J11" s="104" t="s">
        <v>13</v>
      </c>
      <c r="K11" s="105"/>
      <c r="L11" s="9"/>
      <c r="M11" s="8">
        <f>E11</f>
        <v>20</v>
      </c>
      <c r="N11" s="104" t="s">
        <v>13</v>
      </c>
      <c r="O11" s="105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5">
        <v>0</v>
      </c>
      <c r="F15" s="20"/>
      <c r="G15" s="16"/>
      <c r="H15" s="21"/>
      <c r="I15" s="53">
        <v>1.51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5">
        <v>0</v>
      </c>
      <c r="F16" s="20"/>
      <c r="G16" s="16"/>
      <c r="H16" s="21"/>
      <c r="I16" s="53">
        <v>1.5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5">
        <v>0</v>
      </c>
      <c r="F17" s="20"/>
      <c r="G17" s="16"/>
      <c r="H17" s="21"/>
      <c r="I17" s="53">
        <v>1.5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5">
        <v>0</v>
      </c>
      <c r="F18" s="20"/>
      <c r="G18" s="16"/>
      <c r="H18" s="21"/>
      <c r="I18" s="53">
        <v>1.5699999999999998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5">
        <v>0</v>
      </c>
      <c r="F19" s="20"/>
      <c r="G19" s="16"/>
      <c r="H19" s="21"/>
      <c r="I19" s="53">
        <v>1.49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5">
        <v>0</v>
      </c>
      <c r="F20" s="20"/>
      <c r="G20" s="16"/>
      <c r="H20" s="21"/>
      <c r="I20" s="53">
        <v>1.48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5">
        <v>0</v>
      </c>
      <c r="F21" s="20"/>
      <c r="G21" s="16"/>
      <c r="H21" s="21"/>
      <c r="I21" s="53">
        <v>3.07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5">
        <v>0</v>
      </c>
      <c r="F22" s="20"/>
      <c r="G22" s="16"/>
      <c r="H22" s="21"/>
      <c r="I22" s="53">
        <v>8.66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5">
        <v>0</v>
      </c>
      <c r="F23" s="20"/>
      <c r="G23" s="16"/>
      <c r="H23" s="21"/>
      <c r="I23" s="53">
        <v>8.6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5">
        <v>0</v>
      </c>
      <c r="F24" s="20"/>
      <c r="G24" s="16"/>
      <c r="H24" s="21"/>
      <c r="I24" s="53">
        <v>8.65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5">
        <v>0</v>
      </c>
      <c r="F25" s="20"/>
      <c r="G25" s="16"/>
      <c r="H25" s="21"/>
      <c r="I25" s="53">
        <v>8.57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5">
        <v>0</v>
      </c>
      <c r="F26" s="20"/>
      <c r="G26" s="16"/>
      <c r="H26" s="21"/>
      <c r="I26" s="53">
        <v>9.17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5">
        <v>0</v>
      </c>
      <c r="F27" s="20"/>
      <c r="G27" s="16"/>
      <c r="H27" s="21"/>
      <c r="I27" s="53">
        <v>9.18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5">
        <v>0</v>
      </c>
      <c r="F28" s="20"/>
      <c r="G28" s="16"/>
      <c r="H28" s="21"/>
      <c r="I28" s="53">
        <v>8.67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5">
        <v>0</v>
      </c>
      <c r="F29" s="20"/>
      <c r="G29" s="16"/>
      <c r="H29" s="21"/>
      <c r="I29" s="53">
        <v>8.61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5">
        <v>0</v>
      </c>
      <c r="F30" s="20"/>
      <c r="G30" s="16"/>
      <c r="H30" s="21"/>
      <c r="I30" s="53">
        <v>8.49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5">
        <v>0</v>
      </c>
      <c r="F31" s="20"/>
      <c r="G31" s="16"/>
      <c r="H31" s="21"/>
      <c r="I31" s="53">
        <v>1.51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5">
        <v>0</v>
      </c>
      <c r="F32" s="20"/>
      <c r="G32" s="16"/>
      <c r="H32" s="21"/>
      <c r="I32" s="53">
        <v>1.58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5">
        <v>0</v>
      </c>
      <c r="F33" s="20"/>
      <c r="G33" s="16"/>
      <c r="H33" s="21"/>
      <c r="I33" s="53">
        <v>1.46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5">
        <v>0</v>
      </c>
      <c r="F34" s="20"/>
      <c r="G34" s="16"/>
      <c r="H34" s="21"/>
      <c r="I34" s="53">
        <v>1.44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5">
        <v>0</v>
      </c>
      <c r="F35" s="20"/>
      <c r="G35" s="16"/>
      <c r="H35" s="21"/>
      <c r="I35" s="53">
        <v>1.45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5">
        <v>0</v>
      </c>
      <c r="F36" s="20"/>
      <c r="G36" s="16"/>
      <c r="H36" s="21"/>
      <c r="I36" s="53">
        <v>1.44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5">
        <v>0</v>
      </c>
      <c r="F37" s="20"/>
      <c r="G37" s="21"/>
      <c r="H37" s="21"/>
      <c r="I37" s="53">
        <v>1.46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5">
        <v>0</v>
      </c>
      <c r="F38" s="20"/>
      <c r="G38" s="21"/>
      <c r="H38" s="21"/>
      <c r="I38" s="53">
        <v>1.51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102.57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N4:Q4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B4:C4"/>
    <mergeCell ref="N10:Q10"/>
    <mergeCell ref="B11:C11"/>
    <mergeCell ref="F11:G11"/>
    <mergeCell ref="J11:K11"/>
    <mergeCell ref="N11:O11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93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N3" s="124" t="s">
        <v>97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58"/>
      <c r="F4" s="3"/>
      <c r="G4" s="3"/>
      <c r="H4" s="3"/>
      <c r="I4" s="5" t="s">
        <v>7</v>
      </c>
      <c r="J4" s="6"/>
      <c r="K4" s="6"/>
      <c r="L4" s="6"/>
      <c r="N4" s="124" t="s">
        <v>98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5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ТП-Школа ПС Домозерово В-1</v>
      </c>
      <c r="C10" s="128"/>
      <c r="D10" s="128"/>
      <c r="E10" s="129"/>
      <c r="F10" s="127" t="str">
        <f>N4</f>
        <v>ТП-Школа ПС Домозерово В-2</v>
      </c>
      <c r="G10" s="130"/>
      <c r="H10" s="130"/>
      <c r="I10" s="131"/>
      <c r="J10" s="127" t="str">
        <f>B10</f>
        <v>ТП-Школа ПС Домозерово В-1</v>
      </c>
      <c r="K10" s="128"/>
      <c r="L10" s="128"/>
      <c r="M10" s="129"/>
      <c r="N10" s="127" t="str">
        <f>F10</f>
        <v>ТП-Школа ПС Домозерово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41">
        <v>120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120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42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9.84</v>
      </c>
      <c r="F15" s="53"/>
      <c r="G15" s="53"/>
      <c r="H15" s="53"/>
      <c r="I15" s="53">
        <v>20.16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9.6720000000000006</v>
      </c>
      <c r="F16" s="53"/>
      <c r="G16" s="53"/>
      <c r="H16" s="53"/>
      <c r="I16" s="53">
        <v>17.928000000000001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9.5519999999999996</v>
      </c>
      <c r="F17" s="53"/>
      <c r="G17" s="53"/>
      <c r="H17" s="53"/>
      <c r="I17" s="53">
        <v>17.495999999999999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7.6319999999999997</v>
      </c>
      <c r="F18" s="53"/>
      <c r="G18" s="53"/>
      <c r="H18" s="53"/>
      <c r="I18" s="53">
        <v>18.696000000000002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7.056</v>
      </c>
      <c r="F19" s="53"/>
      <c r="G19" s="53"/>
      <c r="H19" s="53"/>
      <c r="I19" s="53">
        <v>16.079999999999998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6.8159999999999998</v>
      </c>
      <c r="F20" s="53"/>
      <c r="G20" s="53"/>
      <c r="H20" s="53"/>
      <c r="I20" s="53">
        <v>18.648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7.2960000000000003</v>
      </c>
      <c r="F21" s="53"/>
      <c r="G21" s="53"/>
      <c r="H21" s="53"/>
      <c r="I21" s="53">
        <v>18.192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7.56</v>
      </c>
      <c r="F22" s="53"/>
      <c r="G22" s="53"/>
      <c r="H22" s="53"/>
      <c r="I22" s="53">
        <v>33.552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6.984</v>
      </c>
      <c r="F23" s="53"/>
      <c r="G23" s="53"/>
      <c r="H23" s="53"/>
      <c r="I23" s="53">
        <v>33.671999999999997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6.6959999999999997</v>
      </c>
      <c r="F24" s="53"/>
      <c r="G24" s="53"/>
      <c r="H24" s="53"/>
      <c r="I24" s="53">
        <v>33.840000000000003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6.9119999999999999</v>
      </c>
      <c r="F25" s="53"/>
      <c r="G25" s="53"/>
      <c r="H25" s="53"/>
      <c r="I25" s="53">
        <v>34.415999999999997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16.248000000000001</v>
      </c>
      <c r="F26" s="53"/>
      <c r="G26" s="53"/>
      <c r="H26" s="53"/>
      <c r="I26" s="53">
        <v>38.183999999999997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6.6719999999999997</v>
      </c>
      <c r="F27" s="53"/>
      <c r="G27" s="53"/>
      <c r="H27" s="53"/>
      <c r="I27" s="53">
        <v>33.311999999999998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6.84</v>
      </c>
      <c r="F28" s="53"/>
      <c r="G28" s="53"/>
      <c r="H28" s="53"/>
      <c r="I28" s="53">
        <v>24.936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10.007999999999999</v>
      </c>
      <c r="F29" s="53"/>
      <c r="G29" s="53"/>
      <c r="H29" s="53"/>
      <c r="I29" s="53">
        <v>28.943999999999999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12.456</v>
      </c>
      <c r="F30" s="53"/>
      <c r="G30" s="53"/>
      <c r="H30" s="53"/>
      <c r="I30" s="53">
        <v>38.04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6.7679999999999998</v>
      </c>
      <c r="F31" s="53"/>
      <c r="G31" s="53"/>
      <c r="H31" s="53"/>
      <c r="I31" s="53">
        <v>24.84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6.6959999999999997</v>
      </c>
      <c r="F32" s="53"/>
      <c r="G32" s="53"/>
      <c r="H32" s="53"/>
      <c r="I32" s="53">
        <v>27.672000000000001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6.6959999999999997</v>
      </c>
      <c r="F33" s="53"/>
      <c r="G33" s="53"/>
      <c r="H33" s="53"/>
      <c r="I33" s="53">
        <v>26.16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6.9119999999999999</v>
      </c>
      <c r="F34" s="53"/>
      <c r="G34" s="53"/>
      <c r="H34" s="53"/>
      <c r="I34" s="53">
        <v>27.888000000000002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6.8639999999999999</v>
      </c>
      <c r="F35" s="53"/>
      <c r="G35" s="53"/>
      <c r="H35" s="53"/>
      <c r="I35" s="53">
        <v>25.655999999999999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6.7439999999999998</v>
      </c>
      <c r="F36" s="53"/>
      <c r="G36" s="53"/>
      <c r="H36" s="53"/>
      <c r="I36" s="53">
        <v>27.431999999999999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8.6880000000000006</v>
      </c>
      <c r="F37" s="53"/>
      <c r="G37" s="53"/>
      <c r="H37" s="53"/>
      <c r="I37" s="53">
        <v>22.128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9.5519999999999996</v>
      </c>
      <c r="F38" s="53"/>
      <c r="G38" s="53"/>
      <c r="H38" s="53"/>
      <c r="I38" s="53">
        <v>20.135999999999999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197.15999999999997</v>
      </c>
      <c r="F39" s="29"/>
      <c r="G39" s="29"/>
      <c r="H39" s="29"/>
      <c r="I39" s="28">
        <f>SUM(I15:I38)</f>
        <v>628.00799999999992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E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E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93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96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99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КТП "Очистные" ПС Домозерово</v>
      </c>
      <c r="C10" s="128"/>
      <c r="D10" s="128"/>
      <c r="E10" s="129"/>
      <c r="F10" s="127" t="str">
        <f>N4</f>
        <v>ТП "Детский сад" ПС Домозерово</v>
      </c>
      <c r="G10" s="130"/>
      <c r="H10" s="130"/>
      <c r="I10" s="131"/>
      <c r="J10" s="127" t="str">
        <f>B10</f>
        <v>КТП "Очистные" ПС Домозерово</v>
      </c>
      <c r="K10" s="128"/>
      <c r="L10" s="128"/>
      <c r="M10" s="129"/>
      <c r="N10" s="127" t="str">
        <f>F10</f>
        <v>ТП "Детский сад" ПС Домозерово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60</v>
      </c>
      <c r="F11" s="104" t="s">
        <v>13</v>
      </c>
      <c r="G11" s="105"/>
      <c r="H11" s="9"/>
      <c r="I11" s="8">
        <v>80</v>
      </c>
      <c r="J11" s="104" t="s">
        <v>13</v>
      </c>
      <c r="K11" s="105"/>
      <c r="L11" s="9"/>
      <c r="M11" s="8">
        <f>E11</f>
        <v>60</v>
      </c>
      <c r="N11" s="104" t="s">
        <v>13</v>
      </c>
      <c r="O11" s="10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0.38400000000000001</v>
      </c>
      <c r="F15" s="53"/>
      <c r="G15" s="53"/>
      <c r="H15" s="53"/>
      <c r="I15" s="53">
        <v>19.920000000000002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0.32400000000000001</v>
      </c>
      <c r="F16" s="53"/>
      <c r="G16" s="53"/>
      <c r="H16" s="53"/>
      <c r="I16" s="53">
        <v>19.52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0.27600000000000002</v>
      </c>
      <c r="F17" s="53"/>
      <c r="G17" s="53"/>
      <c r="H17" s="53"/>
      <c r="I17" s="53">
        <v>17.36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0.312</v>
      </c>
      <c r="F18" s="53"/>
      <c r="G18" s="53"/>
      <c r="H18" s="53"/>
      <c r="I18" s="53">
        <v>16.559999999999999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0.3</v>
      </c>
      <c r="F19" s="53"/>
      <c r="G19" s="53"/>
      <c r="H19" s="53"/>
      <c r="I19" s="53">
        <v>17.12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0.74399999999999999</v>
      </c>
      <c r="F20" s="53"/>
      <c r="G20" s="53"/>
      <c r="H20" s="53"/>
      <c r="I20" s="53">
        <v>20.56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2.1</v>
      </c>
      <c r="F21" s="53"/>
      <c r="G21" s="53"/>
      <c r="H21" s="53"/>
      <c r="I21" s="53">
        <v>26.72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1.1160000000000001</v>
      </c>
      <c r="F22" s="53"/>
      <c r="G22" s="53"/>
      <c r="H22" s="53"/>
      <c r="I22" s="53">
        <v>29.68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1.008</v>
      </c>
      <c r="F23" s="53"/>
      <c r="G23" s="53"/>
      <c r="H23" s="53"/>
      <c r="I23" s="53">
        <v>30.4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0.64800000000000002</v>
      </c>
      <c r="F24" s="53"/>
      <c r="G24" s="53"/>
      <c r="H24" s="53"/>
      <c r="I24" s="53">
        <v>25.68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0.33600000000000002</v>
      </c>
      <c r="F25" s="53"/>
      <c r="G25" s="53"/>
      <c r="H25" s="53"/>
      <c r="I25" s="53">
        <v>24.4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0.312</v>
      </c>
      <c r="F26" s="53"/>
      <c r="G26" s="53"/>
      <c r="H26" s="53"/>
      <c r="I26" s="53">
        <v>25.52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0.876</v>
      </c>
      <c r="F27" s="53"/>
      <c r="G27" s="53"/>
      <c r="H27" s="53"/>
      <c r="I27" s="53">
        <v>29.04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1.5840000000000001</v>
      </c>
      <c r="F28" s="53"/>
      <c r="G28" s="53"/>
      <c r="H28" s="53"/>
      <c r="I28" s="53">
        <v>31.84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1.3080000000000001</v>
      </c>
      <c r="F29" s="53"/>
      <c r="G29" s="53"/>
      <c r="H29" s="53"/>
      <c r="I29" s="53">
        <v>24.72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0.51600000000000001</v>
      </c>
      <c r="F30" s="53"/>
      <c r="G30" s="53"/>
      <c r="H30" s="53"/>
      <c r="I30" s="53">
        <v>26.48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0.432</v>
      </c>
      <c r="F31" s="53"/>
      <c r="G31" s="53"/>
      <c r="H31" s="53"/>
      <c r="I31" s="53">
        <v>30.56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0.67200000000000004</v>
      </c>
      <c r="F32" s="53"/>
      <c r="G32" s="53"/>
      <c r="H32" s="53"/>
      <c r="I32" s="53">
        <v>27.84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1.992</v>
      </c>
      <c r="F33" s="53"/>
      <c r="G33" s="53"/>
      <c r="H33" s="53"/>
      <c r="I33" s="53">
        <v>25.36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1.68</v>
      </c>
      <c r="F34" s="53"/>
      <c r="G34" s="53"/>
      <c r="H34" s="53"/>
      <c r="I34" s="53">
        <v>28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1.464</v>
      </c>
      <c r="F35" s="53"/>
      <c r="G35" s="53"/>
      <c r="H35" s="53"/>
      <c r="I35" s="53">
        <v>34.24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0.58799999999999997</v>
      </c>
      <c r="F36" s="53"/>
      <c r="G36" s="53"/>
      <c r="H36" s="53"/>
      <c r="I36" s="53">
        <v>35.68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0.312</v>
      </c>
      <c r="F37" s="53"/>
      <c r="G37" s="53"/>
      <c r="H37" s="53"/>
      <c r="I37" s="53">
        <v>31.28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0.34799999999999998</v>
      </c>
      <c r="F38" s="53"/>
      <c r="G38" s="53"/>
      <c r="H38" s="53"/>
      <c r="I38" s="53">
        <v>26.08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19.631999999999998</v>
      </c>
      <c r="F39" s="29"/>
      <c r="G39" s="29"/>
      <c r="H39" s="29"/>
      <c r="I39" s="28">
        <f>SUM(I15:I38)</f>
        <v>624.55999999999995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100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101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КТП-250кВА Зашекснинское</v>
      </c>
      <c r="C10" s="128"/>
      <c r="D10" s="128"/>
      <c r="E10" s="129"/>
      <c r="F10" s="127">
        <f>N4</f>
        <v>0</v>
      </c>
      <c r="G10" s="130"/>
      <c r="H10" s="130"/>
      <c r="I10" s="131"/>
      <c r="J10" s="127" t="str">
        <f>B10</f>
        <v>КТП-250кВА Зашекснинское</v>
      </c>
      <c r="K10" s="128"/>
      <c r="L10" s="128"/>
      <c r="M10" s="129"/>
      <c r="N10" s="127">
        <f>F10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60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60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4" workbookViewId="0">
      <selection activeCell="M48" sqref="M48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102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103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104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КТП-Дачи "Березка"</v>
      </c>
      <c r="C10" s="128"/>
      <c r="D10" s="128"/>
      <c r="E10" s="129"/>
      <c r="F10" s="127" t="str">
        <f>N4</f>
        <v>КТП-Пенек</v>
      </c>
      <c r="G10" s="130"/>
      <c r="H10" s="130"/>
      <c r="I10" s="131"/>
      <c r="J10" s="127" t="str">
        <f>B10</f>
        <v>КТП-Дачи "Березка"</v>
      </c>
      <c r="K10" s="128"/>
      <c r="L10" s="128"/>
      <c r="M10" s="129"/>
      <c r="N10" s="127" t="str">
        <f>F10</f>
        <v>КТП-Пенек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80</v>
      </c>
      <c r="F11" s="104" t="s">
        <v>13</v>
      </c>
      <c r="G11" s="105"/>
      <c r="H11" s="9"/>
      <c r="I11" s="8">
        <v>80</v>
      </c>
      <c r="J11" s="104" t="s">
        <v>13</v>
      </c>
      <c r="K11" s="105"/>
      <c r="L11" s="9"/>
      <c r="M11" s="8">
        <f>E11</f>
        <v>80</v>
      </c>
      <c r="N11" s="104" t="s">
        <v>13</v>
      </c>
      <c r="O11" s="10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22.92</v>
      </c>
      <c r="F15" s="53"/>
      <c r="G15" s="53"/>
      <c r="H15" s="53"/>
      <c r="I15" s="53">
        <v>23.6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19.16</v>
      </c>
      <c r="F16" s="53"/>
      <c r="G16" s="53"/>
      <c r="H16" s="53"/>
      <c r="I16" s="53">
        <v>15.44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17.399999999999999</v>
      </c>
      <c r="F17" s="53"/>
      <c r="G17" s="53"/>
      <c r="H17" s="53"/>
      <c r="I17" s="53">
        <v>17.12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20.32</v>
      </c>
      <c r="F18" s="53"/>
      <c r="G18" s="53"/>
      <c r="H18" s="53"/>
      <c r="I18" s="53">
        <v>14.96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16.12</v>
      </c>
      <c r="F19" s="53"/>
      <c r="G19" s="53"/>
      <c r="H19" s="53"/>
      <c r="I19" s="53">
        <v>15.08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21.200000000000003</v>
      </c>
      <c r="F20" s="53"/>
      <c r="G20" s="53"/>
      <c r="H20" s="53"/>
      <c r="I20" s="53">
        <v>17.32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29.68</v>
      </c>
      <c r="F21" s="53"/>
      <c r="G21" s="53"/>
      <c r="H21" s="53"/>
      <c r="I21" s="53">
        <v>24.84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34.92</v>
      </c>
      <c r="F22" s="53"/>
      <c r="G22" s="53"/>
      <c r="H22" s="53"/>
      <c r="I22" s="53">
        <v>29.16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39.840000000000003</v>
      </c>
      <c r="F23" s="53"/>
      <c r="G23" s="53"/>
      <c r="H23" s="53"/>
      <c r="I23" s="53">
        <v>32.72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39.840000000000003</v>
      </c>
      <c r="F24" s="53"/>
      <c r="G24" s="53"/>
      <c r="H24" s="53"/>
      <c r="I24" s="53">
        <v>39.96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42.96</v>
      </c>
      <c r="F25" s="53"/>
      <c r="G25" s="53"/>
      <c r="H25" s="53"/>
      <c r="I25" s="53">
        <v>44.64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40.36</v>
      </c>
      <c r="F26" s="53"/>
      <c r="G26" s="53"/>
      <c r="H26" s="53"/>
      <c r="I26" s="53">
        <v>37.32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39.519999999999996</v>
      </c>
      <c r="F27" s="53"/>
      <c r="G27" s="53"/>
      <c r="H27" s="53"/>
      <c r="I27" s="53">
        <v>29.240000000000002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37.68</v>
      </c>
      <c r="F28" s="53"/>
      <c r="G28" s="53"/>
      <c r="H28" s="53"/>
      <c r="I28" s="53">
        <v>34.159999999999997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37.44</v>
      </c>
      <c r="F29" s="53"/>
      <c r="G29" s="53"/>
      <c r="H29" s="53"/>
      <c r="I29" s="53">
        <v>33.840000000000003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44.64</v>
      </c>
      <c r="F30" s="53"/>
      <c r="G30" s="53"/>
      <c r="H30" s="53"/>
      <c r="I30" s="53">
        <v>35.799999999999997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33.68</v>
      </c>
      <c r="F31" s="53"/>
      <c r="G31" s="53"/>
      <c r="H31" s="53"/>
      <c r="I31" s="53">
        <v>42.84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44.519999999999996</v>
      </c>
      <c r="F32" s="53"/>
      <c r="G32" s="53"/>
      <c r="H32" s="53"/>
      <c r="I32" s="53">
        <v>35.479999999999997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46.72</v>
      </c>
      <c r="F33" s="53"/>
      <c r="G33" s="53"/>
      <c r="H33" s="53"/>
      <c r="I33" s="53">
        <v>52.040000000000006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44.64</v>
      </c>
      <c r="F34" s="53"/>
      <c r="G34" s="53"/>
      <c r="H34" s="53"/>
      <c r="I34" s="53">
        <v>55.08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58.88</v>
      </c>
      <c r="F35" s="53"/>
      <c r="G35" s="53"/>
      <c r="H35" s="53"/>
      <c r="I35" s="53">
        <v>61.480000000000004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50.96</v>
      </c>
      <c r="F36" s="53"/>
      <c r="G36" s="53"/>
      <c r="H36" s="53"/>
      <c r="I36" s="53">
        <v>53.6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59</v>
      </c>
      <c r="F37" s="53"/>
      <c r="G37" s="53"/>
      <c r="H37" s="53"/>
      <c r="I37" s="53">
        <v>47.24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39.400000000000006</v>
      </c>
      <c r="F38" s="53"/>
      <c r="G38" s="53"/>
      <c r="H38" s="53"/>
      <c r="I38" s="53">
        <v>37.04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881.8</v>
      </c>
      <c r="F39" s="29"/>
      <c r="G39" s="29"/>
      <c r="H39" s="29"/>
      <c r="I39" s="28">
        <f>SUM(I15:I38)</f>
        <v>830.00000000000011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9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102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105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106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КТП-Кацитадзе</v>
      </c>
      <c r="C10" s="128"/>
      <c r="D10" s="128"/>
      <c r="E10" s="129"/>
      <c r="F10" s="127" t="str">
        <f>N4</f>
        <v>ТП-75</v>
      </c>
      <c r="G10" s="130"/>
      <c r="H10" s="130"/>
      <c r="I10" s="131"/>
      <c r="J10" s="127" t="str">
        <f>B10</f>
        <v>КТП-Кацитадзе</v>
      </c>
      <c r="K10" s="128"/>
      <c r="L10" s="128"/>
      <c r="M10" s="129"/>
      <c r="N10" s="127" t="str">
        <f>F10</f>
        <v>ТП-75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30</v>
      </c>
      <c r="F11" s="104" t="s">
        <v>13</v>
      </c>
      <c r="G11" s="105"/>
      <c r="H11" s="9"/>
      <c r="I11" s="8">
        <v>80</v>
      </c>
      <c r="J11" s="104" t="s">
        <v>13</v>
      </c>
      <c r="K11" s="105"/>
      <c r="L11" s="9"/>
      <c r="M11" s="8">
        <f>E11</f>
        <v>30</v>
      </c>
      <c r="N11" s="104" t="s">
        <v>13</v>
      </c>
      <c r="O11" s="105"/>
      <c r="P11" s="9"/>
      <c r="Q11" s="8"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8.4749999999999996</v>
      </c>
      <c r="F15" s="53"/>
      <c r="G15" s="53"/>
      <c r="H15" s="53"/>
      <c r="I15" s="53">
        <v>13.52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1.7250000000000001</v>
      </c>
      <c r="F16" s="53"/>
      <c r="G16" s="53"/>
      <c r="H16" s="53"/>
      <c r="I16" s="53">
        <v>12.6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2.2650000000000001</v>
      </c>
      <c r="F17" s="53"/>
      <c r="G17" s="53"/>
      <c r="H17" s="53"/>
      <c r="I17" s="53">
        <v>13.64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1.395</v>
      </c>
      <c r="F18" s="53"/>
      <c r="G18" s="53"/>
      <c r="H18" s="53"/>
      <c r="I18" s="53">
        <v>12.52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1.47</v>
      </c>
      <c r="F19" s="53"/>
      <c r="G19" s="53"/>
      <c r="H19" s="53"/>
      <c r="I19" s="53">
        <v>13.6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1.4550000000000001</v>
      </c>
      <c r="F20" s="53"/>
      <c r="G20" s="53"/>
      <c r="H20" s="53"/>
      <c r="I20" s="53">
        <v>13.16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2.5049999999999999</v>
      </c>
      <c r="F21" s="53"/>
      <c r="G21" s="53"/>
      <c r="H21" s="53"/>
      <c r="I21" s="53">
        <v>16.32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2.31</v>
      </c>
      <c r="F22" s="53"/>
      <c r="G22" s="53"/>
      <c r="H22" s="53"/>
      <c r="I22" s="53">
        <v>17.64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3.21</v>
      </c>
      <c r="F23" s="53"/>
      <c r="G23" s="53"/>
      <c r="H23" s="53"/>
      <c r="I23" s="53">
        <v>19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1.8149999999999999</v>
      </c>
      <c r="F24" s="53"/>
      <c r="G24" s="53"/>
      <c r="H24" s="53"/>
      <c r="I24" s="53">
        <v>22.84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4.05</v>
      </c>
      <c r="F25" s="53"/>
      <c r="G25" s="53"/>
      <c r="H25" s="53"/>
      <c r="I25" s="53">
        <v>16.72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4.2149999999999999</v>
      </c>
      <c r="F26" s="53"/>
      <c r="G26" s="53"/>
      <c r="H26" s="53"/>
      <c r="I26" s="53">
        <v>15.92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3.8849999999999998</v>
      </c>
      <c r="F27" s="53"/>
      <c r="G27" s="53"/>
      <c r="H27" s="53"/>
      <c r="I27" s="53">
        <v>17.399999999999999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4.6950000000000003</v>
      </c>
      <c r="F28" s="53"/>
      <c r="G28" s="53"/>
      <c r="H28" s="53"/>
      <c r="I28" s="53">
        <v>18.759999999999998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5.3250000000000002</v>
      </c>
      <c r="F29" s="53"/>
      <c r="G29" s="53"/>
      <c r="H29" s="53"/>
      <c r="I29" s="53">
        <v>25.68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2.61</v>
      </c>
      <c r="F30" s="53"/>
      <c r="G30" s="53"/>
      <c r="H30" s="53"/>
      <c r="I30" s="53">
        <v>18.440000000000001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5.79</v>
      </c>
      <c r="F31" s="53"/>
      <c r="G31" s="53"/>
      <c r="H31" s="53"/>
      <c r="I31" s="53">
        <v>20.84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2.8650000000000002</v>
      </c>
      <c r="F32" s="53"/>
      <c r="G32" s="53"/>
      <c r="H32" s="53"/>
      <c r="I32" s="53">
        <v>17.439999999999998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2.88</v>
      </c>
      <c r="F33" s="53"/>
      <c r="G33" s="53"/>
      <c r="H33" s="53"/>
      <c r="I33" s="53">
        <v>21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3.4649999999999999</v>
      </c>
      <c r="F34" s="53"/>
      <c r="G34" s="53"/>
      <c r="H34" s="53"/>
      <c r="I34" s="53">
        <v>25.84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4.7699999999999996</v>
      </c>
      <c r="F35" s="53"/>
      <c r="G35" s="53"/>
      <c r="H35" s="53"/>
      <c r="I35" s="53">
        <v>21.68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4.6950000000000003</v>
      </c>
      <c r="F36" s="53"/>
      <c r="G36" s="53"/>
      <c r="H36" s="53"/>
      <c r="I36" s="53">
        <v>24.119999999999997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4.26</v>
      </c>
      <c r="F37" s="53"/>
      <c r="G37" s="53"/>
      <c r="H37" s="53"/>
      <c r="I37" s="53">
        <v>23.72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4.3499999999999996</v>
      </c>
      <c r="F38" s="53"/>
      <c r="G38" s="53"/>
      <c r="H38" s="53"/>
      <c r="I38" s="53">
        <v>17.399999999999999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84.48</v>
      </c>
      <c r="F39" s="29"/>
      <c r="G39" s="29"/>
      <c r="H39" s="29"/>
      <c r="I39" s="28">
        <f>SUM(I15:I38)</f>
        <v>439.79999999999995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6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70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107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108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КТП-Коттеджи</v>
      </c>
      <c r="C10" s="128"/>
      <c r="D10" s="128"/>
      <c r="E10" s="129"/>
      <c r="F10" s="127" t="str">
        <f>N4</f>
        <v>КТП-118 (Горизонт)</v>
      </c>
      <c r="G10" s="130"/>
      <c r="H10" s="130"/>
      <c r="I10" s="131"/>
      <c r="J10" s="127" t="str">
        <f>B10</f>
        <v>КТП-Коттеджи</v>
      </c>
      <c r="K10" s="128"/>
      <c r="L10" s="128"/>
      <c r="M10" s="129"/>
      <c r="N10" s="127" t="str">
        <f>F10</f>
        <v>КТП-118 (Горизонт)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60</v>
      </c>
      <c r="F11" s="104" t="s">
        <v>13</v>
      </c>
      <c r="G11" s="105"/>
      <c r="H11" s="9"/>
      <c r="I11" s="8">
        <v>80</v>
      </c>
      <c r="J11" s="104" t="s">
        <v>13</v>
      </c>
      <c r="K11" s="105"/>
      <c r="L11" s="9"/>
      <c r="M11" s="8">
        <f>E11</f>
        <v>60</v>
      </c>
      <c r="N11" s="104" t="s">
        <v>13</v>
      </c>
      <c r="O11" s="10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6.0720000000000001</v>
      </c>
      <c r="F15" s="53"/>
      <c r="G15" s="53"/>
      <c r="H15" s="53"/>
      <c r="I15" s="53">
        <v>13.151999999999999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5.7960000000000003</v>
      </c>
      <c r="F16" s="53"/>
      <c r="G16" s="53"/>
      <c r="H16" s="53"/>
      <c r="I16" s="53">
        <v>18.943999999999999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6.2039999999999997</v>
      </c>
      <c r="F17" s="53"/>
      <c r="G17" s="53"/>
      <c r="H17" s="53"/>
      <c r="I17" s="53">
        <v>13.183999999999999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6.0119999999999996</v>
      </c>
      <c r="F18" s="53"/>
      <c r="G18" s="53"/>
      <c r="H18" s="53"/>
      <c r="I18" s="53">
        <v>11.407999999999999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4.5599999999999996</v>
      </c>
      <c r="F19" s="53"/>
      <c r="G19" s="53"/>
      <c r="H19" s="53"/>
      <c r="I19" s="53">
        <v>12.176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5.4480000000000004</v>
      </c>
      <c r="F20" s="53"/>
      <c r="G20" s="53"/>
      <c r="H20" s="53"/>
      <c r="I20" s="53">
        <v>13.6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6.048</v>
      </c>
      <c r="F21" s="53"/>
      <c r="G21" s="53"/>
      <c r="H21" s="53"/>
      <c r="I21" s="53">
        <v>17.552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6.8879999999999999</v>
      </c>
      <c r="F22" s="53"/>
      <c r="G22" s="53"/>
      <c r="H22" s="53"/>
      <c r="I22" s="53">
        <v>14.608000000000001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7.008</v>
      </c>
      <c r="F23" s="53"/>
      <c r="G23" s="53"/>
      <c r="H23" s="53"/>
      <c r="I23" s="53">
        <v>24.8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6.8280000000000003</v>
      </c>
      <c r="F24" s="53"/>
      <c r="G24" s="53"/>
      <c r="H24" s="53"/>
      <c r="I24" s="53">
        <v>20.064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7.62</v>
      </c>
      <c r="F25" s="53"/>
      <c r="G25" s="53"/>
      <c r="H25" s="53"/>
      <c r="I25" s="53">
        <v>21.327999999999999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7.3920000000000003</v>
      </c>
      <c r="F26" s="53"/>
      <c r="G26" s="53"/>
      <c r="H26" s="53"/>
      <c r="I26" s="53">
        <v>18.015999999999998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7.2960000000000003</v>
      </c>
      <c r="F27" s="53"/>
      <c r="G27" s="53"/>
      <c r="H27" s="53"/>
      <c r="I27" s="53">
        <v>19.552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8.2200000000000006</v>
      </c>
      <c r="F28" s="53"/>
      <c r="G28" s="53"/>
      <c r="H28" s="53"/>
      <c r="I28" s="53">
        <v>29.44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7.44</v>
      </c>
      <c r="F29" s="53"/>
      <c r="G29" s="53"/>
      <c r="H29" s="53"/>
      <c r="I29" s="53">
        <v>21.28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8.6280000000000001</v>
      </c>
      <c r="F30" s="53"/>
      <c r="G30" s="53"/>
      <c r="H30" s="53"/>
      <c r="I30" s="53">
        <v>24.4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7.6680000000000001</v>
      </c>
      <c r="F31" s="53"/>
      <c r="G31" s="53"/>
      <c r="H31" s="53"/>
      <c r="I31" s="53">
        <v>23.2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6.8040000000000003</v>
      </c>
      <c r="F32" s="53"/>
      <c r="G32" s="53"/>
      <c r="H32" s="53"/>
      <c r="I32" s="53">
        <v>21.408000000000001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7.008</v>
      </c>
      <c r="F33" s="53"/>
      <c r="G33" s="53"/>
      <c r="H33" s="53"/>
      <c r="I33" s="53">
        <v>28.064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6.6719999999999997</v>
      </c>
      <c r="F34" s="53"/>
      <c r="G34" s="53"/>
      <c r="H34" s="53"/>
      <c r="I34" s="53">
        <v>26.175999999999998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9.1679999999999993</v>
      </c>
      <c r="F35" s="53"/>
      <c r="G35" s="53"/>
      <c r="H35" s="53"/>
      <c r="I35" s="53">
        <v>24.768000000000001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6.6840000000000002</v>
      </c>
      <c r="F36" s="53"/>
      <c r="G36" s="53"/>
      <c r="H36" s="53"/>
      <c r="I36" s="53">
        <v>27.648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6.78</v>
      </c>
      <c r="F37" s="53"/>
      <c r="G37" s="53"/>
      <c r="H37" s="53"/>
      <c r="I37" s="53">
        <v>20.992000000000001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7.008</v>
      </c>
      <c r="F38" s="53"/>
      <c r="G38" s="53"/>
      <c r="H38" s="53"/>
      <c r="I38" s="53">
        <v>24.16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165.25200000000004</v>
      </c>
      <c r="F39" s="29"/>
      <c r="G39" s="29"/>
      <c r="H39" s="29"/>
      <c r="I39" s="28">
        <f>SUM(I15:I38)</f>
        <v>489.92000000000007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6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109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110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ТП-79</v>
      </c>
      <c r="C10" s="128"/>
      <c r="D10" s="128"/>
      <c r="E10" s="129"/>
      <c r="F10" s="127">
        <f>N4</f>
        <v>0</v>
      </c>
      <c r="G10" s="130"/>
      <c r="H10" s="130"/>
      <c r="I10" s="131"/>
      <c r="J10" s="127" t="str">
        <f>B10</f>
        <v>ТП-79</v>
      </c>
      <c r="K10" s="128"/>
      <c r="L10" s="128"/>
      <c r="M10" s="129"/>
      <c r="N10" s="127">
        <f>F10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40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40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6.2200000000000006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3">
        <v>6.18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3">
        <v>6.24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3">
        <v>6.04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3">
        <v>6.32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3">
        <v>6.08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3">
        <v>5.68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3">
        <v>5.54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3">
        <v>5.38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3">
        <v>5.4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3">
        <v>6.4399999999999995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3">
        <v>6.32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3">
        <v>5.86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3">
        <v>5.6999999999999993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3">
        <v>5.8000000000000007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3">
        <v>5.08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3">
        <v>6.7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3">
        <v>5.52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3">
        <v>5.16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3">
        <v>4.9800000000000004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3">
        <v>7.8599999999999994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3">
        <v>6.84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3">
        <v>7.48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3">
        <v>9.66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148.47999999999999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6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111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112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113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ТП-72</v>
      </c>
      <c r="C10" s="128"/>
      <c r="D10" s="128"/>
      <c r="E10" s="129"/>
      <c r="F10" s="127" t="str">
        <f>N4</f>
        <v>МТП Гоша-2</v>
      </c>
      <c r="G10" s="130"/>
      <c r="H10" s="130"/>
      <c r="I10" s="131"/>
      <c r="J10" s="127" t="str">
        <f>B10</f>
        <v>ТП-72</v>
      </c>
      <c r="K10" s="128"/>
      <c r="L10" s="128"/>
      <c r="M10" s="129"/>
      <c r="N10" s="127" t="str">
        <f>F10</f>
        <v>МТП Гоша-2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50</v>
      </c>
      <c r="F11" s="104" t="s">
        <v>13</v>
      </c>
      <c r="G11" s="105"/>
      <c r="H11" s="9"/>
      <c r="I11" s="8">
        <v>20</v>
      </c>
      <c r="J11" s="104" t="s">
        <v>13</v>
      </c>
      <c r="K11" s="105"/>
      <c r="L11" s="9"/>
      <c r="M11" s="8">
        <f>E11</f>
        <v>50</v>
      </c>
      <c r="N11" s="104" t="s">
        <v>13</v>
      </c>
      <c r="O11" s="105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2.625</v>
      </c>
      <c r="F15" s="53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4.75</v>
      </c>
      <c r="F16" s="53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5.1750000000000007</v>
      </c>
      <c r="F17" s="53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4.875</v>
      </c>
      <c r="F18" s="53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2.8499999999999996</v>
      </c>
      <c r="F19" s="53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2.7</v>
      </c>
      <c r="F20" s="53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3.25</v>
      </c>
      <c r="F21" s="53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3.45</v>
      </c>
      <c r="F22" s="53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4.4499999999999993</v>
      </c>
      <c r="F23" s="53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5.125</v>
      </c>
      <c r="F24" s="53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4.9749999999999996</v>
      </c>
      <c r="F25" s="53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3.7249999999999996</v>
      </c>
      <c r="F26" s="53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3.5250000000000004</v>
      </c>
      <c r="F27" s="53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3.25</v>
      </c>
      <c r="F28" s="53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3.7750000000000004</v>
      </c>
      <c r="F29" s="53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4.6750000000000007</v>
      </c>
      <c r="F30" s="53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3.6749999999999998</v>
      </c>
      <c r="F31" s="53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3.9750000000000001</v>
      </c>
      <c r="F32" s="53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4.3</v>
      </c>
      <c r="F33" s="53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5.9749999999999996</v>
      </c>
      <c r="F34" s="53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5.75</v>
      </c>
      <c r="F35" s="53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5.0250000000000004</v>
      </c>
      <c r="F36" s="53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6.3250000000000002</v>
      </c>
      <c r="F37" s="53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6.2</v>
      </c>
      <c r="F38" s="53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104.39999999999999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9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114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115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ТП-55</v>
      </c>
      <c r="C10" s="128"/>
      <c r="D10" s="128"/>
      <c r="E10" s="129"/>
      <c r="F10" s="127">
        <f>N4</f>
        <v>0</v>
      </c>
      <c r="G10" s="130"/>
      <c r="H10" s="130"/>
      <c r="I10" s="131"/>
      <c r="J10" s="127" t="str">
        <f>B10</f>
        <v>ТП-55</v>
      </c>
      <c r="K10" s="128"/>
      <c r="L10" s="128"/>
      <c r="M10" s="129"/>
      <c r="N10" s="127">
        <f>F10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30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30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4.2450000000000001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3">
        <v>2.0550000000000002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3">
        <v>2.16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3">
        <v>1.8599999999999999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3">
        <v>1.9950000000000001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3">
        <v>2.1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3">
        <v>2.895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3">
        <v>2.73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3">
        <v>3.5550000000000002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3">
        <v>4.3650000000000002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3">
        <v>4.05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3">
        <v>4.74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3">
        <v>4.9649999999999999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3">
        <v>5.3849999999999998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3">
        <v>4.4850000000000003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3">
        <v>3.645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3">
        <v>3.2549999999999999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3">
        <v>3.5249999999999999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3">
        <v>3.5249999999999999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3">
        <v>5.2949999999999999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3">
        <v>3.24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3">
        <v>3.855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3">
        <v>3.8849999999999998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3">
        <v>6.6899999999999995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88.500000000000014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116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117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118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ТП-25</v>
      </c>
      <c r="C10" s="128"/>
      <c r="D10" s="128"/>
      <c r="E10" s="129"/>
      <c r="F10" s="127" t="str">
        <f>N4</f>
        <v>ТП-80</v>
      </c>
      <c r="G10" s="130"/>
      <c r="H10" s="130"/>
      <c r="I10" s="131"/>
      <c r="J10" s="127" t="str">
        <f>B10</f>
        <v>ТП-25</v>
      </c>
      <c r="K10" s="128"/>
      <c r="L10" s="128"/>
      <c r="M10" s="129"/>
      <c r="N10" s="127" t="str">
        <f>F10</f>
        <v>ТП-80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20</v>
      </c>
      <c r="F11" s="104" t="s">
        <v>13</v>
      </c>
      <c r="G11" s="105"/>
      <c r="H11" s="9"/>
      <c r="I11" s="8">
        <v>40</v>
      </c>
      <c r="J11" s="104" t="s">
        <v>13</v>
      </c>
      <c r="K11" s="105"/>
      <c r="L11" s="9"/>
      <c r="M11" s="8">
        <f>E11</f>
        <v>20</v>
      </c>
      <c r="N11" s="104" t="s">
        <v>13</v>
      </c>
      <c r="O11" s="105"/>
      <c r="P11" s="9"/>
      <c r="Q11" s="8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4.21</v>
      </c>
      <c r="F15" s="53"/>
      <c r="G15" s="53"/>
      <c r="H15" s="53"/>
      <c r="I15" s="53">
        <v>30.619999999999997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1.79</v>
      </c>
      <c r="F16" s="53"/>
      <c r="G16" s="53"/>
      <c r="H16" s="53"/>
      <c r="I16" s="53">
        <v>29.72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2.84</v>
      </c>
      <c r="F17" s="53"/>
      <c r="G17" s="53"/>
      <c r="H17" s="53"/>
      <c r="I17" s="53">
        <v>30.86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1.6199999999999999</v>
      </c>
      <c r="F18" s="53"/>
      <c r="G18" s="53"/>
      <c r="H18" s="53"/>
      <c r="I18" s="53">
        <v>28.08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1.72</v>
      </c>
      <c r="F19" s="53"/>
      <c r="G19" s="53"/>
      <c r="H19" s="53"/>
      <c r="I19" s="53">
        <v>31.38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1.77</v>
      </c>
      <c r="F20" s="53"/>
      <c r="G20" s="53"/>
      <c r="H20" s="53"/>
      <c r="I20" s="53">
        <v>36.28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2.88</v>
      </c>
      <c r="F21" s="53"/>
      <c r="G21" s="53"/>
      <c r="H21" s="53"/>
      <c r="I21" s="53">
        <v>42.9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1.75</v>
      </c>
      <c r="F22" s="53"/>
      <c r="G22" s="53"/>
      <c r="H22" s="53"/>
      <c r="I22" s="53">
        <v>44.2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1.78</v>
      </c>
      <c r="F23" s="53"/>
      <c r="G23" s="53"/>
      <c r="H23" s="53"/>
      <c r="I23" s="53">
        <v>43.16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4.07</v>
      </c>
      <c r="F24" s="53"/>
      <c r="G24" s="53"/>
      <c r="H24" s="53"/>
      <c r="I24" s="53">
        <v>44.44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3.1100000000000003</v>
      </c>
      <c r="F25" s="53"/>
      <c r="G25" s="53"/>
      <c r="H25" s="53"/>
      <c r="I25" s="53">
        <v>42.86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3.6900000000000004</v>
      </c>
      <c r="F26" s="53"/>
      <c r="G26" s="53"/>
      <c r="H26" s="53"/>
      <c r="I26" s="53">
        <v>41.32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3.5300000000000002</v>
      </c>
      <c r="F27" s="53"/>
      <c r="G27" s="53"/>
      <c r="H27" s="53"/>
      <c r="I27" s="53">
        <v>50.16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3.14</v>
      </c>
      <c r="F28" s="53"/>
      <c r="G28" s="53"/>
      <c r="H28" s="53"/>
      <c r="I28" s="53">
        <v>43.54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4.05</v>
      </c>
      <c r="F29" s="53"/>
      <c r="G29" s="53"/>
      <c r="H29" s="53"/>
      <c r="I29" s="53">
        <v>42.18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1.79</v>
      </c>
      <c r="F30" s="53"/>
      <c r="G30" s="53"/>
      <c r="H30" s="53"/>
      <c r="I30" s="53">
        <v>43.34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4.1100000000000003</v>
      </c>
      <c r="F31" s="53"/>
      <c r="G31" s="53"/>
      <c r="H31" s="53"/>
      <c r="I31" s="53">
        <v>45.519999999999996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3.0700000000000003</v>
      </c>
      <c r="F32" s="53"/>
      <c r="G32" s="53"/>
      <c r="H32" s="53"/>
      <c r="I32" s="53">
        <v>46.14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1.8</v>
      </c>
      <c r="F33" s="53"/>
      <c r="G33" s="53"/>
      <c r="H33" s="53"/>
      <c r="I33" s="53">
        <v>51.62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4.17</v>
      </c>
      <c r="F34" s="53"/>
      <c r="G34" s="53"/>
      <c r="H34" s="53"/>
      <c r="I34" s="53">
        <v>51.879999999999995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3.13</v>
      </c>
      <c r="F35" s="53"/>
      <c r="G35" s="53"/>
      <c r="H35" s="53"/>
      <c r="I35" s="53">
        <v>49.46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2.89</v>
      </c>
      <c r="F36" s="53"/>
      <c r="G36" s="53"/>
      <c r="H36" s="53"/>
      <c r="I36" s="53">
        <v>46.980000000000004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3.05</v>
      </c>
      <c r="F37" s="53"/>
      <c r="G37" s="53"/>
      <c r="H37" s="53"/>
      <c r="I37" s="53">
        <v>44.86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2.91</v>
      </c>
      <c r="F38" s="53"/>
      <c r="G38" s="53"/>
      <c r="H38" s="53"/>
      <c r="I38" s="53">
        <v>37.42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68.86999999999999</v>
      </c>
      <c r="F39" s="29"/>
      <c r="G39" s="29"/>
      <c r="H39" s="29"/>
      <c r="I39" s="28">
        <f>SUM(I15:I38)</f>
        <v>998.92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2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116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119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120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ТП-209 Тепловая</v>
      </c>
      <c r="C10" s="128"/>
      <c r="D10" s="128"/>
      <c r="E10" s="129"/>
      <c r="F10" s="127" t="str">
        <f>N4</f>
        <v>КТП-210 Ирдоматка</v>
      </c>
      <c r="G10" s="130"/>
      <c r="H10" s="130"/>
      <c r="I10" s="131"/>
      <c r="J10" s="127" t="str">
        <f>B10</f>
        <v>ТП-209 Тепловая</v>
      </c>
      <c r="K10" s="128"/>
      <c r="L10" s="128"/>
      <c r="M10" s="129"/>
      <c r="N10" s="127" t="str">
        <f>F10</f>
        <v>КТП-210 Ирдоматка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80</v>
      </c>
      <c r="F11" s="104" t="s">
        <v>13</v>
      </c>
      <c r="G11" s="105"/>
      <c r="H11" s="9"/>
      <c r="I11" s="8">
        <v>80</v>
      </c>
      <c r="J11" s="104" t="s">
        <v>13</v>
      </c>
      <c r="K11" s="105"/>
      <c r="L11" s="9"/>
      <c r="M11" s="8">
        <f>E11</f>
        <v>80</v>
      </c>
      <c r="N11" s="104" t="s">
        <v>13</v>
      </c>
      <c r="O11" s="10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24.16</v>
      </c>
      <c r="F15" s="53"/>
      <c r="G15" s="53"/>
      <c r="H15" s="53"/>
      <c r="I15" s="53">
        <v>14.64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20.239999999999998</v>
      </c>
      <c r="F16" s="53"/>
      <c r="G16" s="53"/>
      <c r="H16" s="53"/>
      <c r="I16" s="53">
        <v>12.64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17.600000000000001</v>
      </c>
      <c r="F17" s="53"/>
      <c r="G17" s="53"/>
      <c r="H17" s="53"/>
      <c r="I17" s="53">
        <v>9.68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18.48</v>
      </c>
      <c r="F18" s="53"/>
      <c r="G18" s="53"/>
      <c r="H18" s="53"/>
      <c r="I18" s="53">
        <v>7.9600000000000009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14.8</v>
      </c>
      <c r="F19" s="53"/>
      <c r="G19" s="53"/>
      <c r="H19" s="53"/>
      <c r="I19" s="53">
        <v>9.68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16.72</v>
      </c>
      <c r="F20" s="53"/>
      <c r="G20" s="53"/>
      <c r="H20" s="53"/>
      <c r="I20" s="53">
        <v>9.64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17.52</v>
      </c>
      <c r="F21" s="53"/>
      <c r="G21" s="53"/>
      <c r="H21" s="53"/>
      <c r="I21" s="53">
        <v>14.120000000000001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26.24</v>
      </c>
      <c r="F22" s="53"/>
      <c r="G22" s="53"/>
      <c r="H22" s="53"/>
      <c r="I22" s="53">
        <v>21.799999999999997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25.68</v>
      </c>
      <c r="F23" s="53"/>
      <c r="G23" s="53"/>
      <c r="H23" s="53"/>
      <c r="I23" s="53">
        <v>19.880000000000003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37.68</v>
      </c>
      <c r="F24" s="53"/>
      <c r="G24" s="53"/>
      <c r="H24" s="53"/>
      <c r="I24" s="53">
        <v>18.600000000000001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40.880000000000003</v>
      </c>
      <c r="F25" s="53"/>
      <c r="G25" s="53"/>
      <c r="H25" s="53"/>
      <c r="I25" s="53">
        <v>18.64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40.72</v>
      </c>
      <c r="F26" s="53"/>
      <c r="G26" s="53"/>
      <c r="H26" s="53"/>
      <c r="I26" s="53">
        <v>20.440000000000001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38.64</v>
      </c>
      <c r="F27" s="53"/>
      <c r="G27" s="53"/>
      <c r="H27" s="53"/>
      <c r="I27" s="53">
        <v>18.560000000000002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43.04</v>
      </c>
      <c r="F28" s="53"/>
      <c r="G28" s="53"/>
      <c r="H28" s="53"/>
      <c r="I28" s="53">
        <v>15.08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41.12</v>
      </c>
      <c r="F29" s="53"/>
      <c r="G29" s="53"/>
      <c r="H29" s="53"/>
      <c r="I29" s="53">
        <v>15.2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40.64</v>
      </c>
      <c r="F30" s="53"/>
      <c r="G30" s="53"/>
      <c r="H30" s="53"/>
      <c r="I30" s="53">
        <v>21.96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38.880000000000003</v>
      </c>
      <c r="F31" s="53"/>
      <c r="G31" s="53"/>
      <c r="H31" s="53"/>
      <c r="I31" s="53">
        <v>21.16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49.52</v>
      </c>
      <c r="F32" s="53"/>
      <c r="G32" s="53"/>
      <c r="H32" s="53"/>
      <c r="I32" s="53">
        <v>18.2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35.520000000000003</v>
      </c>
      <c r="F33" s="53"/>
      <c r="G33" s="53"/>
      <c r="H33" s="53"/>
      <c r="I33" s="53">
        <v>19.240000000000002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42.32</v>
      </c>
      <c r="F34" s="53"/>
      <c r="G34" s="53"/>
      <c r="H34" s="53"/>
      <c r="I34" s="53">
        <v>28.76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30</v>
      </c>
      <c r="F35" s="53"/>
      <c r="G35" s="53"/>
      <c r="H35" s="53"/>
      <c r="I35" s="53">
        <v>26.4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36.56</v>
      </c>
      <c r="F36" s="53"/>
      <c r="G36" s="53"/>
      <c r="H36" s="53"/>
      <c r="I36" s="53">
        <v>31.599999999999998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28.72</v>
      </c>
      <c r="F37" s="53"/>
      <c r="G37" s="53"/>
      <c r="H37" s="53"/>
      <c r="I37" s="53">
        <v>24.04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25.12</v>
      </c>
      <c r="F38" s="53"/>
      <c r="G38" s="53"/>
      <c r="H38" s="53"/>
      <c r="I38" s="53">
        <v>16.12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750.80000000000007</v>
      </c>
      <c r="F39" s="29"/>
      <c r="G39" s="29"/>
      <c r="H39" s="29"/>
      <c r="I39" s="28">
        <f>SUM(I15:I38)</f>
        <v>434.04000000000008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122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123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ТП-113</v>
      </c>
      <c r="C10" s="128"/>
      <c r="D10" s="128"/>
      <c r="E10" s="129"/>
      <c r="F10" s="127">
        <f>N4</f>
        <v>0</v>
      </c>
      <c r="G10" s="130"/>
      <c r="H10" s="130"/>
      <c r="I10" s="131"/>
      <c r="J10" s="127" t="str">
        <f>B10</f>
        <v>ТП-113</v>
      </c>
      <c r="K10" s="128"/>
      <c r="L10" s="128"/>
      <c r="M10" s="129"/>
      <c r="N10" s="127">
        <f>F10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80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80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116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121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КТП-400 Дачи "Пулово Борисово"</v>
      </c>
      <c r="C10" s="128"/>
      <c r="D10" s="128"/>
      <c r="E10" s="129"/>
      <c r="F10" s="127">
        <f>N4</f>
        <v>0</v>
      </c>
      <c r="G10" s="130"/>
      <c r="H10" s="130"/>
      <c r="I10" s="131"/>
      <c r="J10" s="127" t="str">
        <f>B10</f>
        <v>КТП-400 Дачи "Пулово Борисово"</v>
      </c>
      <c r="K10" s="128"/>
      <c r="L10" s="128"/>
      <c r="M10" s="129"/>
      <c r="N10" s="127">
        <f>F10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60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60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124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125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ТП-Лесопильных цех (д.Заручьевье)</v>
      </c>
      <c r="C10" s="128"/>
      <c r="D10" s="128"/>
      <c r="E10" s="129"/>
      <c r="F10" s="127">
        <f>N4</f>
        <v>0</v>
      </c>
      <c r="G10" s="130"/>
      <c r="H10" s="130"/>
      <c r="I10" s="131"/>
      <c r="J10" s="127" t="str">
        <f>B10</f>
        <v>ТП-Лесопильных цех (д.Заручьевье)</v>
      </c>
      <c r="K10" s="128"/>
      <c r="L10" s="128"/>
      <c r="M10" s="129"/>
      <c r="N10" s="127">
        <f>F10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30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30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0.19500000000000001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3">
        <v>0.16499999999999998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3">
        <v>0.16499999999999998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3">
        <v>0.15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3">
        <v>0.15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3">
        <v>0.51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3">
        <v>1.425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3">
        <v>11.324999999999999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3">
        <v>12.285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3">
        <v>9.7650000000000006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3">
        <v>11.52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3">
        <v>9.8849999999999998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3">
        <v>1.1099999999999999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3">
        <v>12.120000000000001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3">
        <v>11.969999999999999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3">
        <v>8.4600000000000009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3">
        <v>0.36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3">
        <v>1.2150000000000001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3">
        <v>0.78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3">
        <v>0.39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3">
        <v>0.72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3">
        <v>1.29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3">
        <v>0.66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3">
        <v>0.435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97.05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6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126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127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128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ТП-3 Общежитие В-1</v>
      </c>
      <c r="C10" s="128"/>
      <c r="D10" s="128"/>
      <c r="E10" s="129"/>
      <c r="F10" s="127" t="str">
        <f>N4</f>
        <v>ТП-3 Общежитие В-2</v>
      </c>
      <c r="G10" s="130"/>
      <c r="H10" s="130"/>
      <c r="I10" s="131"/>
      <c r="J10" s="127" t="str">
        <f>B10</f>
        <v>ТП-3 Общежитие В-1</v>
      </c>
      <c r="K10" s="128"/>
      <c r="L10" s="128"/>
      <c r="M10" s="129"/>
      <c r="N10" s="127" t="str">
        <f>F10</f>
        <v>ТП-3 Общежитие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60</v>
      </c>
      <c r="F11" s="104" t="s">
        <v>13</v>
      </c>
      <c r="G11" s="105"/>
      <c r="H11" s="9"/>
      <c r="I11" s="8">
        <v>60</v>
      </c>
      <c r="J11" s="104" t="s">
        <v>13</v>
      </c>
      <c r="K11" s="105"/>
      <c r="L11" s="9"/>
      <c r="M11" s="8">
        <f>E11</f>
        <v>60</v>
      </c>
      <c r="N11" s="104" t="s">
        <v>13</v>
      </c>
      <c r="O11" s="105"/>
      <c r="P11" s="9"/>
      <c r="Q11" s="8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53">
        <v>12.492000000000001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53">
        <v>10.391999999999999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53">
        <v>9.6240000000000006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53">
        <v>9.6720000000000006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53">
        <v>9.1920000000000002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53">
        <v>10.776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53">
        <v>16.812000000000001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53">
        <v>19.128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53">
        <v>19.440000000000001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53">
        <v>17.04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53">
        <v>20.088000000000001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53">
        <v>18.108000000000001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53">
        <v>19.62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53">
        <v>20.207999999999998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53">
        <v>18.54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53">
        <v>17.436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53">
        <v>20.771999999999998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53">
        <v>21.515999999999998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53">
        <v>23.015999999999998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53">
        <v>28.187999999999999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53">
        <v>26.231999999999999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53">
        <v>25.08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21"/>
      <c r="H37" s="21"/>
      <c r="I37" s="53">
        <v>21.576000000000001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21"/>
      <c r="H38" s="21"/>
      <c r="I38" s="53">
        <v>16.667999999999999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431.61600000000004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126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129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130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ТП-2 Училище В-1</v>
      </c>
      <c r="C10" s="128"/>
      <c r="D10" s="128"/>
      <c r="E10" s="129"/>
      <c r="F10" s="127" t="str">
        <f>N4</f>
        <v>ТП-2 Училище В-2</v>
      </c>
      <c r="G10" s="130"/>
      <c r="H10" s="130"/>
      <c r="I10" s="131"/>
      <c r="J10" s="127" t="str">
        <f>B10</f>
        <v>ТП-2 Училище В-1</v>
      </c>
      <c r="K10" s="128"/>
      <c r="L10" s="128"/>
      <c r="M10" s="129"/>
      <c r="N10" s="127" t="str">
        <f>F10</f>
        <v>ТП-2 Училище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80</v>
      </c>
      <c r="F11" s="104" t="s">
        <v>13</v>
      </c>
      <c r="G11" s="105"/>
      <c r="H11" s="9"/>
      <c r="I11" s="8">
        <v>80</v>
      </c>
      <c r="J11" s="104" t="s">
        <v>13</v>
      </c>
      <c r="K11" s="105"/>
      <c r="L11" s="9"/>
      <c r="M11" s="8">
        <f>E11</f>
        <v>80</v>
      </c>
      <c r="N11" s="104" t="s">
        <v>13</v>
      </c>
      <c r="O11" s="10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27.391999999999999</v>
      </c>
      <c r="F15" s="53"/>
      <c r="G15" s="53"/>
      <c r="H15" s="53"/>
      <c r="I15" s="53">
        <v>6.7519999999999998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27.391999999999999</v>
      </c>
      <c r="F16" s="53"/>
      <c r="G16" s="53"/>
      <c r="H16" s="53"/>
      <c r="I16" s="53">
        <v>6.1920000000000002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27.584</v>
      </c>
      <c r="F17" s="53"/>
      <c r="G17" s="53"/>
      <c r="H17" s="53"/>
      <c r="I17" s="53">
        <v>6.4640000000000004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27.135999999999999</v>
      </c>
      <c r="F18" s="53"/>
      <c r="G18" s="53"/>
      <c r="H18" s="53"/>
      <c r="I18" s="53">
        <v>7.2480000000000002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26.96</v>
      </c>
      <c r="F19" s="53"/>
      <c r="G19" s="53"/>
      <c r="H19" s="53"/>
      <c r="I19" s="53">
        <v>4.6079999999999997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36.192</v>
      </c>
      <c r="F20" s="53"/>
      <c r="G20" s="53"/>
      <c r="H20" s="53"/>
      <c r="I20" s="53">
        <v>3.1040000000000001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38.384</v>
      </c>
      <c r="F21" s="53"/>
      <c r="G21" s="53"/>
      <c r="H21" s="53"/>
      <c r="I21" s="53">
        <v>3.1840000000000002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39.472000000000001</v>
      </c>
      <c r="F22" s="53"/>
      <c r="G22" s="53"/>
      <c r="H22" s="53"/>
      <c r="I22" s="53">
        <v>4.7039999999999997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38.223999999999997</v>
      </c>
      <c r="F23" s="53"/>
      <c r="G23" s="53"/>
      <c r="H23" s="53"/>
      <c r="I23" s="53">
        <v>5.9039999999999999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39.664000000000001</v>
      </c>
      <c r="F24" s="53"/>
      <c r="G24" s="53"/>
      <c r="H24" s="53"/>
      <c r="I24" s="53">
        <v>8.1920000000000002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39.392000000000003</v>
      </c>
      <c r="F25" s="53"/>
      <c r="G25" s="53"/>
      <c r="H25" s="53"/>
      <c r="I25" s="53">
        <v>8.9440000000000008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39.295999999999999</v>
      </c>
      <c r="F26" s="53"/>
      <c r="G26" s="53"/>
      <c r="H26" s="53"/>
      <c r="I26" s="53">
        <v>7.28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37.984000000000002</v>
      </c>
      <c r="F27" s="53"/>
      <c r="G27" s="53"/>
      <c r="H27" s="53"/>
      <c r="I27" s="53">
        <v>9.952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33.183999999999997</v>
      </c>
      <c r="F28" s="53"/>
      <c r="G28" s="53"/>
      <c r="H28" s="53"/>
      <c r="I28" s="53">
        <v>7.92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28.352</v>
      </c>
      <c r="F29" s="53"/>
      <c r="G29" s="53"/>
      <c r="H29" s="53"/>
      <c r="I29" s="53">
        <v>7.28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32.607999999999997</v>
      </c>
      <c r="F30" s="53"/>
      <c r="G30" s="53"/>
      <c r="H30" s="53"/>
      <c r="I30" s="53">
        <v>4.6079999999999997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33.28</v>
      </c>
      <c r="F31" s="53"/>
      <c r="G31" s="53"/>
      <c r="H31" s="53"/>
      <c r="I31" s="53">
        <v>5.4880000000000004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33.183999999999997</v>
      </c>
      <c r="F32" s="53"/>
      <c r="G32" s="53"/>
      <c r="H32" s="53"/>
      <c r="I32" s="53">
        <v>6.1920000000000002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33.584000000000003</v>
      </c>
      <c r="F33" s="53"/>
      <c r="G33" s="53"/>
      <c r="H33" s="53"/>
      <c r="I33" s="53">
        <v>4.1120000000000001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28.4</v>
      </c>
      <c r="F34" s="53"/>
      <c r="G34" s="53"/>
      <c r="H34" s="53"/>
      <c r="I34" s="53">
        <v>5.1680000000000001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28.736000000000001</v>
      </c>
      <c r="F35" s="53"/>
      <c r="G35" s="53"/>
      <c r="H35" s="53"/>
      <c r="I35" s="53">
        <v>5.9359999999999999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27.488</v>
      </c>
      <c r="F36" s="53"/>
      <c r="G36" s="53"/>
      <c r="H36" s="53"/>
      <c r="I36" s="53">
        <v>6.4480000000000004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27.824000000000002</v>
      </c>
      <c r="F37" s="53"/>
      <c r="G37" s="53"/>
      <c r="H37" s="53"/>
      <c r="I37" s="53">
        <v>6.4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27.952000000000002</v>
      </c>
      <c r="F38" s="53"/>
      <c r="G38" s="53"/>
      <c r="H38" s="53"/>
      <c r="I38" s="53">
        <v>6.2720000000000002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779.66399999999987</v>
      </c>
      <c r="F39" s="29"/>
      <c r="G39" s="29"/>
      <c r="H39" s="29"/>
      <c r="I39" s="28">
        <f>SUM(I15:I38)</f>
        <v>148.352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21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126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131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132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ТП-222 В-1</v>
      </c>
      <c r="C10" s="128"/>
      <c r="D10" s="128"/>
      <c r="E10" s="129"/>
      <c r="F10" s="127" t="str">
        <f>N4</f>
        <v>ТП-222 В-2</v>
      </c>
      <c r="G10" s="130"/>
      <c r="H10" s="130"/>
      <c r="I10" s="131"/>
      <c r="J10" s="127" t="str">
        <f>B10</f>
        <v>ТП-222 В-1</v>
      </c>
      <c r="K10" s="128"/>
      <c r="L10" s="128"/>
      <c r="M10" s="129"/>
      <c r="N10" s="127" t="str">
        <f>F10</f>
        <v>ТП-222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120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120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6.24</v>
      </c>
      <c r="F15" s="53"/>
      <c r="G15" s="53"/>
      <c r="H15" s="53"/>
      <c r="I15" s="53">
        <v>23.52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5.64</v>
      </c>
      <c r="F16" s="53"/>
      <c r="G16" s="53"/>
      <c r="H16" s="53"/>
      <c r="I16" s="53">
        <v>23.04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5.4</v>
      </c>
      <c r="F17" s="53"/>
      <c r="G17" s="53"/>
      <c r="H17" s="53"/>
      <c r="I17" s="53">
        <v>21.84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5.04</v>
      </c>
      <c r="F18" s="53"/>
      <c r="G18" s="53"/>
      <c r="H18" s="53"/>
      <c r="I18" s="53">
        <v>21.84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6.72</v>
      </c>
      <c r="F19" s="53"/>
      <c r="G19" s="53"/>
      <c r="H19" s="53"/>
      <c r="I19" s="53">
        <v>21.36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16.079999999999998</v>
      </c>
      <c r="F20" s="53"/>
      <c r="G20" s="53"/>
      <c r="H20" s="53"/>
      <c r="I20" s="53">
        <v>24.6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15.36</v>
      </c>
      <c r="F21" s="53"/>
      <c r="G21" s="53"/>
      <c r="H21" s="53"/>
      <c r="I21" s="53">
        <v>28.68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15</v>
      </c>
      <c r="F22" s="53"/>
      <c r="G22" s="53"/>
      <c r="H22" s="53"/>
      <c r="I22" s="53">
        <v>30.6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18.12</v>
      </c>
      <c r="F23" s="53"/>
      <c r="G23" s="53"/>
      <c r="H23" s="53"/>
      <c r="I23" s="53">
        <v>36.119999999999997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15.48</v>
      </c>
      <c r="F24" s="53"/>
      <c r="G24" s="53"/>
      <c r="H24" s="53"/>
      <c r="I24" s="53">
        <v>34.56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12.72</v>
      </c>
      <c r="F25" s="53"/>
      <c r="G25" s="53"/>
      <c r="H25" s="53"/>
      <c r="I25" s="53">
        <v>30.96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11.88</v>
      </c>
      <c r="F26" s="53"/>
      <c r="G26" s="53"/>
      <c r="H26" s="53"/>
      <c r="I26" s="53">
        <v>31.2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10.32</v>
      </c>
      <c r="F27" s="53"/>
      <c r="G27" s="53"/>
      <c r="H27" s="53"/>
      <c r="I27" s="53">
        <v>40.200000000000003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10.199999999999999</v>
      </c>
      <c r="F28" s="53"/>
      <c r="G28" s="53"/>
      <c r="H28" s="53"/>
      <c r="I28" s="53">
        <v>36.96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9.84</v>
      </c>
      <c r="F29" s="53"/>
      <c r="G29" s="53"/>
      <c r="H29" s="53"/>
      <c r="I29" s="53">
        <v>34.799999999999997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11.28</v>
      </c>
      <c r="F30" s="53"/>
      <c r="G30" s="53"/>
      <c r="H30" s="53"/>
      <c r="I30" s="53">
        <v>34.68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9.1199999999999992</v>
      </c>
      <c r="F31" s="53"/>
      <c r="G31" s="53"/>
      <c r="H31" s="53"/>
      <c r="I31" s="53">
        <v>35.159999999999997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8.76</v>
      </c>
      <c r="F32" s="53"/>
      <c r="G32" s="53"/>
      <c r="H32" s="53"/>
      <c r="I32" s="53">
        <v>39.96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8.64</v>
      </c>
      <c r="F33" s="53"/>
      <c r="G33" s="53"/>
      <c r="H33" s="53"/>
      <c r="I33" s="53">
        <v>41.04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14.52</v>
      </c>
      <c r="F34" s="53"/>
      <c r="G34" s="53"/>
      <c r="H34" s="53"/>
      <c r="I34" s="53">
        <v>46.44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11.76</v>
      </c>
      <c r="F35" s="53"/>
      <c r="G35" s="53"/>
      <c r="H35" s="53"/>
      <c r="I35" s="53">
        <v>45.6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11.52</v>
      </c>
      <c r="F36" s="53"/>
      <c r="G36" s="53"/>
      <c r="H36" s="53"/>
      <c r="I36" s="53">
        <v>45.12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10.56</v>
      </c>
      <c r="F37" s="53"/>
      <c r="G37" s="53"/>
      <c r="H37" s="53"/>
      <c r="I37" s="53">
        <v>45.36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9.6</v>
      </c>
      <c r="F38" s="53"/>
      <c r="G38" s="53"/>
      <c r="H38" s="53"/>
      <c r="I38" s="53">
        <v>32.4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259.8</v>
      </c>
      <c r="F39" s="29"/>
      <c r="G39" s="29"/>
      <c r="H39" s="29"/>
      <c r="I39" s="28">
        <f>SUM(I15:I38)</f>
        <v>806.04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8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126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133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134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ТП-Шухободь Жилзона В-1</v>
      </c>
      <c r="C10" s="128"/>
      <c r="D10" s="128"/>
      <c r="E10" s="129"/>
      <c r="F10" s="127" t="str">
        <f>N4</f>
        <v>ТП-Шухободь Жилзона В-2</v>
      </c>
      <c r="G10" s="130"/>
      <c r="H10" s="130"/>
      <c r="I10" s="131"/>
      <c r="J10" s="127" t="str">
        <f>B10</f>
        <v>ТП-Шухободь Жилзона В-1</v>
      </c>
      <c r="K10" s="128"/>
      <c r="L10" s="128"/>
      <c r="M10" s="129"/>
      <c r="N10" s="127" t="str">
        <f>F10</f>
        <v>ТП-Шухободь Жилзона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80</v>
      </c>
      <c r="F11" s="104" t="s">
        <v>13</v>
      </c>
      <c r="G11" s="105"/>
      <c r="H11" s="9"/>
      <c r="I11" s="8">
        <v>80</v>
      </c>
      <c r="J11" s="104" t="s">
        <v>13</v>
      </c>
      <c r="K11" s="105"/>
      <c r="L11" s="9"/>
      <c r="M11" s="8">
        <f>E11</f>
        <v>80</v>
      </c>
      <c r="N11" s="104" t="s">
        <v>13</v>
      </c>
      <c r="O11" s="10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29.6</v>
      </c>
      <c r="F15" s="53"/>
      <c r="G15" s="53"/>
      <c r="H15" s="53"/>
      <c r="I15" s="53">
        <v>33.28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26.32</v>
      </c>
      <c r="F16" s="53"/>
      <c r="G16" s="53"/>
      <c r="H16" s="53"/>
      <c r="I16" s="53">
        <v>30.96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24.56</v>
      </c>
      <c r="F17" s="53"/>
      <c r="G17" s="53"/>
      <c r="H17" s="53"/>
      <c r="I17" s="53">
        <v>28.16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24.08</v>
      </c>
      <c r="F18" s="53"/>
      <c r="G18" s="53"/>
      <c r="H18" s="53"/>
      <c r="I18" s="53">
        <v>28.56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24.24</v>
      </c>
      <c r="F19" s="53"/>
      <c r="G19" s="53"/>
      <c r="H19" s="53"/>
      <c r="I19" s="53">
        <v>28.08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23.92</v>
      </c>
      <c r="F20" s="53"/>
      <c r="G20" s="53"/>
      <c r="H20" s="53"/>
      <c r="I20" s="53">
        <v>33.520000000000003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27.76</v>
      </c>
      <c r="F21" s="53"/>
      <c r="G21" s="53"/>
      <c r="H21" s="53"/>
      <c r="I21" s="53">
        <v>36.4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37.04</v>
      </c>
      <c r="F22" s="53"/>
      <c r="G22" s="53"/>
      <c r="H22" s="53"/>
      <c r="I22" s="53">
        <v>41.68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39.200000000000003</v>
      </c>
      <c r="F23" s="53"/>
      <c r="G23" s="53"/>
      <c r="H23" s="53"/>
      <c r="I23" s="53">
        <v>54.56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43.44</v>
      </c>
      <c r="F24" s="53"/>
      <c r="G24" s="53"/>
      <c r="H24" s="53"/>
      <c r="I24" s="53">
        <v>41.76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42.88</v>
      </c>
      <c r="F25" s="53"/>
      <c r="G25" s="53"/>
      <c r="H25" s="53"/>
      <c r="I25" s="53">
        <v>44.8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42.56</v>
      </c>
      <c r="F26" s="53"/>
      <c r="G26" s="53"/>
      <c r="H26" s="53"/>
      <c r="I26" s="53">
        <v>44.88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43.04</v>
      </c>
      <c r="F27" s="53"/>
      <c r="G27" s="53"/>
      <c r="H27" s="53"/>
      <c r="I27" s="53">
        <v>48.24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40.880000000000003</v>
      </c>
      <c r="F28" s="53"/>
      <c r="G28" s="53"/>
      <c r="H28" s="53"/>
      <c r="I28" s="53">
        <v>43.52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42.88</v>
      </c>
      <c r="F29" s="53"/>
      <c r="G29" s="53"/>
      <c r="H29" s="53"/>
      <c r="I29" s="53">
        <v>42.72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44.64</v>
      </c>
      <c r="F30" s="53"/>
      <c r="G30" s="53"/>
      <c r="H30" s="53"/>
      <c r="I30" s="53">
        <v>46.08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43.04</v>
      </c>
      <c r="F31" s="53"/>
      <c r="G31" s="53"/>
      <c r="H31" s="53"/>
      <c r="I31" s="53">
        <v>41.44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44.96</v>
      </c>
      <c r="F32" s="53"/>
      <c r="G32" s="53"/>
      <c r="H32" s="53"/>
      <c r="I32" s="53">
        <v>54.08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46.64</v>
      </c>
      <c r="F33" s="53"/>
      <c r="G33" s="53"/>
      <c r="H33" s="53"/>
      <c r="I33" s="53">
        <v>55.68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44.48</v>
      </c>
      <c r="F34" s="53"/>
      <c r="G34" s="53"/>
      <c r="H34" s="53"/>
      <c r="I34" s="53">
        <v>52.64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47.36</v>
      </c>
      <c r="F35" s="53"/>
      <c r="G35" s="53"/>
      <c r="H35" s="53"/>
      <c r="I35" s="53">
        <v>52.24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48</v>
      </c>
      <c r="F36" s="53"/>
      <c r="G36" s="53"/>
      <c r="H36" s="53"/>
      <c r="I36" s="53">
        <v>54.96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42.96</v>
      </c>
      <c r="F37" s="53"/>
      <c r="G37" s="53"/>
      <c r="H37" s="53"/>
      <c r="I37" s="53">
        <v>53.36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37.28</v>
      </c>
      <c r="F38" s="53"/>
      <c r="G38" s="53"/>
      <c r="H38" s="53"/>
      <c r="I38" s="53">
        <v>41.12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911.7600000000001</v>
      </c>
      <c r="F39" s="29"/>
      <c r="G39" s="29"/>
      <c r="H39" s="29"/>
      <c r="I39" s="28">
        <f>SUM(I15:I38)</f>
        <v>1032.72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2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126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135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136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ТП-К-с Шухободь В-1</v>
      </c>
      <c r="C10" s="128"/>
      <c r="D10" s="128"/>
      <c r="E10" s="129"/>
      <c r="F10" s="127" t="str">
        <f>N4</f>
        <v>ТП-К-с Шухободь В-2</v>
      </c>
      <c r="G10" s="130"/>
      <c r="H10" s="130"/>
      <c r="I10" s="131"/>
      <c r="J10" s="127" t="str">
        <f>B10</f>
        <v>ТП-К-с Шухободь В-1</v>
      </c>
      <c r="K10" s="128"/>
      <c r="L10" s="128"/>
      <c r="M10" s="129"/>
      <c r="N10" s="127" t="str">
        <f>F10</f>
        <v>ТП-К-с Шухободь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120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120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1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137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138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139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ТП-Поселок (3,4 этажные дома)</v>
      </c>
      <c r="C10" s="128"/>
      <c r="D10" s="128"/>
      <c r="E10" s="129"/>
      <c r="F10" s="127" t="str">
        <f>N4</f>
        <v>ТП-211</v>
      </c>
      <c r="G10" s="130"/>
      <c r="H10" s="130"/>
      <c r="I10" s="131"/>
      <c r="J10" s="127" t="str">
        <f>B10</f>
        <v>ТП-Поселок (3,4 этажные дома)</v>
      </c>
      <c r="K10" s="128"/>
      <c r="L10" s="128"/>
      <c r="M10" s="129"/>
      <c r="N10" s="127" t="str">
        <f>F10</f>
        <v>ТП-211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50</v>
      </c>
      <c r="F11" s="104" t="s">
        <v>13</v>
      </c>
      <c r="G11" s="105"/>
      <c r="H11" s="9"/>
      <c r="I11" s="8">
        <v>80</v>
      </c>
      <c r="J11" s="104" t="s">
        <v>13</v>
      </c>
      <c r="K11" s="105"/>
      <c r="L11" s="9"/>
      <c r="M11" s="8">
        <f>E11</f>
        <v>50</v>
      </c>
      <c r="N11" s="104" t="s">
        <v>13</v>
      </c>
      <c r="O11" s="105"/>
      <c r="P11" s="9"/>
      <c r="Q11" s="8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40.700000000000003</v>
      </c>
      <c r="F15" s="53"/>
      <c r="G15" s="53"/>
      <c r="H15" s="53"/>
      <c r="I15" s="53">
        <v>1.6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37.15</v>
      </c>
      <c r="F16" s="53"/>
      <c r="G16" s="53"/>
      <c r="H16" s="53"/>
      <c r="I16" s="53">
        <v>0.96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35.9</v>
      </c>
      <c r="F17" s="53"/>
      <c r="G17" s="53"/>
      <c r="H17" s="53"/>
      <c r="I17" s="53">
        <v>1.3199999999999998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37.25</v>
      </c>
      <c r="F18" s="53"/>
      <c r="G18" s="53"/>
      <c r="H18" s="53"/>
      <c r="I18" s="53">
        <v>1.2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38.450000000000003</v>
      </c>
      <c r="F19" s="53"/>
      <c r="G19" s="53"/>
      <c r="H19" s="53"/>
      <c r="I19" s="53">
        <v>0.76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47</v>
      </c>
      <c r="F20" s="53"/>
      <c r="G20" s="53"/>
      <c r="H20" s="53"/>
      <c r="I20" s="53">
        <v>3.8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47.5</v>
      </c>
      <c r="F21" s="53"/>
      <c r="G21" s="53"/>
      <c r="H21" s="53"/>
      <c r="I21" s="53">
        <v>23.4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50.85</v>
      </c>
      <c r="F22" s="53"/>
      <c r="G22" s="53"/>
      <c r="H22" s="53"/>
      <c r="I22" s="53">
        <v>22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59.75</v>
      </c>
      <c r="F23" s="53"/>
      <c r="G23" s="53"/>
      <c r="H23" s="53"/>
      <c r="I23" s="53">
        <v>26.240000000000002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61.7</v>
      </c>
      <c r="F24" s="53"/>
      <c r="G24" s="53"/>
      <c r="H24" s="53"/>
      <c r="I24" s="53">
        <v>29.68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58.45</v>
      </c>
      <c r="F25" s="53"/>
      <c r="G25" s="53"/>
      <c r="H25" s="53"/>
      <c r="I25" s="53">
        <v>14.52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58.75</v>
      </c>
      <c r="F26" s="53"/>
      <c r="G26" s="53"/>
      <c r="H26" s="53"/>
      <c r="I26" s="53">
        <v>13.719999999999999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58.2</v>
      </c>
      <c r="F27" s="53"/>
      <c r="G27" s="53"/>
      <c r="H27" s="53"/>
      <c r="I27" s="53">
        <v>13.92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60.65</v>
      </c>
      <c r="F28" s="53"/>
      <c r="G28" s="53"/>
      <c r="H28" s="53"/>
      <c r="I28" s="53">
        <v>12.64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56.45</v>
      </c>
      <c r="F29" s="53"/>
      <c r="G29" s="53"/>
      <c r="H29" s="53"/>
      <c r="I29" s="53">
        <v>9.1999999999999993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56.4</v>
      </c>
      <c r="F30" s="53"/>
      <c r="G30" s="53"/>
      <c r="H30" s="53"/>
      <c r="I30" s="53">
        <v>5.16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62.35</v>
      </c>
      <c r="F31" s="53"/>
      <c r="G31" s="53"/>
      <c r="H31" s="53"/>
      <c r="I31" s="53">
        <v>1.8800000000000001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61.400000000000006</v>
      </c>
      <c r="F32" s="53"/>
      <c r="G32" s="53"/>
      <c r="H32" s="53"/>
      <c r="I32" s="53">
        <v>3.3200000000000003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67.05</v>
      </c>
      <c r="F33" s="53"/>
      <c r="G33" s="53"/>
      <c r="H33" s="53"/>
      <c r="I33" s="53">
        <v>1.04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77</v>
      </c>
      <c r="F34" s="53"/>
      <c r="G34" s="53"/>
      <c r="H34" s="53"/>
      <c r="I34" s="53">
        <v>1.52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73.099999999999994</v>
      </c>
      <c r="F35" s="53"/>
      <c r="G35" s="53"/>
      <c r="H35" s="53"/>
      <c r="I35" s="53">
        <v>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75.400000000000006</v>
      </c>
      <c r="F36" s="53"/>
      <c r="G36" s="53"/>
      <c r="H36" s="53"/>
      <c r="I36" s="53">
        <v>1.7200000000000002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62</v>
      </c>
      <c r="F37" s="53"/>
      <c r="G37" s="53"/>
      <c r="H37" s="53"/>
      <c r="I37" s="53">
        <v>1.04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45.05</v>
      </c>
      <c r="F38" s="53"/>
      <c r="G38" s="53"/>
      <c r="H38" s="53"/>
      <c r="I38" s="53">
        <v>1.08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1328.5</v>
      </c>
      <c r="F39" s="29"/>
      <c r="G39" s="29"/>
      <c r="H39" s="29"/>
      <c r="I39" s="28">
        <f>SUM(I15:I38)</f>
        <v>193.71999999999997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137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140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141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КТП "Мастерские" с. Абаканово</v>
      </c>
      <c r="C10" s="128"/>
      <c r="D10" s="128"/>
      <c r="E10" s="129"/>
      <c r="F10" s="127" t="str">
        <f>N4</f>
        <v>ТП-242</v>
      </c>
      <c r="G10" s="130"/>
      <c r="H10" s="130"/>
      <c r="I10" s="131"/>
      <c r="J10" s="127" t="str">
        <f>B10</f>
        <v>КТП "Мастерские" с. Абаканово</v>
      </c>
      <c r="K10" s="128"/>
      <c r="L10" s="128"/>
      <c r="M10" s="129"/>
      <c r="N10" s="127" t="str">
        <f>F10</f>
        <v>ТП-242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40</v>
      </c>
      <c r="F11" s="104" t="s">
        <v>13</v>
      </c>
      <c r="G11" s="105"/>
      <c r="H11" s="9"/>
      <c r="I11" s="8">
        <v>30</v>
      </c>
      <c r="J11" s="104" t="s">
        <v>13</v>
      </c>
      <c r="K11" s="105"/>
      <c r="L11" s="9"/>
      <c r="M11" s="8">
        <f>E11</f>
        <v>40</v>
      </c>
      <c r="N11" s="104" t="s">
        <v>13</v>
      </c>
      <c r="O11" s="105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53">
        <v>1.125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53">
        <v>1.0350000000000001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53">
        <v>0.94500000000000006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53">
        <v>1.0649999999999999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53">
        <v>1.0349999999999999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53">
        <v>1.425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53">
        <v>1.0499999999999998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53">
        <v>0.85499999999999998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53">
        <v>1.08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53">
        <v>1.395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53">
        <v>2.3250000000000002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53">
        <v>1.68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53">
        <v>1.35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53">
        <v>1.575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53">
        <v>2.6849999999999996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53">
        <v>2.13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53">
        <v>2.37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53">
        <v>1.8450000000000002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53">
        <v>1.92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53">
        <v>1.65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53">
        <v>1.35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53">
        <v>2.5499999999999998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21"/>
      <c r="H37" s="21"/>
      <c r="I37" s="53">
        <v>2.085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21"/>
      <c r="H38" s="21"/>
      <c r="I38" s="53">
        <v>1.425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37.949999999999996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142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143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ТП-249</v>
      </c>
      <c r="C10" s="128"/>
      <c r="D10" s="128"/>
      <c r="E10" s="129"/>
      <c r="F10" s="127">
        <f>N4</f>
        <v>0</v>
      </c>
      <c r="G10" s="130"/>
      <c r="H10" s="130"/>
      <c r="I10" s="131"/>
      <c r="J10" s="127" t="str">
        <f>B10</f>
        <v>ТП-249</v>
      </c>
      <c r="K10" s="128"/>
      <c r="L10" s="128"/>
      <c r="M10" s="129"/>
      <c r="N10" s="127">
        <f>F10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1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1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5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144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N3" s="124" t="s">
        <v>145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58"/>
      <c r="F4" s="3"/>
      <c r="G4" s="3"/>
      <c r="H4" s="3"/>
      <c r="I4" s="5" t="s">
        <v>7</v>
      </c>
      <c r="J4" s="6"/>
      <c r="K4" s="6"/>
      <c r="L4" s="6"/>
      <c r="N4" s="124" t="s">
        <v>146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5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КТП-Погорелка</v>
      </c>
      <c r="C10" s="128"/>
      <c r="D10" s="128"/>
      <c r="E10" s="129"/>
      <c r="F10" s="127" t="str">
        <f>N4</f>
        <v>КТП-Хлебаево</v>
      </c>
      <c r="G10" s="130"/>
      <c r="H10" s="130"/>
      <c r="I10" s="131"/>
      <c r="J10" s="127" t="str">
        <f>B10</f>
        <v>КТП-Погорелка</v>
      </c>
      <c r="K10" s="128"/>
      <c r="L10" s="128"/>
      <c r="M10" s="129"/>
      <c r="N10" s="127" t="str">
        <f>F10</f>
        <v>КТП-Хлебаево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41">
        <v>30</v>
      </c>
      <c r="F11" s="104" t="s">
        <v>13</v>
      </c>
      <c r="G11" s="105"/>
      <c r="H11" s="9"/>
      <c r="I11" s="8">
        <v>30</v>
      </c>
      <c r="J11" s="104" t="s">
        <v>13</v>
      </c>
      <c r="K11" s="105"/>
      <c r="L11" s="9"/>
      <c r="M11" s="8">
        <f>E11</f>
        <v>30</v>
      </c>
      <c r="N11" s="104" t="s">
        <v>13</v>
      </c>
      <c r="O11" s="105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42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0.24</v>
      </c>
      <c r="F15" s="20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0.84</v>
      </c>
      <c r="F16" s="20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0.84</v>
      </c>
      <c r="F17" s="20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0.9</v>
      </c>
      <c r="F18" s="20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0.84</v>
      </c>
      <c r="F19" s="20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0.84</v>
      </c>
      <c r="F20" s="20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0.84</v>
      </c>
      <c r="F21" s="20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1.74</v>
      </c>
      <c r="F22" s="20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3.9</v>
      </c>
      <c r="F23" s="20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6.6</v>
      </c>
      <c r="F24" s="20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6.9</v>
      </c>
      <c r="F25" s="20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6.9</v>
      </c>
      <c r="F26" s="20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3.24</v>
      </c>
      <c r="F27" s="20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4.5599999999999996</v>
      </c>
      <c r="F28" s="20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6.54</v>
      </c>
      <c r="F29" s="20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5.22</v>
      </c>
      <c r="F30" s="20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5.52</v>
      </c>
      <c r="F31" s="20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2.1</v>
      </c>
      <c r="F32" s="20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5.34</v>
      </c>
      <c r="F33" s="20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7.08</v>
      </c>
      <c r="F34" s="20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3.66</v>
      </c>
      <c r="F35" s="20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2.52</v>
      </c>
      <c r="F36" s="20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0.84</v>
      </c>
      <c r="F37" s="20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2.04</v>
      </c>
      <c r="F38" s="20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80.039999999999992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E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E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144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N3" s="124" t="s">
        <v>147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58"/>
      <c r="F4" s="3"/>
      <c r="G4" s="3"/>
      <c r="H4" s="3"/>
      <c r="I4" s="5" t="s">
        <v>7</v>
      </c>
      <c r="J4" s="6"/>
      <c r="K4" s="6"/>
      <c r="L4" s="6"/>
      <c r="N4" s="124" t="s">
        <v>148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5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ТП-226</v>
      </c>
      <c r="C10" s="128"/>
      <c r="D10" s="128"/>
      <c r="E10" s="129"/>
      <c r="F10" s="127" t="str">
        <f>N4</f>
        <v>ТП-257</v>
      </c>
      <c r="G10" s="130"/>
      <c r="H10" s="130"/>
      <c r="I10" s="131"/>
      <c r="J10" s="127" t="str">
        <f>B10</f>
        <v>ТП-226</v>
      </c>
      <c r="K10" s="128"/>
      <c r="L10" s="128"/>
      <c r="M10" s="129"/>
      <c r="N10" s="127" t="str">
        <f>F10</f>
        <v>ТП-257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41">
        <v>30</v>
      </c>
      <c r="F11" s="104" t="s">
        <v>13</v>
      </c>
      <c r="G11" s="105"/>
      <c r="H11" s="9"/>
      <c r="I11" s="8">
        <v>30</v>
      </c>
      <c r="J11" s="104" t="s">
        <v>13</v>
      </c>
      <c r="K11" s="105"/>
      <c r="L11" s="9"/>
      <c r="M11" s="8">
        <f>E11</f>
        <v>30</v>
      </c>
      <c r="N11" s="104" t="s">
        <v>13</v>
      </c>
      <c r="O11" s="105"/>
      <c r="P11" s="9"/>
      <c r="Q11" s="8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42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1.1850000000000001</v>
      </c>
      <c r="F15" s="53"/>
      <c r="G15" s="53"/>
      <c r="H15" s="53"/>
      <c r="I15" s="53">
        <v>0.65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53">
        <v>1.68</v>
      </c>
      <c r="F16" s="53"/>
      <c r="G16" s="53"/>
      <c r="H16" s="53"/>
      <c r="I16" s="53">
        <v>1.1000000000000001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53">
        <v>0.99</v>
      </c>
      <c r="F17" s="53"/>
      <c r="G17" s="53"/>
      <c r="H17" s="53"/>
      <c r="I17" s="53">
        <v>0.82000000000000006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53">
        <v>2.6549999999999998</v>
      </c>
      <c r="F18" s="53"/>
      <c r="G18" s="53"/>
      <c r="H18" s="53"/>
      <c r="I18" s="53">
        <v>0.67999999999999994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53">
        <v>3</v>
      </c>
      <c r="F19" s="53"/>
      <c r="G19" s="53"/>
      <c r="H19" s="53"/>
      <c r="I19" s="53">
        <v>0.68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53">
        <v>2.67</v>
      </c>
      <c r="F20" s="53"/>
      <c r="G20" s="53"/>
      <c r="H20" s="53"/>
      <c r="I20" s="53">
        <v>1.3599999999999999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53">
        <v>1.9350000000000001</v>
      </c>
      <c r="F21" s="53"/>
      <c r="G21" s="53"/>
      <c r="H21" s="53"/>
      <c r="I21" s="53">
        <v>0.48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53">
        <v>1.665</v>
      </c>
      <c r="F22" s="53"/>
      <c r="G22" s="53"/>
      <c r="H22" s="53"/>
      <c r="I22" s="53">
        <v>0.53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53">
        <v>2.73</v>
      </c>
      <c r="F23" s="53"/>
      <c r="G23" s="53"/>
      <c r="H23" s="53"/>
      <c r="I23" s="53">
        <v>0.55000000000000004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53">
        <v>2.16</v>
      </c>
      <c r="F24" s="53"/>
      <c r="G24" s="53"/>
      <c r="H24" s="53"/>
      <c r="I24" s="53">
        <v>0.60000000000000009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53">
        <v>2.085</v>
      </c>
      <c r="F25" s="53"/>
      <c r="G25" s="53"/>
      <c r="H25" s="53"/>
      <c r="I25" s="53">
        <v>0.55000000000000004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53">
        <v>1.2150000000000001</v>
      </c>
      <c r="F26" s="53"/>
      <c r="G26" s="53"/>
      <c r="H26" s="53"/>
      <c r="I26" s="53">
        <v>0.65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53">
        <v>1.83</v>
      </c>
      <c r="F27" s="53"/>
      <c r="G27" s="53"/>
      <c r="H27" s="53"/>
      <c r="I27" s="53">
        <v>0.57000000000000006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53">
        <v>2.91</v>
      </c>
      <c r="F28" s="53"/>
      <c r="G28" s="53"/>
      <c r="H28" s="53"/>
      <c r="I28" s="53">
        <v>0.6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53">
        <v>1.7849999999999999</v>
      </c>
      <c r="F29" s="53"/>
      <c r="G29" s="53"/>
      <c r="H29" s="53"/>
      <c r="I29" s="53">
        <v>0.55000000000000004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53">
        <v>1.4850000000000001</v>
      </c>
      <c r="F30" s="53"/>
      <c r="G30" s="53"/>
      <c r="H30" s="53"/>
      <c r="I30" s="53">
        <v>0.56000000000000005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53">
        <v>3.6</v>
      </c>
      <c r="F31" s="53"/>
      <c r="G31" s="53"/>
      <c r="H31" s="53"/>
      <c r="I31" s="53">
        <v>0.47000000000000003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53">
        <v>3.3</v>
      </c>
      <c r="F32" s="53"/>
      <c r="G32" s="53"/>
      <c r="H32" s="53"/>
      <c r="I32" s="53">
        <v>0.37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53">
        <v>2.6549999999999998</v>
      </c>
      <c r="F33" s="53"/>
      <c r="G33" s="53"/>
      <c r="H33" s="53"/>
      <c r="I33" s="53">
        <v>0.26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53">
        <v>4.1100000000000003</v>
      </c>
      <c r="F34" s="53"/>
      <c r="G34" s="53"/>
      <c r="H34" s="53"/>
      <c r="I34" s="53">
        <v>0.19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53">
        <v>4.38</v>
      </c>
      <c r="F35" s="53"/>
      <c r="G35" s="53"/>
      <c r="H35" s="53"/>
      <c r="I35" s="53">
        <v>0.29000000000000004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53">
        <v>6.9</v>
      </c>
      <c r="F36" s="53"/>
      <c r="G36" s="53"/>
      <c r="H36" s="53"/>
      <c r="I36" s="53">
        <v>0.21000000000000002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53">
        <v>5.73</v>
      </c>
      <c r="F37" s="53"/>
      <c r="G37" s="53"/>
      <c r="H37" s="53"/>
      <c r="I37" s="53">
        <v>0.39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53">
        <v>4.2450000000000001</v>
      </c>
      <c r="F38" s="53"/>
      <c r="G38" s="53"/>
      <c r="H38" s="53"/>
      <c r="I38" s="53">
        <v>0.41000000000000003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66.900000000000006</v>
      </c>
      <c r="F39" s="29"/>
      <c r="G39" s="29"/>
      <c r="H39" s="29"/>
      <c r="I39" s="28">
        <f>SUM(I15:I38)</f>
        <v>13.52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E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E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3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149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N3" s="124" t="s">
        <v>150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58"/>
      <c r="F4" s="3"/>
      <c r="G4" s="3"/>
      <c r="H4" s="3"/>
      <c r="I4" s="5" t="s">
        <v>7</v>
      </c>
      <c r="J4" s="6"/>
      <c r="K4" s="6"/>
      <c r="L4" s="6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5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КТП Шухтовское Лесничество</v>
      </c>
      <c r="C10" s="128"/>
      <c r="D10" s="128"/>
      <c r="E10" s="129"/>
      <c r="F10" s="127">
        <f>N4</f>
        <v>0</v>
      </c>
      <c r="G10" s="130"/>
      <c r="H10" s="130"/>
      <c r="I10" s="131"/>
      <c r="J10" s="127" t="str">
        <f>B10</f>
        <v>КТП Шухтовское Лесничество</v>
      </c>
      <c r="K10" s="128"/>
      <c r="L10" s="128"/>
      <c r="M10" s="129"/>
      <c r="N10" s="127">
        <f>F10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41">
        <v>30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30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42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8.92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3">
        <v>8.24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3">
        <v>9.48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3">
        <v>8.8800000000000008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3">
        <v>8.36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3">
        <v>8.44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3">
        <v>9.24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3">
        <v>14.92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3">
        <v>19.48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3">
        <v>20.399999999999999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3">
        <v>21.04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3">
        <v>17.84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3">
        <v>17.079999999999998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3">
        <v>13.16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3">
        <v>11.2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3">
        <v>10.96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3">
        <v>10.8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3">
        <v>9.92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3">
        <v>10.36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3">
        <v>8.1999999999999993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3">
        <v>9.4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3">
        <v>9.84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3">
        <v>9.8800000000000008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3">
        <v>8.6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284.63999999999993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E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E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151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152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ЦРП-Маслово</v>
      </c>
      <c r="C10" s="128"/>
      <c r="D10" s="128"/>
      <c r="E10" s="129"/>
      <c r="F10" s="127">
        <f>N4</f>
        <v>0</v>
      </c>
      <c r="G10" s="130"/>
      <c r="H10" s="130"/>
      <c r="I10" s="131"/>
      <c r="J10" s="127" t="str">
        <f>B10</f>
        <v>ЦРП-Маслово</v>
      </c>
      <c r="K10" s="128"/>
      <c r="L10" s="128"/>
      <c r="M10" s="129"/>
      <c r="N10" s="127">
        <f>F10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80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80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8.1999999999999993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3">
        <v>7.48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3">
        <v>9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3">
        <v>9.24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3">
        <v>8.08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3">
        <v>8.16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3">
        <v>8.120000000000001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3">
        <v>8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3">
        <v>5.7200000000000006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3">
        <v>5.68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3">
        <v>6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3">
        <v>6.04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3">
        <v>6.12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3">
        <v>5.76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3">
        <v>5.52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3">
        <v>5.6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3">
        <v>5.6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3">
        <v>12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3">
        <v>10.719999999999999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3">
        <v>9.36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3">
        <v>8.7200000000000006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3">
        <v>9.76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3">
        <v>9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3">
        <v>9.64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187.51999999999998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5" width="11.28515625" style="46" customWidth="1"/>
    <col min="6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153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E3" s="39"/>
      <c r="N3" s="124" t="s">
        <v>154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58"/>
      <c r="F4" s="3"/>
      <c r="G4" s="3"/>
      <c r="H4" s="3"/>
      <c r="I4" s="5" t="s">
        <v>7</v>
      </c>
      <c r="J4" s="6"/>
      <c r="K4" s="6"/>
      <c r="L4" s="6"/>
      <c r="N4" s="124" t="s">
        <v>155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5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E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ТП-227</v>
      </c>
      <c r="C10" s="128"/>
      <c r="D10" s="128"/>
      <c r="E10" s="129"/>
      <c r="F10" s="127" t="str">
        <f>N4</f>
        <v xml:space="preserve"> </v>
      </c>
      <c r="G10" s="130"/>
      <c r="H10" s="130"/>
      <c r="I10" s="131"/>
      <c r="J10" s="127" t="str">
        <f>B10</f>
        <v>ТП-227</v>
      </c>
      <c r="K10" s="128"/>
      <c r="L10" s="128"/>
      <c r="M10" s="129"/>
      <c r="N10" s="127" t="str">
        <f>F10</f>
        <v xml:space="preserve"> 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41">
        <v>60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60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42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43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53">
        <v>3.54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5"/>
      <c r="C16" s="16"/>
      <c r="D16" s="16"/>
      <c r="E16" s="53">
        <v>3.33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5"/>
      <c r="C17" s="16"/>
      <c r="D17" s="16"/>
      <c r="E17" s="53">
        <v>3.24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5"/>
      <c r="C18" s="16"/>
      <c r="D18" s="16"/>
      <c r="E18" s="53">
        <v>3.3149999999999999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5"/>
      <c r="C19" s="16"/>
      <c r="D19" s="16"/>
      <c r="E19" s="53">
        <v>3.3149999999999999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5"/>
      <c r="C20" s="16"/>
      <c r="D20" s="16"/>
      <c r="E20" s="53">
        <v>3.3149999999999999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5"/>
      <c r="C21" s="16"/>
      <c r="D21" s="16"/>
      <c r="E21" s="53">
        <v>3.0750000000000002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5"/>
      <c r="C22" s="16"/>
      <c r="D22" s="16"/>
      <c r="E22" s="53">
        <v>1.665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5"/>
      <c r="C23" s="16"/>
      <c r="D23" s="16"/>
      <c r="E23" s="53">
        <v>1.23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5"/>
      <c r="C24" s="16"/>
      <c r="D24" s="16"/>
      <c r="E24" s="53">
        <v>3.87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5"/>
      <c r="C25" s="16"/>
      <c r="D25" s="16"/>
      <c r="E25" s="53">
        <v>3.75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5"/>
      <c r="C26" s="16"/>
      <c r="D26" s="16"/>
      <c r="E26" s="53">
        <v>3.1949999999999998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5"/>
      <c r="C27" s="16"/>
      <c r="D27" s="16"/>
      <c r="E27" s="53">
        <v>3.21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5"/>
      <c r="C28" s="16"/>
      <c r="D28" s="16"/>
      <c r="E28" s="53">
        <v>3.0449999999999999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5"/>
      <c r="C29" s="16"/>
      <c r="D29" s="16"/>
      <c r="E29" s="53">
        <v>3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5"/>
      <c r="C30" s="16"/>
      <c r="D30" s="16"/>
      <c r="E30" s="53">
        <v>3.06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5"/>
      <c r="C31" s="16"/>
      <c r="D31" s="16"/>
      <c r="E31" s="53">
        <v>4.05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5"/>
      <c r="C32" s="16"/>
      <c r="D32" s="16"/>
      <c r="E32" s="53">
        <v>4.26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5"/>
      <c r="C33" s="16"/>
      <c r="D33" s="16"/>
      <c r="E33" s="53">
        <v>9.84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5"/>
      <c r="C34" s="16"/>
      <c r="D34" s="16"/>
      <c r="E34" s="53">
        <v>5.22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5"/>
      <c r="C35" s="16"/>
      <c r="D35" s="16"/>
      <c r="E35" s="53">
        <v>5.1150000000000002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5"/>
      <c r="C36" s="16"/>
      <c r="D36" s="16"/>
      <c r="E36" s="53">
        <v>6.6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5"/>
      <c r="C37" s="16"/>
      <c r="D37" s="16"/>
      <c r="E37" s="53">
        <v>7.32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5"/>
      <c r="C38" s="16"/>
      <c r="D38" s="16"/>
      <c r="E38" s="53">
        <v>4.8150000000000004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96.374999999999972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E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E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workbookViewId="0">
      <selection activeCell="I8" sqref="G1:I1048576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156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157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158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КТП-3 Сад №9 "ЧереповецАгроСтрой"</v>
      </c>
      <c r="C10" s="128"/>
      <c r="D10" s="128"/>
      <c r="E10" s="129"/>
      <c r="F10" s="127" t="str">
        <f>N4</f>
        <v>КТП-2 Сад №1 "Аммофос"</v>
      </c>
      <c r="G10" s="130"/>
      <c r="H10" s="130"/>
      <c r="I10" s="131"/>
      <c r="J10" s="127" t="str">
        <f>B10</f>
        <v>КТП-3 Сад №9 "ЧереповецАгроСтрой"</v>
      </c>
      <c r="K10" s="128"/>
      <c r="L10" s="128"/>
      <c r="M10" s="129"/>
      <c r="N10" s="127" t="str">
        <f>F10</f>
        <v>КТП-2 Сад №1 "Аммофос"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60</v>
      </c>
      <c r="F11" s="104" t="s">
        <v>13</v>
      </c>
      <c r="G11" s="105"/>
      <c r="H11" s="9"/>
      <c r="I11" s="8">
        <v>120</v>
      </c>
      <c r="J11" s="104" t="s">
        <v>13</v>
      </c>
      <c r="K11" s="105"/>
      <c r="L11" s="9"/>
      <c r="M11" s="8">
        <f>E11</f>
        <v>60</v>
      </c>
      <c r="N11" s="104" t="s">
        <v>13</v>
      </c>
      <c r="O11" s="105"/>
      <c r="P11" s="9"/>
      <c r="Q11" s="8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53">
        <v>38.76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53">
        <v>34.620000000000005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53">
        <v>31.979999999999997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53">
        <v>31.799999999999997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53">
        <v>33.42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53">
        <v>38.22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53">
        <v>47.1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53">
        <v>52.56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53">
        <v>60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53">
        <v>57.84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53">
        <v>59.82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53">
        <v>59.099999999999994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53">
        <v>65.099999999999994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53">
        <v>70.44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53">
        <v>63.120000000000005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53">
        <v>76.5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53">
        <v>76.14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53">
        <v>84.06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53">
        <v>83.34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53">
        <v>92.22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53">
        <v>100.68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53">
        <v>98.039999999999992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21"/>
      <c r="H37" s="21"/>
      <c r="I37" s="53">
        <v>88.44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21"/>
      <c r="H38" s="21"/>
      <c r="I38" s="53">
        <v>73.139999999999986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1516.44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9" width="11.28515625" style="46" customWidth="1"/>
    <col min="10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I1" s="39"/>
      <c r="J1" s="2" t="s">
        <v>1</v>
      </c>
      <c r="N1" s="122" t="s">
        <v>156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39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I3" s="39"/>
      <c r="N3" s="124" t="s">
        <v>159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40" t="s">
        <v>7</v>
      </c>
      <c r="J4" s="6"/>
      <c r="K4" s="6"/>
      <c r="L4" s="6"/>
      <c r="N4" s="124" t="s">
        <v>160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I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I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КТП-10 ЧМХС и №2 ЧСПЗ</v>
      </c>
      <c r="C10" s="128"/>
      <c r="D10" s="128"/>
      <c r="E10" s="129"/>
      <c r="F10" s="127" t="str">
        <f>N4</f>
        <v>КТП Сад Вера</v>
      </c>
      <c r="G10" s="130"/>
      <c r="H10" s="130"/>
      <c r="I10" s="131"/>
      <c r="J10" s="127" t="str">
        <f>B10</f>
        <v>КТП-10 ЧМХС и №2 ЧСПЗ</v>
      </c>
      <c r="K10" s="128"/>
      <c r="L10" s="128"/>
      <c r="M10" s="129"/>
      <c r="N10" s="127" t="str">
        <f>F10</f>
        <v>КТП Сад Вера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80</v>
      </c>
      <c r="F11" s="104" t="s">
        <v>13</v>
      </c>
      <c r="G11" s="105"/>
      <c r="H11" s="9"/>
      <c r="I11" s="41">
        <v>20</v>
      </c>
      <c r="J11" s="104" t="s">
        <v>13</v>
      </c>
      <c r="K11" s="105"/>
      <c r="L11" s="9"/>
      <c r="M11" s="8">
        <f>E11</f>
        <v>80</v>
      </c>
      <c r="N11" s="104" t="s">
        <v>13</v>
      </c>
      <c r="O11" s="105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42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43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53">
        <v>10.16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53">
        <v>9.2799999999999994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53">
        <v>9.76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53">
        <v>10.24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53">
        <v>9.76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53">
        <v>11.12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53">
        <v>15.36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53">
        <v>20.64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53">
        <v>18.88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53">
        <v>20.48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53">
        <v>21.52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53">
        <v>21.28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53">
        <v>22.16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53">
        <v>17.68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53">
        <v>19.2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53">
        <v>17.84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53">
        <v>16.48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53">
        <v>18.079999999999998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53">
        <v>18.72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53">
        <v>25.76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53">
        <v>21.44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53">
        <v>19.04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21"/>
      <c r="H37" s="21"/>
      <c r="I37" s="53">
        <v>18.399999999999999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21"/>
      <c r="H38" s="21"/>
      <c r="I38" s="53">
        <v>15.52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0</v>
      </c>
      <c r="F39" s="29"/>
      <c r="G39" s="29"/>
      <c r="H39" s="29"/>
      <c r="I39" s="45">
        <f>SUM(I15:I38)</f>
        <v>408.79999999999995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I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I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161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162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163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КТП-Льнозавод</v>
      </c>
      <c r="C10" s="128"/>
      <c r="D10" s="128"/>
      <c r="E10" s="129"/>
      <c r="F10" s="127" t="str">
        <f>N4</f>
        <v>КТП-Детский сад</v>
      </c>
      <c r="G10" s="130"/>
      <c r="H10" s="130"/>
      <c r="I10" s="131"/>
      <c r="J10" s="127" t="str">
        <f>B10</f>
        <v>КТП-Льнозавод</v>
      </c>
      <c r="K10" s="128"/>
      <c r="L10" s="128"/>
      <c r="M10" s="129"/>
      <c r="N10" s="127" t="str">
        <f>F10</f>
        <v>КТП-Детский сад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120</v>
      </c>
      <c r="F11" s="104" t="s">
        <v>13</v>
      </c>
      <c r="G11" s="105"/>
      <c r="H11" s="9"/>
      <c r="I11" s="8">
        <v>40</v>
      </c>
      <c r="J11" s="104" t="s">
        <v>13</v>
      </c>
      <c r="K11" s="105"/>
      <c r="L11" s="9"/>
      <c r="M11" s="8">
        <f>E11</f>
        <v>120</v>
      </c>
      <c r="N11" s="104" t="s">
        <v>13</v>
      </c>
      <c r="O11" s="105"/>
      <c r="P11" s="9"/>
      <c r="Q11" s="8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>
        <v>6.16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>
        <v>6.8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>
        <v>6.92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>
        <v>5.62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>
        <v>5.4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>
        <v>5.26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>
        <v>6.74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>
        <v>10.32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>
        <v>9.92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>
        <v>9.879999999999999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>
        <v>10.52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>
        <v>10.879999999999999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>
        <v>8.02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>
        <v>9.86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>
        <v>10.199999999999999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>
        <v>10.82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>
        <v>14.06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>
        <v>12.18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>
        <v>10.08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>
        <v>12.32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>
        <v>12.92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>
        <v>15.08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21"/>
      <c r="H37" s="21"/>
      <c r="I37" s="22">
        <v>13.219999999999999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21"/>
      <c r="H38" s="21"/>
      <c r="I38" s="22">
        <v>9.620000000000001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232.8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workbookViewId="0">
      <selection activeCell="E39" sqref="E39"/>
    </sheetView>
  </sheetViews>
  <sheetFormatPr defaultRowHeight="12.75" x14ac:dyDescent="0.2"/>
  <cols>
    <col min="1" max="1" width="5.42578125" style="30" customWidth="1"/>
    <col min="2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164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N3" s="124" t="s">
        <v>165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"/>
      <c r="K4" s="6"/>
      <c r="L4" s="6"/>
      <c r="N4" s="124" t="s">
        <v>169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"/>
      <c r="E5" s="6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27" t="str">
        <f>N3</f>
        <v>ТП-23 В-1</v>
      </c>
      <c r="C10" s="128"/>
      <c r="D10" s="128"/>
      <c r="E10" s="129"/>
      <c r="F10" s="127" t="str">
        <f>N4</f>
        <v>КТП-Очистные</v>
      </c>
      <c r="G10" s="130"/>
      <c r="H10" s="130"/>
      <c r="I10" s="131"/>
      <c r="J10" s="127" t="str">
        <f>B10</f>
        <v>ТП-23 В-1</v>
      </c>
      <c r="K10" s="128"/>
      <c r="L10" s="128"/>
      <c r="M10" s="129"/>
      <c r="N10" s="127" t="str">
        <f>F10</f>
        <v>КТП-Очистные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8">
        <v>120</v>
      </c>
      <c r="F11" s="104" t="s">
        <v>13</v>
      </c>
      <c r="G11" s="105"/>
      <c r="H11" s="9"/>
      <c r="I11" s="8">
        <v>20</v>
      </c>
      <c r="J11" s="104" t="s">
        <v>13</v>
      </c>
      <c r="K11" s="105"/>
      <c r="L11" s="9"/>
      <c r="M11" s="8">
        <f>E11</f>
        <v>120</v>
      </c>
      <c r="N11" s="104" t="s">
        <v>13</v>
      </c>
      <c r="O11" s="105"/>
      <c r="P11" s="9"/>
      <c r="Q11" s="8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10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12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5"/>
      <c r="C15" s="16"/>
      <c r="D15" s="16"/>
      <c r="E15" s="22">
        <v>0</v>
      </c>
      <c r="F15" s="20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5"/>
      <c r="C16" s="16"/>
      <c r="D16" s="16"/>
      <c r="E16" s="22">
        <v>0</v>
      </c>
      <c r="F16" s="20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5"/>
      <c r="C17" s="16"/>
      <c r="D17" s="16"/>
      <c r="E17" s="22">
        <v>0</v>
      </c>
      <c r="F17" s="20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5"/>
      <c r="C18" s="16"/>
      <c r="D18" s="16"/>
      <c r="E18" s="22">
        <v>0</v>
      </c>
      <c r="F18" s="20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5"/>
      <c r="C19" s="16"/>
      <c r="D19" s="16"/>
      <c r="E19" s="22">
        <v>0</v>
      </c>
      <c r="F19" s="20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5"/>
      <c r="C20" s="16"/>
      <c r="D20" s="16"/>
      <c r="E20" s="22">
        <v>0</v>
      </c>
      <c r="F20" s="20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5"/>
      <c r="C21" s="16"/>
      <c r="D21" s="16"/>
      <c r="E21" s="22">
        <v>0</v>
      </c>
      <c r="F21" s="20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5"/>
      <c r="C22" s="16"/>
      <c r="D22" s="16"/>
      <c r="E22" s="22">
        <v>0</v>
      </c>
      <c r="F22" s="20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5"/>
      <c r="C23" s="16"/>
      <c r="D23" s="16"/>
      <c r="E23" s="22">
        <v>0</v>
      </c>
      <c r="F23" s="20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5"/>
      <c r="C24" s="16"/>
      <c r="D24" s="16"/>
      <c r="E24" s="22">
        <v>0</v>
      </c>
      <c r="F24" s="20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5"/>
      <c r="C25" s="16"/>
      <c r="D25" s="16"/>
      <c r="E25" s="22">
        <v>0</v>
      </c>
      <c r="F25" s="20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5"/>
      <c r="C26" s="16"/>
      <c r="D26" s="16"/>
      <c r="E26" s="22">
        <v>0</v>
      </c>
      <c r="F26" s="20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5"/>
      <c r="C27" s="16"/>
      <c r="D27" s="16"/>
      <c r="E27" s="22">
        <v>0</v>
      </c>
      <c r="F27" s="20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5"/>
      <c r="C28" s="16"/>
      <c r="D28" s="16"/>
      <c r="E28" s="22">
        <v>0</v>
      </c>
      <c r="F28" s="20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5"/>
      <c r="C29" s="16"/>
      <c r="D29" s="16"/>
      <c r="E29" s="22">
        <v>0</v>
      </c>
      <c r="F29" s="20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5"/>
      <c r="C30" s="16"/>
      <c r="D30" s="16"/>
      <c r="E30" s="22">
        <v>0</v>
      </c>
      <c r="F30" s="20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5"/>
      <c r="C31" s="16"/>
      <c r="D31" s="16"/>
      <c r="E31" s="22">
        <v>0</v>
      </c>
      <c r="F31" s="20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5"/>
      <c r="C32" s="16"/>
      <c r="D32" s="16"/>
      <c r="E32" s="22">
        <v>0</v>
      </c>
      <c r="F32" s="20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5"/>
      <c r="C33" s="16"/>
      <c r="D33" s="16"/>
      <c r="E33" s="22">
        <v>0</v>
      </c>
      <c r="F33" s="20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5"/>
      <c r="C34" s="16"/>
      <c r="D34" s="16"/>
      <c r="E34" s="22">
        <v>0</v>
      </c>
      <c r="F34" s="20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5"/>
      <c r="C35" s="16"/>
      <c r="D35" s="16"/>
      <c r="E35" s="22">
        <v>0</v>
      </c>
      <c r="F35" s="20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5"/>
      <c r="C36" s="16"/>
      <c r="D36" s="16"/>
      <c r="E36" s="22">
        <v>0</v>
      </c>
      <c r="F36" s="20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5"/>
      <c r="C37" s="16"/>
      <c r="D37" s="16"/>
      <c r="E37" s="22">
        <v>0</v>
      </c>
      <c r="F37" s="20"/>
      <c r="G37" s="16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5"/>
      <c r="C38" s="16"/>
      <c r="D38" s="16"/>
      <c r="E38" s="22">
        <v>0</v>
      </c>
      <c r="F38" s="20"/>
      <c r="G38" s="16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26"/>
      <c r="C39" s="27"/>
      <c r="D39" s="27"/>
      <c r="E39" s="28">
        <f>SUM(E15:E38)</f>
        <v>0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7" workbookViewId="0">
      <selection activeCell="F15" sqref="F15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167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168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6"/>
      <c r="I4" s="6"/>
      <c r="J4" s="1"/>
      <c r="K4" s="124" t="s">
        <v>166</v>
      </c>
      <c r="L4" s="124"/>
      <c r="M4" s="124"/>
    </row>
    <row r="5" spans="1:13" x14ac:dyDescent="0.25">
      <c r="A5" s="1"/>
      <c r="B5" s="118" t="s">
        <v>8</v>
      </c>
      <c r="C5" s="11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ТП-15</v>
      </c>
      <c r="C10" s="128"/>
      <c r="D10" s="129"/>
      <c r="E10" s="127" t="str">
        <f>K4</f>
        <v>ТП-23 В-2</v>
      </c>
      <c r="F10" s="130"/>
      <c r="G10" s="131"/>
      <c r="H10" s="127" t="str">
        <f>B10</f>
        <v>ТП-15</v>
      </c>
      <c r="I10" s="128"/>
      <c r="J10" s="129"/>
      <c r="K10" s="127" t="str">
        <f>E10</f>
        <v>ТП-23 В-2</v>
      </c>
      <c r="L10" s="130"/>
      <c r="M10" s="131"/>
    </row>
    <row r="11" spans="1:13" x14ac:dyDescent="0.25">
      <c r="A11" s="110"/>
      <c r="B11" s="104" t="s">
        <v>13</v>
      </c>
      <c r="C11" s="105"/>
      <c r="D11" s="8">
        <v>40</v>
      </c>
      <c r="E11" s="104" t="s">
        <v>13</v>
      </c>
      <c r="F11" s="105"/>
      <c r="G11" s="8">
        <v>120</v>
      </c>
      <c r="H11" s="104" t="s">
        <v>13</v>
      </c>
      <c r="I11" s="105"/>
      <c r="J11" s="8">
        <f>D11</f>
        <v>40</v>
      </c>
      <c r="K11" s="104" t="s">
        <v>13</v>
      </c>
      <c r="L11" s="105"/>
      <c r="M11" s="8">
        <f>G11</f>
        <v>120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0.12</v>
      </c>
      <c r="E15" s="20"/>
      <c r="F15" s="22">
        <v>0</v>
      </c>
      <c r="G15" s="22"/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0.14000000000000001</v>
      </c>
      <c r="E16" s="20"/>
      <c r="F16" s="22">
        <v>0</v>
      </c>
      <c r="G16" s="22"/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0.12</v>
      </c>
      <c r="E17" s="20"/>
      <c r="F17" s="22">
        <v>0</v>
      </c>
      <c r="G17" s="22"/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0.1</v>
      </c>
      <c r="E18" s="20"/>
      <c r="F18" s="22">
        <v>0</v>
      </c>
      <c r="G18" s="22"/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0.12</v>
      </c>
      <c r="E19" s="20"/>
      <c r="F19" s="22">
        <v>0</v>
      </c>
      <c r="G19" s="22"/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0.1</v>
      </c>
      <c r="E20" s="20"/>
      <c r="F20" s="22">
        <v>0</v>
      </c>
      <c r="G20" s="22"/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0.1</v>
      </c>
      <c r="E21" s="20"/>
      <c r="F21" s="22">
        <v>0</v>
      </c>
      <c r="G21" s="22"/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0.24</v>
      </c>
      <c r="E22" s="20"/>
      <c r="F22" s="22">
        <v>0</v>
      </c>
      <c r="G22" s="22"/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25.82</v>
      </c>
      <c r="E23" s="20"/>
      <c r="F23" s="22">
        <v>0</v>
      </c>
      <c r="G23" s="22"/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28.740000000000002</v>
      </c>
      <c r="E24" s="20"/>
      <c r="F24" s="22">
        <v>0</v>
      </c>
      <c r="G24" s="22"/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18.759999999999998</v>
      </c>
      <c r="E25" s="20"/>
      <c r="F25" s="22">
        <v>0</v>
      </c>
      <c r="G25" s="22"/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23.799999999999997</v>
      </c>
      <c r="E26" s="20"/>
      <c r="F26" s="22">
        <v>0</v>
      </c>
      <c r="G26" s="22"/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0.26</v>
      </c>
      <c r="E27" s="20"/>
      <c r="F27" s="22">
        <v>0</v>
      </c>
      <c r="G27" s="22"/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29.72</v>
      </c>
      <c r="E28" s="20"/>
      <c r="F28" s="22">
        <v>0</v>
      </c>
      <c r="G28" s="22"/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31.36</v>
      </c>
      <c r="E29" s="20"/>
      <c r="F29" s="22">
        <v>0</v>
      </c>
      <c r="G29" s="22"/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18.28</v>
      </c>
      <c r="E30" s="20"/>
      <c r="F30" s="22">
        <v>0</v>
      </c>
      <c r="G30" s="22"/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27.700000000000003</v>
      </c>
      <c r="E31" s="20"/>
      <c r="F31" s="22">
        <v>0</v>
      </c>
      <c r="G31" s="22"/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0.1</v>
      </c>
      <c r="E32" s="20"/>
      <c r="F32" s="22">
        <v>0</v>
      </c>
      <c r="G32" s="22"/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0.1</v>
      </c>
      <c r="E33" s="20"/>
      <c r="F33" s="22">
        <v>0</v>
      </c>
      <c r="G33" s="22"/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0.1</v>
      </c>
      <c r="E34" s="20"/>
      <c r="F34" s="22">
        <v>0</v>
      </c>
      <c r="G34" s="22"/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0.1</v>
      </c>
      <c r="E35" s="20"/>
      <c r="F35" s="22">
        <v>0</v>
      </c>
      <c r="G35" s="22"/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0.12</v>
      </c>
      <c r="E36" s="20"/>
      <c r="F36" s="22">
        <v>0</v>
      </c>
      <c r="G36" s="22"/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0.1</v>
      </c>
      <c r="E37" s="20"/>
      <c r="F37" s="22">
        <v>0</v>
      </c>
      <c r="G37" s="22"/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0.14000000000000001</v>
      </c>
      <c r="E38" s="20"/>
      <c r="F38" s="22">
        <v>0</v>
      </c>
      <c r="G38" s="22"/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206.23999999999998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N43"/>
  <sheetViews>
    <sheetView topLeftCell="A9" workbookViewId="0">
      <selection activeCell="H15" sqref="H15"/>
    </sheetView>
  </sheetViews>
  <sheetFormatPr defaultRowHeight="15" x14ac:dyDescent="0.25"/>
  <cols>
    <col min="7" max="7" width="0" hidden="1" customWidth="1"/>
  </cols>
  <sheetData>
    <row r="1" spans="1:14" ht="15.75" x14ac:dyDescent="0.25">
      <c r="A1" s="1"/>
      <c r="B1" s="120" t="s">
        <v>0</v>
      </c>
      <c r="C1" s="121"/>
      <c r="D1" s="121"/>
      <c r="E1" s="121"/>
      <c r="F1" s="1"/>
      <c r="G1" s="1"/>
      <c r="H1" s="1"/>
      <c r="I1" s="2" t="s">
        <v>1</v>
      </c>
      <c r="J1" s="1"/>
      <c r="K1" s="1"/>
      <c r="L1" s="122" t="s">
        <v>170</v>
      </c>
      <c r="M1" s="122"/>
      <c r="N1" s="122"/>
    </row>
    <row r="2" spans="1:14" x14ac:dyDescent="0.25">
      <c r="A2" s="1"/>
      <c r="B2" s="123" t="s">
        <v>2</v>
      </c>
      <c r="C2" s="107"/>
      <c r="D2" s="107"/>
      <c r="E2" s="107"/>
      <c r="F2" s="1"/>
      <c r="G2" s="1"/>
      <c r="H2" s="1" t="s">
        <v>3</v>
      </c>
      <c r="I2" s="1"/>
      <c r="J2" s="1"/>
      <c r="K2" s="1"/>
      <c r="L2" s="123" t="s">
        <v>4</v>
      </c>
      <c r="M2" s="124"/>
      <c r="N2" s="124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4" t="s">
        <v>171</v>
      </c>
      <c r="M3" s="124"/>
      <c r="N3" s="124"/>
    </row>
    <row r="4" spans="1:14" ht="15.75" x14ac:dyDescent="0.25">
      <c r="A4" s="1"/>
      <c r="B4" s="125" t="s">
        <v>6</v>
      </c>
      <c r="C4" s="121"/>
      <c r="D4" s="3"/>
      <c r="E4" s="3"/>
      <c r="F4" s="3"/>
      <c r="G4" s="3"/>
      <c r="H4" s="5" t="s">
        <v>7</v>
      </c>
      <c r="I4" s="6"/>
      <c r="J4" s="6"/>
      <c r="K4" s="1"/>
      <c r="L4" s="124" t="s">
        <v>172</v>
      </c>
      <c r="M4" s="124"/>
      <c r="N4" s="124"/>
    </row>
    <row r="5" spans="1:14" x14ac:dyDescent="0.25">
      <c r="A5" s="1"/>
      <c r="B5" s="118" t="s">
        <v>8</v>
      </c>
      <c r="C5" s="119"/>
      <c r="D5" s="6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</row>
    <row r="7" spans="1:14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</row>
    <row r="8" spans="1:14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09" t="s">
        <v>10</v>
      </c>
      <c r="B9" s="112" t="s">
        <v>11</v>
      </c>
      <c r="C9" s="113"/>
      <c r="D9" s="113"/>
      <c r="E9" s="113"/>
      <c r="F9" s="113"/>
      <c r="G9" s="113"/>
      <c r="H9" s="114"/>
      <c r="I9" s="112" t="s">
        <v>12</v>
      </c>
      <c r="J9" s="113"/>
      <c r="K9" s="113"/>
      <c r="L9" s="113"/>
      <c r="M9" s="113"/>
      <c r="N9" s="114"/>
    </row>
    <row r="10" spans="1:14" x14ac:dyDescent="0.25">
      <c r="A10" s="110"/>
      <c r="B10" s="127" t="str">
        <f>L3</f>
        <v>ТП-74</v>
      </c>
      <c r="C10" s="128"/>
      <c r="D10" s="129"/>
      <c r="E10" s="127" t="str">
        <f>L4</f>
        <v>ТП-СЗМК-2</v>
      </c>
      <c r="F10" s="130"/>
      <c r="G10" s="130"/>
      <c r="H10" s="131"/>
      <c r="I10" s="127" t="str">
        <f>B10</f>
        <v>ТП-74</v>
      </c>
      <c r="J10" s="128"/>
      <c r="K10" s="129"/>
      <c r="L10" s="127" t="str">
        <f>E10</f>
        <v>ТП-СЗМК-2</v>
      </c>
      <c r="M10" s="130"/>
      <c r="N10" s="131"/>
    </row>
    <row r="11" spans="1:14" x14ac:dyDescent="0.25">
      <c r="A11" s="110"/>
      <c r="B11" s="104" t="s">
        <v>13</v>
      </c>
      <c r="C11" s="105"/>
      <c r="D11" s="8">
        <v>120</v>
      </c>
      <c r="E11" s="104" t="s">
        <v>13</v>
      </c>
      <c r="F11" s="105"/>
      <c r="G11" s="9"/>
      <c r="H11" s="8">
        <v>200</v>
      </c>
      <c r="I11" s="104" t="s">
        <v>13</v>
      </c>
      <c r="J11" s="105"/>
      <c r="K11" s="8">
        <f>D11</f>
        <v>120</v>
      </c>
      <c r="L11" s="104" t="s">
        <v>13</v>
      </c>
      <c r="M11" s="105"/>
      <c r="N11" s="8">
        <f>H11</f>
        <v>200</v>
      </c>
    </row>
    <row r="12" spans="1:14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/>
      <c r="H12" s="10" t="s">
        <v>16</v>
      </c>
      <c r="I12" s="10" t="s">
        <v>14</v>
      </c>
      <c r="J12" s="10" t="s">
        <v>15</v>
      </c>
      <c r="K12" s="10" t="s">
        <v>16</v>
      </c>
      <c r="L12" s="10" t="s">
        <v>14</v>
      </c>
      <c r="M12" s="10" t="s">
        <v>15</v>
      </c>
      <c r="N12" s="10" t="s">
        <v>16</v>
      </c>
    </row>
    <row r="13" spans="1:14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/>
      <c r="H13" s="12">
        <v>7</v>
      </c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</row>
    <row r="14" spans="1:14" x14ac:dyDescent="0.25">
      <c r="A14" s="14">
        <v>0</v>
      </c>
      <c r="B14" s="15"/>
      <c r="C14" s="16"/>
      <c r="D14" s="16"/>
      <c r="E14" s="17"/>
      <c r="F14" s="16"/>
      <c r="G14" s="16"/>
      <c r="H14" s="16"/>
      <c r="I14" s="18"/>
      <c r="J14" s="16"/>
      <c r="K14" s="16"/>
      <c r="L14" s="17"/>
      <c r="M14" s="16"/>
      <c r="N14" s="16"/>
    </row>
    <row r="15" spans="1:14" x14ac:dyDescent="0.25">
      <c r="A15" s="19">
        <v>1</v>
      </c>
      <c r="B15" s="15"/>
      <c r="C15" s="16"/>
      <c r="D15" s="53">
        <v>32.543999999999997</v>
      </c>
      <c r="E15" s="53"/>
      <c r="F15" s="53"/>
      <c r="G15" s="53"/>
      <c r="H15" s="53">
        <v>0.30000000000000004</v>
      </c>
      <c r="I15" s="23"/>
      <c r="J15" s="21"/>
      <c r="K15" s="22">
        <v>0</v>
      </c>
      <c r="L15" s="20"/>
      <c r="M15" s="21"/>
      <c r="N15" s="22">
        <v>0</v>
      </c>
    </row>
    <row r="16" spans="1:14" x14ac:dyDescent="0.25">
      <c r="A16" s="14">
        <v>2</v>
      </c>
      <c r="B16" s="15"/>
      <c r="C16" s="16"/>
      <c r="D16" s="53">
        <v>29.832000000000001</v>
      </c>
      <c r="E16" s="53"/>
      <c r="F16" s="53"/>
      <c r="G16" s="53"/>
      <c r="H16" s="53">
        <v>0.30000000000000004</v>
      </c>
      <c r="I16" s="23"/>
      <c r="J16" s="21"/>
      <c r="K16" s="22">
        <v>0</v>
      </c>
      <c r="L16" s="20"/>
      <c r="M16" s="21"/>
      <c r="N16" s="22">
        <v>0</v>
      </c>
    </row>
    <row r="17" spans="1:14" x14ac:dyDescent="0.25">
      <c r="A17" s="14">
        <v>3</v>
      </c>
      <c r="B17" s="15"/>
      <c r="C17" s="16"/>
      <c r="D17" s="53">
        <v>31.175999999999998</v>
      </c>
      <c r="E17" s="53"/>
      <c r="F17" s="53"/>
      <c r="G17" s="53"/>
      <c r="H17" s="53">
        <v>0.30000000000000004</v>
      </c>
      <c r="I17" s="23"/>
      <c r="J17" s="21"/>
      <c r="K17" s="22">
        <v>0</v>
      </c>
      <c r="L17" s="20"/>
      <c r="M17" s="21"/>
      <c r="N17" s="22">
        <v>0</v>
      </c>
    </row>
    <row r="18" spans="1:14" x14ac:dyDescent="0.25">
      <c r="A18" s="14">
        <v>4</v>
      </c>
      <c r="B18" s="15"/>
      <c r="C18" s="16"/>
      <c r="D18" s="53">
        <v>30.024000000000001</v>
      </c>
      <c r="E18" s="53"/>
      <c r="F18" s="53"/>
      <c r="G18" s="53"/>
      <c r="H18" s="53">
        <v>0.2</v>
      </c>
      <c r="I18" s="23"/>
      <c r="J18" s="21"/>
      <c r="K18" s="22">
        <v>0</v>
      </c>
      <c r="L18" s="20"/>
      <c r="M18" s="21"/>
      <c r="N18" s="22">
        <v>0</v>
      </c>
    </row>
    <row r="19" spans="1:14" x14ac:dyDescent="0.25">
      <c r="A19" s="14">
        <v>5</v>
      </c>
      <c r="B19" s="15"/>
      <c r="C19" s="16"/>
      <c r="D19" s="53">
        <v>30.815999999999999</v>
      </c>
      <c r="E19" s="53"/>
      <c r="F19" s="53"/>
      <c r="G19" s="53"/>
      <c r="H19" s="53">
        <v>0</v>
      </c>
      <c r="I19" s="23"/>
      <c r="J19" s="21"/>
      <c r="K19" s="22">
        <v>0</v>
      </c>
      <c r="L19" s="20"/>
      <c r="M19" s="21"/>
      <c r="N19" s="22">
        <v>0</v>
      </c>
    </row>
    <row r="20" spans="1:14" x14ac:dyDescent="0.25">
      <c r="A20" s="14">
        <v>6</v>
      </c>
      <c r="B20" s="15"/>
      <c r="C20" s="16"/>
      <c r="D20" s="53">
        <v>28.872</v>
      </c>
      <c r="E20" s="53"/>
      <c r="F20" s="53"/>
      <c r="G20" s="53"/>
      <c r="H20" s="53">
        <v>0</v>
      </c>
      <c r="I20" s="23"/>
      <c r="J20" s="21"/>
      <c r="K20" s="22">
        <v>0</v>
      </c>
      <c r="L20" s="20"/>
      <c r="M20" s="21"/>
      <c r="N20" s="22">
        <v>0</v>
      </c>
    </row>
    <row r="21" spans="1:14" x14ac:dyDescent="0.25">
      <c r="A21" s="14">
        <v>7</v>
      </c>
      <c r="B21" s="15"/>
      <c r="C21" s="16"/>
      <c r="D21" s="53">
        <v>28.488</v>
      </c>
      <c r="E21" s="53"/>
      <c r="F21" s="53"/>
      <c r="G21" s="53"/>
      <c r="H21" s="53">
        <v>0.5</v>
      </c>
      <c r="I21" s="23"/>
      <c r="J21" s="21"/>
      <c r="K21" s="22">
        <v>0</v>
      </c>
      <c r="L21" s="20"/>
      <c r="M21" s="21"/>
      <c r="N21" s="22">
        <v>0</v>
      </c>
    </row>
    <row r="22" spans="1:14" x14ac:dyDescent="0.25">
      <c r="A22" s="14">
        <v>8</v>
      </c>
      <c r="B22" s="15"/>
      <c r="C22" s="16"/>
      <c r="D22" s="53">
        <v>29.303999999999998</v>
      </c>
      <c r="E22" s="53"/>
      <c r="F22" s="53"/>
      <c r="G22" s="53"/>
      <c r="H22" s="53">
        <v>1</v>
      </c>
      <c r="I22" s="23"/>
      <c r="J22" s="21"/>
      <c r="K22" s="22">
        <v>0</v>
      </c>
      <c r="L22" s="20"/>
      <c r="M22" s="21"/>
      <c r="N22" s="22">
        <v>0</v>
      </c>
    </row>
    <row r="23" spans="1:14" x14ac:dyDescent="0.25">
      <c r="A23" s="14">
        <v>9</v>
      </c>
      <c r="B23" s="15"/>
      <c r="C23" s="16"/>
      <c r="D23" s="53">
        <v>50.591999999999999</v>
      </c>
      <c r="E23" s="53"/>
      <c r="F23" s="53"/>
      <c r="G23" s="53"/>
      <c r="H23" s="53">
        <v>1</v>
      </c>
      <c r="I23" s="23"/>
      <c r="J23" s="21"/>
      <c r="K23" s="22">
        <v>0</v>
      </c>
      <c r="L23" s="20"/>
      <c r="M23" s="21"/>
      <c r="N23" s="22">
        <v>0</v>
      </c>
    </row>
    <row r="24" spans="1:14" x14ac:dyDescent="0.25">
      <c r="A24" s="14">
        <v>10</v>
      </c>
      <c r="B24" s="15"/>
      <c r="C24" s="16"/>
      <c r="D24" s="53">
        <v>66.048000000000002</v>
      </c>
      <c r="E24" s="53"/>
      <c r="F24" s="53"/>
      <c r="G24" s="53"/>
      <c r="H24" s="53">
        <v>1</v>
      </c>
      <c r="I24" s="23"/>
      <c r="J24" s="21"/>
      <c r="K24" s="22">
        <v>0</v>
      </c>
      <c r="L24" s="20"/>
      <c r="M24" s="21"/>
      <c r="N24" s="22">
        <v>0</v>
      </c>
    </row>
    <row r="25" spans="1:14" x14ac:dyDescent="0.25">
      <c r="A25" s="14">
        <v>11</v>
      </c>
      <c r="B25" s="15"/>
      <c r="C25" s="16"/>
      <c r="D25" s="53">
        <v>58.752000000000002</v>
      </c>
      <c r="E25" s="53"/>
      <c r="F25" s="53"/>
      <c r="G25" s="53"/>
      <c r="H25" s="53">
        <v>1.1000000000000001</v>
      </c>
      <c r="I25" s="23"/>
      <c r="J25" s="21"/>
      <c r="K25" s="22">
        <v>0</v>
      </c>
      <c r="L25" s="20"/>
      <c r="M25" s="21"/>
      <c r="N25" s="22">
        <v>0</v>
      </c>
    </row>
    <row r="26" spans="1:14" x14ac:dyDescent="0.25">
      <c r="A26" s="14">
        <v>12</v>
      </c>
      <c r="B26" s="15"/>
      <c r="C26" s="16"/>
      <c r="D26" s="53">
        <v>53.4</v>
      </c>
      <c r="E26" s="53"/>
      <c r="F26" s="53"/>
      <c r="G26" s="53"/>
      <c r="H26" s="53">
        <v>1.2999999999999998</v>
      </c>
      <c r="I26" s="23"/>
      <c r="J26" s="21"/>
      <c r="K26" s="22">
        <v>0</v>
      </c>
      <c r="L26" s="20"/>
      <c r="M26" s="21"/>
      <c r="N26" s="22">
        <v>0</v>
      </c>
    </row>
    <row r="27" spans="1:14" x14ac:dyDescent="0.25">
      <c r="A27" s="14">
        <v>13</v>
      </c>
      <c r="B27" s="15"/>
      <c r="C27" s="16"/>
      <c r="D27" s="53">
        <v>61.68</v>
      </c>
      <c r="E27" s="53"/>
      <c r="F27" s="53"/>
      <c r="G27" s="53"/>
      <c r="H27" s="53">
        <v>0.6</v>
      </c>
      <c r="I27" s="23"/>
      <c r="J27" s="21"/>
      <c r="K27" s="22">
        <v>0</v>
      </c>
      <c r="L27" s="20"/>
      <c r="M27" s="21"/>
      <c r="N27" s="22">
        <v>0</v>
      </c>
    </row>
    <row r="28" spans="1:14" x14ac:dyDescent="0.25">
      <c r="A28" s="14">
        <v>14</v>
      </c>
      <c r="B28" s="15"/>
      <c r="C28" s="16"/>
      <c r="D28" s="53">
        <v>52.823999999999998</v>
      </c>
      <c r="E28" s="53"/>
      <c r="F28" s="53"/>
      <c r="G28" s="53"/>
      <c r="H28" s="53">
        <v>0.9</v>
      </c>
      <c r="I28" s="23"/>
      <c r="J28" s="21"/>
      <c r="K28" s="22">
        <v>0</v>
      </c>
      <c r="L28" s="20"/>
      <c r="M28" s="21"/>
      <c r="N28" s="22">
        <v>0</v>
      </c>
    </row>
    <row r="29" spans="1:14" x14ac:dyDescent="0.25">
      <c r="A29" s="14">
        <v>15</v>
      </c>
      <c r="B29" s="15"/>
      <c r="C29" s="16"/>
      <c r="D29" s="53">
        <v>58.847999999999999</v>
      </c>
      <c r="E29" s="53"/>
      <c r="F29" s="53"/>
      <c r="G29" s="53"/>
      <c r="H29" s="53">
        <v>0.1</v>
      </c>
      <c r="I29" s="23"/>
      <c r="J29" s="21"/>
      <c r="K29" s="22">
        <v>0</v>
      </c>
      <c r="L29" s="20"/>
      <c r="M29" s="21"/>
      <c r="N29" s="22">
        <v>0</v>
      </c>
    </row>
    <row r="30" spans="1:14" x14ac:dyDescent="0.25">
      <c r="A30" s="14">
        <v>16</v>
      </c>
      <c r="B30" s="15"/>
      <c r="C30" s="16"/>
      <c r="D30" s="53">
        <v>63.264000000000003</v>
      </c>
      <c r="E30" s="53"/>
      <c r="F30" s="53"/>
      <c r="G30" s="53"/>
      <c r="H30" s="53">
        <v>0</v>
      </c>
      <c r="I30" s="23"/>
      <c r="J30" s="21"/>
      <c r="K30" s="22">
        <v>0</v>
      </c>
      <c r="L30" s="20"/>
      <c r="M30" s="21"/>
      <c r="N30" s="22">
        <v>0</v>
      </c>
    </row>
    <row r="31" spans="1:14" x14ac:dyDescent="0.25">
      <c r="A31" s="14">
        <v>17</v>
      </c>
      <c r="B31" s="15"/>
      <c r="C31" s="16"/>
      <c r="D31" s="53">
        <v>44.328000000000003</v>
      </c>
      <c r="E31" s="53"/>
      <c r="F31" s="53"/>
      <c r="G31" s="53"/>
      <c r="H31" s="53">
        <v>0</v>
      </c>
      <c r="I31" s="23"/>
      <c r="J31" s="21"/>
      <c r="K31" s="22">
        <v>0</v>
      </c>
      <c r="L31" s="20"/>
      <c r="M31" s="21"/>
      <c r="N31" s="22">
        <v>0</v>
      </c>
    </row>
    <row r="32" spans="1:14" x14ac:dyDescent="0.25">
      <c r="A32" s="14">
        <v>18</v>
      </c>
      <c r="B32" s="15"/>
      <c r="C32" s="16"/>
      <c r="D32" s="53">
        <v>34.223999999999997</v>
      </c>
      <c r="E32" s="53"/>
      <c r="F32" s="53"/>
      <c r="G32" s="53"/>
      <c r="H32" s="53">
        <v>0</v>
      </c>
      <c r="I32" s="23"/>
      <c r="J32" s="21"/>
      <c r="K32" s="22">
        <v>0</v>
      </c>
      <c r="L32" s="20"/>
      <c r="M32" s="21"/>
      <c r="N32" s="22">
        <v>0</v>
      </c>
    </row>
    <row r="33" spans="1:14" x14ac:dyDescent="0.25">
      <c r="A33" s="14">
        <v>19</v>
      </c>
      <c r="B33" s="15"/>
      <c r="C33" s="16"/>
      <c r="D33" s="53">
        <v>32.375999999999998</v>
      </c>
      <c r="E33" s="53"/>
      <c r="F33" s="53"/>
      <c r="G33" s="53"/>
      <c r="H33" s="53">
        <v>0</v>
      </c>
      <c r="I33" s="23"/>
      <c r="J33" s="21"/>
      <c r="K33" s="22">
        <v>0</v>
      </c>
      <c r="L33" s="20"/>
      <c r="M33" s="21"/>
      <c r="N33" s="22">
        <v>0</v>
      </c>
    </row>
    <row r="34" spans="1:14" x14ac:dyDescent="0.25">
      <c r="A34" s="14">
        <v>20</v>
      </c>
      <c r="B34" s="15"/>
      <c r="C34" s="16"/>
      <c r="D34" s="53">
        <v>31.896000000000001</v>
      </c>
      <c r="E34" s="53"/>
      <c r="F34" s="53"/>
      <c r="G34" s="53"/>
      <c r="H34" s="53">
        <v>0</v>
      </c>
      <c r="I34" s="23"/>
      <c r="J34" s="21"/>
      <c r="K34" s="22">
        <v>0</v>
      </c>
      <c r="L34" s="20"/>
      <c r="M34" s="21"/>
      <c r="N34" s="22">
        <v>0</v>
      </c>
    </row>
    <row r="35" spans="1:14" x14ac:dyDescent="0.25">
      <c r="A35" s="14">
        <v>21</v>
      </c>
      <c r="B35" s="15"/>
      <c r="C35" s="16"/>
      <c r="D35" s="53">
        <v>32.304000000000002</v>
      </c>
      <c r="E35" s="53"/>
      <c r="F35" s="53"/>
      <c r="G35" s="53"/>
      <c r="H35" s="53">
        <v>0</v>
      </c>
      <c r="I35" s="23"/>
      <c r="J35" s="21"/>
      <c r="K35" s="22">
        <v>0</v>
      </c>
      <c r="L35" s="20"/>
      <c r="M35" s="21"/>
      <c r="N35" s="22">
        <v>0</v>
      </c>
    </row>
    <row r="36" spans="1:14" x14ac:dyDescent="0.25">
      <c r="A36" s="14">
        <v>22</v>
      </c>
      <c r="B36" s="15"/>
      <c r="C36" s="16"/>
      <c r="D36" s="53">
        <v>32.76</v>
      </c>
      <c r="E36" s="53"/>
      <c r="F36" s="53"/>
      <c r="G36" s="53"/>
      <c r="H36" s="53">
        <v>0</v>
      </c>
      <c r="I36" s="23"/>
      <c r="J36" s="21"/>
      <c r="K36" s="22">
        <v>0</v>
      </c>
      <c r="L36" s="20"/>
      <c r="M36" s="21"/>
      <c r="N36" s="22">
        <v>0</v>
      </c>
    </row>
    <row r="37" spans="1:14" x14ac:dyDescent="0.25">
      <c r="A37" s="14">
        <v>23</v>
      </c>
      <c r="B37" s="15"/>
      <c r="C37" s="16"/>
      <c r="D37" s="53">
        <v>31.512</v>
      </c>
      <c r="E37" s="53"/>
      <c r="F37" s="53"/>
      <c r="G37" s="53"/>
      <c r="H37" s="53">
        <v>0</v>
      </c>
      <c r="I37" s="23"/>
      <c r="J37" s="21"/>
      <c r="K37" s="22">
        <v>0</v>
      </c>
      <c r="L37" s="20"/>
      <c r="M37" s="21"/>
      <c r="N37" s="22">
        <v>0</v>
      </c>
    </row>
    <row r="38" spans="1:14" x14ac:dyDescent="0.25">
      <c r="A38" s="14">
        <v>24</v>
      </c>
      <c r="B38" s="15"/>
      <c r="C38" s="16"/>
      <c r="D38" s="53">
        <v>30.504000000000001</v>
      </c>
      <c r="E38" s="53"/>
      <c r="F38" s="53"/>
      <c r="G38" s="53"/>
      <c r="H38" s="53">
        <v>0</v>
      </c>
      <c r="I38" s="23"/>
      <c r="J38" s="21"/>
      <c r="K38" s="22">
        <v>0</v>
      </c>
      <c r="L38" s="20"/>
      <c r="M38" s="21"/>
      <c r="N38" s="22">
        <v>0</v>
      </c>
    </row>
    <row r="39" spans="1:14" x14ac:dyDescent="0.25">
      <c r="A39" s="14" t="s">
        <v>17</v>
      </c>
      <c r="B39" s="26"/>
      <c r="C39" s="27"/>
      <c r="D39" s="28">
        <f>SUM(D15:D38)</f>
        <v>976.36799999999982</v>
      </c>
      <c r="E39" s="29"/>
      <c r="F39" s="29"/>
      <c r="G39" s="29"/>
      <c r="H39" s="28">
        <f>SUM(H15:H38)</f>
        <v>8.5999999999999979</v>
      </c>
      <c r="I39" s="29"/>
      <c r="J39" s="29"/>
      <c r="K39" s="28">
        <f>SUM(K15:K38)</f>
        <v>0</v>
      </c>
      <c r="L39" s="29"/>
      <c r="M39" s="29"/>
      <c r="N39" s="28">
        <f>SUM(N15:N38)</f>
        <v>0</v>
      </c>
    </row>
    <row r="40" spans="1:14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30"/>
      <c r="J42" s="1"/>
      <c r="K42" s="1"/>
      <c r="L42" s="1"/>
      <c r="M42" s="1"/>
      <c r="N42" s="1"/>
    </row>
    <row r="43" spans="1:14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</row>
  </sheetData>
  <mergeCells count="21">
    <mergeCell ref="B11:C11"/>
    <mergeCell ref="E11:F11"/>
    <mergeCell ref="I11:J11"/>
    <mergeCell ref="L11:M11"/>
    <mergeCell ref="B5:C5"/>
    <mergeCell ref="A6:N6"/>
    <mergeCell ref="A7:N7"/>
    <mergeCell ref="A9:A12"/>
    <mergeCell ref="B9:H9"/>
    <mergeCell ref="I9:N9"/>
    <mergeCell ref="B10:D10"/>
    <mergeCell ref="E10:H10"/>
    <mergeCell ref="I10:K10"/>
    <mergeCell ref="L10:N10"/>
    <mergeCell ref="B4:C4"/>
    <mergeCell ref="L4:N4"/>
    <mergeCell ref="B1:E1"/>
    <mergeCell ref="L1:N1"/>
    <mergeCell ref="B2:E2"/>
    <mergeCell ref="L2:N2"/>
    <mergeCell ref="L3:N3"/>
  </mergeCells>
  <pageMargins left="0.7" right="0.7" top="0.75" bottom="0.75" header="0.3" footer="0.3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173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174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6"/>
      <c r="I4" s="6"/>
      <c r="J4" s="1"/>
      <c r="K4" s="124" t="s">
        <v>175</v>
      </c>
      <c r="L4" s="124"/>
      <c r="M4" s="124"/>
    </row>
    <row r="5" spans="1:13" x14ac:dyDescent="0.25">
      <c r="A5" s="1"/>
      <c r="B5" s="118" t="s">
        <v>8</v>
      </c>
      <c r="C5" s="11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ТП-Ферма Фенево В-1</v>
      </c>
      <c r="C10" s="128"/>
      <c r="D10" s="129"/>
      <c r="E10" s="127" t="str">
        <f>K4</f>
        <v>ТП-Ферма Фенево В-2</v>
      </c>
      <c r="F10" s="130"/>
      <c r="G10" s="131"/>
      <c r="H10" s="127" t="str">
        <f>B10</f>
        <v>ТП-Ферма Фенево В-1</v>
      </c>
      <c r="I10" s="128"/>
      <c r="J10" s="129"/>
      <c r="K10" s="127" t="str">
        <f>E10</f>
        <v>ТП-Ферма Фенево В-2</v>
      </c>
      <c r="L10" s="130"/>
      <c r="M10" s="131"/>
    </row>
    <row r="11" spans="1:13" x14ac:dyDescent="0.25">
      <c r="A11" s="110"/>
      <c r="B11" s="104" t="s">
        <v>13</v>
      </c>
      <c r="C11" s="105"/>
      <c r="D11" s="8">
        <v>200</v>
      </c>
      <c r="E11" s="104" t="s">
        <v>13</v>
      </c>
      <c r="F11" s="105"/>
      <c r="G11" s="8">
        <v>200</v>
      </c>
      <c r="H11" s="104" t="s">
        <v>13</v>
      </c>
      <c r="I11" s="105"/>
      <c r="J11" s="8">
        <f>D11</f>
        <v>200</v>
      </c>
      <c r="K11" s="104" t="s">
        <v>13</v>
      </c>
      <c r="L11" s="105"/>
      <c r="M11" s="8">
        <f>G11</f>
        <v>200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12.600000000000001</v>
      </c>
      <c r="E15" s="53"/>
      <c r="F15" s="53"/>
      <c r="G15" s="53">
        <v>9.5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3">
        <v>12.2</v>
      </c>
      <c r="E16" s="53"/>
      <c r="F16" s="53"/>
      <c r="G16" s="53">
        <v>17.799999999999997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3">
        <v>12.9</v>
      </c>
      <c r="E17" s="53"/>
      <c r="F17" s="53"/>
      <c r="G17" s="53">
        <v>39.5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3">
        <v>12.399999999999999</v>
      </c>
      <c r="E18" s="53"/>
      <c r="F18" s="53"/>
      <c r="G18" s="53">
        <v>68.599999999999994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3">
        <v>30.200000000000003</v>
      </c>
      <c r="E19" s="53"/>
      <c r="F19" s="53"/>
      <c r="G19" s="53">
        <v>72.599999999999994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3">
        <v>29.700000000000003</v>
      </c>
      <c r="E20" s="53"/>
      <c r="F20" s="53"/>
      <c r="G20" s="53">
        <v>62.3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3">
        <v>28.4</v>
      </c>
      <c r="E21" s="53"/>
      <c r="F21" s="53"/>
      <c r="G21" s="53">
        <v>29.8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3">
        <v>26.1</v>
      </c>
      <c r="E22" s="53"/>
      <c r="F22" s="53"/>
      <c r="G22" s="53">
        <v>34.4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3">
        <v>24.4</v>
      </c>
      <c r="E23" s="53"/>
      <c r="F23" s="53"/>
      <c r="G23" s="53">
        <v>43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3">
        <v>29.200000000000003</v>
      </c>
      <c r="E24" s="53"/>
      <c r="F24" s="53"/>
      <c r="G24" s="53">
        <v>33.1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3">
        <v>25.4</v>
      </c>
      <c r="E25" s="53"/>
      <c r="F25" s="53"/>
      <c r="G25" s="53">
        <v>21.9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3">
        <v>21.5</v>
      </c>
      <c r="E26" s="53"/>
      <c r="F26" s="53"/>
      <c r="G26" s="53">
        <v>34.700000000000003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3">
        <v>12.2</v>
      </c>
      <c r="E27" s="53"/>
      <c r="F27" s="53"/>
      <c r="G27" s="53">
        <v>49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3">
        <v>13.600000000000001</v>
      </c>
      <c r="E28" s="53"/>
      <c r="F28" s="53"/>
      <c r="G28" s="53">
        <v>23.5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3">
        <v>16.8</v>
      </c>
      <c r="E29" s="53"/>
      <c r="F29" s="53"/>
      <c r="G29" s="53">
        <v>26.4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3">
        <v>15.6</v>
      </c>
      <c r="E30" s="53"/>
      <c r="F30" s="53"/>
      <c r="G30" s="53">
        <v>52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3">
        <v>46.7</v>
      </c>
      <c r="E31" s="53"/>
      <c r="F31" s="53"/>
      <c r="G31" s="53">
        <v>69.8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3">
        <v>46.900000000000006</v>
      </c>
      <c r="E32" s="53"/>
      <c r="F32" s="53"/>
      <c r="G32" s="53">
        <v>55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3">
        <v>46.9</v>
      </c>
      <c r="E33" s="53"/>
      <c r="F33" s="53"/>
      <c r="G33" s="53">
        <v>28.1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3">
        <v>40.400000000000006</v>
      </c>
      <c r="E34" s="53"/>
      <c r="F34" s="53"/>
      <c r="G34" s="53">
        <v>28.5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3">
        <v>37.799999999999997</v>
      </c>
      <c r="E35" s="53"/>
      <c r="F35" s="53"/>
      <c r="G35" s="53">
        <v>15.8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3">
        <v>32.200000000000003</v>
      </c>
      <c r="E36" s="53"/>
      <c r="F36" s="53"/>
      <c r="G36" s="53">
        <v>9.4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3">
        <v>27.9</v>
      </c>
      <c r="E37" s="53"/>
      <c r="F37" s="53"/>
      <c r="G37" s="53">
        <v>8.4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3">
        <v>18</v>
      </c>
      <c r="E38" s="53"/>
      <c r="F38" s="53"/>
      <c r="G38" s="53">
        <v>8.9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620</v>
      </c>
      <c r="E39" s="29"/>
      <c r="F39" s="29"/>
      <c r="G39" s="28">
        <f>SUM(G15:G38)</f>
        <v>841.99999999999977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workbookViewId="0">
      <selection activeCell="D39" sqref="D39"/>
    </sheetView>
  </sheetViews>
  <sheetFormatPr defaultRowHeight="15" x14ac:dyDescent="0.25"/>
  <cols>
    <col min="4" max="4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176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39"/>
      <c r="E3" s="1"/>
      <c r="F3" s="1"/>
      <c r="G3" s="1"/>
      <c r="H3" s="1"/>
      <c r="I3" s="1"/>
      <c r="J3" s="1"/>
      <c r="K3" s="124" t="s">
        <v>177</v>
      </c>
      <c r="L3" s="124"/>
      <c r="M3" s="124"/>
    </row>
    <row r="4" spans="1:13" ht="15.75" x14ac:dyDescent="0.25">
      <c r="A4" s="1"/>
      <c r="B4" s="125" t="s">
        <v>6</v>
      </c>
      <c r="C4" s="121"/>
      <c r="D4" s="58"/>
      <c r="E4" s="3"/>
      <c r="F4" s="3"/>
      <c r="G4" s="5" t="s">
        <v>7</v>
      </c>
      <c r="H4" s="6"/>
      <c r="I4" s="6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59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ТП-376</v>
      </c>
      <c r="C10" s="128"/>
      <c r="D10" s="129"/>
      <c r="E10" s="127">
        <f>K4</f>
        <v>0</v>
      </c>
      <c r="F10" s="130"/>
      <c r="G10" s="131"/>
      <c r="H10" s="127" t="str">
        <f>B10</f>
        <v>ТП-376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41">
        <v>60</v>
      </c>
      <c r="E11" s="104" t="s">
        <v>13</v>
      </c>
      <c r="F11" s="105"/>
      <c r="G11" s="8">
        <v>120</v>
      </c>
      <c r="H11" s="104" t="s">
        <v>13</v>
      </c>
      <c r="I11" s="105"/>
      <c r="J11" s="8">
        <f>D11</f>
        <v>60</v>
      </c>
      <c r="K11" s="104" t="s">
        <v>13</v>
      </c>
      <c r="L11" s="105"/>
      <c r="M11" s="8">
        <f>G11</f>
        <v>120</v>
      </c>
    </row>
    <row r="12" spans="1:13" ht="36" x14ac:dyDescent="0.25">
      <c r="A12" s="111"/>
      <c r="B12" s="10" t="s">
        <v>14</v>
      </c>
      <c r="C12" s="10" t="s">
        <v>15</v>
      </c>
      <c r="D12" s="42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11.53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11.18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12.58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12.77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15.16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14.41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15.43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17.23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18.43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18.100000000000001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14.16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13.35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13.53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18.329999999999998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21.15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14.58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11.73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12.69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14.94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15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16.14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17.43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15.12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15.24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360.21000000000004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39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39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46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46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4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178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179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6"/>
      <c r="I4" s="6"/>
      <c r="J4" s="1"/>
      <c r="K4" s="124" t="s">
        <v>180</v>
      </c>
      <c r="L4" s="124"/>
      <c r="M4" s="124"/>
    </row>
    <row r="5" spans="1:13" x14ac:dyDescent="0.25">
      <c r="A5" s="1"/>
      <c r="B5" s="118" t="s">
        <v>8</v>
      </c>
      <c r="C5" s="11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КТП-ЭСПА</v>
      </c>
      <c r="C10" s="128"/>
      <c r="D10" s="129"/>
      <c r="E10" s="127" t="str">
        <f>K4</f>
        <v>КТП-Ново-Дубровка</v>
      </c>
      <c r="F10" s="130"/>
      <c r="G10" s="131"/>
      <c r="H10" s="127" t="str">
        <f>B10</f>
        <v>КТП-ЭСПА</v>
      </c>
      <c r="I10" s="128"/>
      <c r="J10" s="129"/>
      <c r="K10" s="127" t="str">
        <f>E10</f>
        <v>КТП-Ново-Дубровка</v>
      </c>
      <c r="L10" s="130"/>
      <c r="M10" s="131"/>
    </row>
    <row r="11" spans="1:13" x14ac:dyDescent="0.25">
      <c r="A11" s="110"/>
      <c r="B11" s="104" t="s">
        <v>13</v>
      </c>
      <c r="C11" s="105"/>
      <c r="D11" s="8">
        <v>20</v>
      </c>
      <c r="E11" s="104" t="s">
        <v>13</v>
      </c>
      <c r="F11" s="105"/>
      <c r="G11" s="8">
        <v>20</v>
      </c>
      <c r="H11" s="104" t="s">
        <v>13</v>
      </c>
      <c r="I11" s="105"/>
      <c r="J11" s="8">
        <f>D11</f>
        <v>20</v>
      </c>
      <c r="K11" s="104" t="s">
        <v>13</v>
      </c>
      <c r="L11" s="105"/>
      <c r="M11" s="8">
        <f>G11</f>
        <v>20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0.71</v>
      </c>
      <c r="E15" s="53"/>
      <c r="F15" s="53"/>
      <c r="G15" s="53">
        <v>0.7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3">
        <v>0.71</v>
      </c>
      <c r="E16" s="53"/>
      <c r="F16" s="53"/>
      <c r="G16" s="53">
        <v>0.7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3">
        <v>0.68</v>
      </c>
      <c r="E17" s="53"/>
      <c r="F17" s="53"/>
      <c r="G17" s="53">
        <v>0.59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3">
        <v>0.38999999999999996</v>
      </c>
      <c r="E18" s="53"/>
      <c r="F18" s="53"/>
      <c r="G18" s="53">
        <v>0.32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3">
        <v>0.11</v>
      </c>
      <c r="E19" s="53"/>
      <c r="F19" s="53"/>
      <c r="G19" s="53">
        <v>0.26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0.11</v>
      </c>
      <c r="E20" s="23"/>
      <c r="F20" s="21"/>
      <c r="G20" s="22">
        <v>0.24000000000000002</v>
      </c>
      <c r="H20" s="20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7.0000000000000007E-2</v>
      </c>
      <c r="E21" s="23"/>
      <c r="F21" s="21"/>
      <c r="G21" s="22">
        <v>0.54</v>
      </c>
      <c r="H21" s="20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0.11000000000000001</v>
      </c>
      <c r="E22" s="23"/>
      <c r="F22" s="21"/>
      <c r="G22" s="22">
        <v>1.1600000000000001</v>
      </c>
      <c r="H22" s="20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0.13</v>
      </c>
      <c r="E23" s="23"/>
      <c r="F23" s="21"/>
      <c r="G23" s="22">
        <v>1.73</v>
      </c>
      <c r="H23" s="20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0.44000000000000006</v>
      </c>
      <c r="E24" s="23"/>
      <c r="F24" s="21"/>
      <c r="G24" s="22">
        <v>1.2000000000000002</v>
      </c>
      <c r="H24" s="20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0.36</v>
      </c>
      <c r="E25" s="23"/>
      <c r="F25" s="21"/>
      <c r="G25" s="22">
        <v>0.59000000000000008</v>
      </c>
      <c r="H25" s="20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0.28000000000000003</v>
      </c>
      <c r="E26" s="23"/>
      <c r="F26" s="21"/>
      <c r="G26" s="22">
        <v>0.52</v>
      </c>
      <c r="H26" s="20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0.39</v>
      </c>
      <c r="E27" s="23"/>
      <c r="F27" s="21"/>
      <c r="G27" s="22">
        <v>0.43</v>
      </c>
      <c r="H27" s="20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0.48</v>
      </c>
      <c r="E28" s="23"/>
      <c r="F28" s="21"/>
      <c r="G28" s="22">
        <v>1.1600000000000001</v>
      </c>
      <c r="H28" s="20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0.26</v>
      </c>
      <c r="E29" s="23"/>
      <c r="F29" s="21"/>
      <c r="G29" s="22">
        <v>0.65</v>
      </c>
      <c r="H29" s="20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0.44999999999999996</v>
      </c>
      <c r="E30" s="23"/>
      <c r="F30" s="21"/>
      <c r="G30" s="22">
        <v>0.76</v>
      </c>
      <c r="H30" s="20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0.22</v>
      </c>
      <c r="E31" s="23"/>
      <c r="F31" s="21"/>
      <c r="G31" s="22">
        <v>0.91999999999999993</v>
      </c>
      <c r="H31" s="20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0.23</v>
      </c>
      <c r="E32" s="23"/>
      <c r="F32" s="21"/>
      <c r="G32" s="22">
        <v>0.4</v>
      </c>
      <c r="H32" s="20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0.56000000000000005</v>
      </c>
      <c r="E33" s="23"/>
      <c r="F33" s="21"/>
      <c r="G33" s="22">
        <v>1.54</v>
      </c>
      <c r="H33" s="20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0.33999999999999997</v>
      </c>
      <c r="E34" s="23"/>
      <c r="F34" s="21"/>
      <c r="G34" s="22">
        <v>1.8199999999999998</v>
      </c>
      <c r="H34" s="20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0.33999999999999997</v>
      </c>
      <c r="E35" s="23"/>
      <c r="F35" s="21"/>
      <c r="G35" s="22">
        <v>1.4500000000000002</v>
      </c>
      <c r="H35" s="20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0.64</v>
      </c>
      <c r="E36" s="23"/>
      <c r="F36" s="21"/>
      <c r="G36" s="22">
        <v>0.62</v>
      </c>
      <c r="H36" s="20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0.81</v>
      </c>
      <c r="E37" s="23"/>
      <c r="F37" s="21"/>
      <c r="G37" s="22">
        <v>0.67999999999999994</v>
      </c>
      <c r="H37" s="20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0.82000000000000006</v>
      </c>
      <c r="E38" s="23"/>
      <c r="F38" s="21"/>
      <c r="G38" s="22">
        <v>0.7</v>
      </c>
      <c r="H38" s="20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9.64</v>
      </c>
      <c r="E39" s="23"/>
      <c r="F39" s="21"/>
      <c r="G39" s="22">
        <f>SUM(G15:G38)</f>
        <v>19.68</v>
      </c>
      <c r="H39" s="20"/>
      <c r="I39" s="21"/>
      <c r="J39" s="22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22"/>
      <c r="E40" s="23"/>
      <c r="F40" s="21"/>
      <c r="G40" s="22"/>
      <c r="H40" s="20"/>
      <c r="I40" s="21"/>
      <c r="J40" s="22"/>
      <c r="K40" s="1"/>
      <c r="L40" s="1"/>
      <c r="M40" s="1"/>
    </row>
    <row r="41" spans="1:13" x14ac:dyDescent="0.25">
      <c r="A41" s="1" t="s">
        <v>19</v>
      </c>
      <c r="B41" s="1"/>
      <c r="C41" s="1"/>
      <c r="D41" s="22"/>
      <c r="E41" s="23"/>
      <c r="F41" s="21"/>
      <c r="G41" s="22"/>
      <c r="H41" s="20"/>
      <c r="I41" s="21"/>
      <c r="J41" s="22"/>
      <c r="K41" s="1"/>
      <c r="L41" s="1"/>
      <c r="M41" s="1"/>
    </row>
    <row r="42" spans="1:13" x14ac:dyDescent="0.25">
      <c r="A42" s="1" t="s">
        <v>20</v>
      </c>
      <c r="B42" s="30"/>
      <c r="C42" s="30"/>
      <c r="D42" s="22"/>
      <c r="E42" s="23"/>
      <c r="F42" s="21"/>
      <c r="G42" s="22"/>
      <c r="H42" s="20"/>
      <c r="I42" s="21"/>
      <c r="J42" s="22"/>
      <c r="K42" s="1"/>
      <c r="L42" s="1"/>
      <c r="M42" s="1"/>
    </row>
    <row r="43" spans="1:13" x14ac:dyDescent="0.25">
      <c r="A43" s="1" t="s">
        <v>21</v>
      </c>
      <c r="B43" s="30"/>
      <c r="C43" s="30"/>
      <c r="D43" s="22"/>
      <c r="E43" s="23"/>
      <c r="F43" s="21"/>
      <c r="G43" s="22"/>
      <c r="H43" s="20"/>
      <c r="I43" s="21"/>
      <c r="J43" s="22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0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178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181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6"/>
      <c r="I4" s="6"/>
      <c r="J4" s="1"/>
      <c r="K4" s="124" t="s">
        <v>182</v>
      </c>
      <c r="L4" s="124"/>
      <c r="M4" s="124"/>
    </row>
    <row r="5" spans="1:13" x14ac:dyDescent="0.25">
      <c r="A5" s="1"/>
      <c r="B5" s="118" t="s">
        <v>8</v>
      </c>
      <c r="C5" s="11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КТП-Козлово-2</v>
      </c>
      <c r="C10" s="128"/>
      <c r="D10" s="129"/>
      <c r="E10" s="127" t="str">
        <f>K4</f>
        <v>ТП-319</v>
      </c>
      <c r="F10" s="130"/>
      <c r="G10" s="131"/>
      <c r="H10" s="127" t="str">
        <f>B10</f>
        <v>КТП-Козлово-2</v>
      </c>
      <c r="I10" s="128"/>
      <c r="J10" s="129"/>
      <c r="K10" s="127" t="str">
        <f>E10</f>
        <v>ТП-319</v>
      </c>
      <c r="L10" s="130"/>
      <c r="M10" s="131"/>
    </row>
    <row r="11" spans="1:13" x14ac:dyDescent="0.25">
      <c r="A11" s="110"/>
      <c r="B11" s="104" t="s">
        <v>13</v>
      </c>
      <c r="C11" s="105"/>
      <c r="D11" s="8">
        <v>60</v>
      </c>
      <c r="E11" s="104" t="s">
        <v>13</v>
      </c>
      <c r="F11" s="105"/>
      <c r="G11" s="8">
        <v>30</v>
      </c>
      <c r="H11" s="104" t="s">
        <v>13</v>
      </c>
      <c r="I11" s="105"/>
      <c r="J11" s="8">
        <f>D11</f>
        <v>60</v>
      </c>
      <c r="K11" s="104" t="s">
        <v>13</v>
      </c>
      <c r="L11" s="105"/>
      <c r="M11" s="8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5.6400000000000006</v>
      </c>
      <c r="E15" s="20"/>
      <c r="F15" s="16"/>
      <c r="G15" s="22">
        <v>0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6</v>
      </c>
      <c r="E16" s="20"/>
      <c r="F16" s="16"/>
      <c r="G16" s="22">
        <v>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3.8</v>
      </c>
      <c r="E17" s="20"/>
      <c r="F17" s="16"/>
      <c r="G17" s="22">
        <v>0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3.8</v>
      </c>
      <c r="E18" s="20"/>
      <c r="F18" s="16"/>
      <c r="G18" s="22">
        <v>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3.56</v>
      </c>
      <c r="E19" s="20"/>
      <c r="F19" s="16"/>
      <c r="G19" s="22">
        <v>0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4.96</v>
      </c>
      <c r="E20" s="20"/>
      <c r="F20" s="16"/>
      <c r="G20" s="22">
        <v>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6.24</v>
      </c>
      <c r="E21" s="20"/>
      <c r="F21" s="16"/>
      <c r="G21" s="22">
        <v>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6.6</v>
      </c>
      <c r="E22" s="20"/>
      <c r="F22" s="16"/>
      <c r="G22" s="22">
        <v>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6.8800000000000008</v>
      </c>
      <c r="E23" s="20"/>
      <c r="F23" s="16"/>
      <c r="G23" s="22">
        <v>0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9.16</v>
      </c>
      <c r="E24" s="20"/>
      <c r="F24" s="16"/>
      <c r="G24" s="22">
        <v>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5.92</v>
      </c>
      <c r="E25" s="20"/>
      <c r="F25" s="16"/>
      <c r="G25" s="22">
        <v>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6.8</v>
      </c>
      <c r="E26" s="20"/>
      <c r="F26" s="16"/>
      <c r="G26" s="22">
        <v>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6.3599999999999994</v>
      </c>
      <c r="E27" s="20"/>
      <c r="F27" s="16"/>
      <c r="G27" s="22">
        <v>0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6.28</v>
      </c>
      <c r="E28" s="20"/>
      <c r="F28" s="16"/>
      <c r="G28" s="22">
        <v>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7.16</v>
      </c>
      <c r="E29" s="20"/>
      <c r="F29" s="16"/>
      <c r="G29" s="22">
        <v>0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6.84</v>
      </c>
      <c r="E30" s="20"/>
      <c r="F30" s="16"/>
      <c r="G30" s="22">
        <v>0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5.7200000000000006</v>
      </c>
      <c r="E31" s="20"/>
      <c r="F31" s="16"/>
      <c r="G31" s="22">
        <v>0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6.6</v>
      </c>
      <c r="E32" s="20"/>
      <c r="F32" s="16"/>
      <c r="G32" s="22">
        <v>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7.8000000000000007</v>
      </c>
      <c r="E33" s="20"/>
      <c r="F33" s="16"/>
      <c r="G33" s="22">
        <v>0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7.4399999999999995</v>
      </c>
      <c r="E34" s="20"/>
      <c r="F34" s="16"/>
      <c r="G34" s="22">
        <v>0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7.8800000000000008</v>
      </c>
      <c r="E35" s="20"/>
      <c r="F35" s="16"/>
      <c r="G35" s="22">
        <v>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6.6400000000000006</v>
      </c>
      <c r="E36" s="20"/>
      <c r="F36" s="16"/>
      <c r="G36" s="22">
        <v>0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7.1999999999999993</v>
      </c>
      <c r="E37" s="20"/>
      <c r="F37" s="21"/>
      <c r="G37" s="22">
        <v>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5.96</v>
      </c>
      <c r="E38" s="20"/>
      <c r="F38" s="21"/>
      <c r="G38" s="22">
        <v>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151.23999999999998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9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183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184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6"/>
      <c r="I4" s="6"/>
      <c r="J4" s="1"/>
      <c r="K4" s="124" t="s">
        <v>185</v>
      </c>
      <c r="L4" s="124"/>
      <c r="M4" s="124"/>
    </row>
    <row r="5" spans="1:13" x14ac:dyDescent="0.25">
      <c r="A5" s="1"/>
      <c r="B5" s="118" t="s">
        <v>8</v>
      </c>
      <c r="C5" s="11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КТП-Броды</v>
      </c>
      <c r="C10" s="128"/>
      <c r="D10" s="129"/>
      <c r="E10" s="127" t="str">
        <f>K4</f>
        <v>КТП-100 дачи "Водник"</v>
      </c>
      <c r="F10" s="130"/>
      <c r="G10" s="131"/>
      <c r="H10" s="127" t="str">
        <f>B10</f>
        <v>КТП-Броды</v>
      </c>
      <c r="I10" s="128"/>
      <c r="J10" s="129"/>
      <c r="K10" s="127" t="str">
        <f>E10</f>
        <v>КТП-100 дачи "Водник"</v>
      </c>
      <c r="L10" s="130"/>
      <c r="M10" s="131"/>
    </row>
    <row r="11" spans="1:13" x14ac:dyDescent="0.25">
      <c r="A11" s="110"/>
      <c r="B11" s="104" t="s">
        <v>13</v>
      </c>
      <c r="C11" s="105"/>
      <c r="D11" s="8">
        <v>30</v>
      </c>
      <c r="E11" s="104" t="s">
        <v>13</v>
      </c>
      <c r="F11" s="105"/>
      <c r="G11" s="8">
        <v>40</v>
      </c>
      <c r="H11" s="104" t="s">
        <v>13</v>
      </c>
      <c r="I11" s="105"/>
      <c r="J11" s="8">
        <f>D11</f>
        <v>30</v>
      </c>
      <c r="K11" s="104" t="s">
        <v>13</v>
      </c>
      <c r="L11" s="105"/>
      <c r="M11" s="8">
        <f>G11</f>
        <v>40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5.67</v>
      </c>
      <c r="E15" s="53"/>
      <c r="F15" s="53"/>
      <c r="G15" s="53">
        <v>2.91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3">
        <v>5.2949999999999999</v>
      </c>
      <c r="E16" s="53"/>
      <c r="F16" s="53"/>
      <c r="G16" s="53">
        <v>2.61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3">
        <v>5.43</v>
      </c>
      <c r="E17" s="53"/>
      <c r="F17" s="53"/>
      <c r="G17" s="53">
        <v>2.6850000000000001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3">
        <v>4.9049999999999994</v>
      </c>
      <c r="E18" s="53"/>
      <c r="F18" s="53"/>
      <c r="G18" s="53">
        <v>2.67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3">
        <v>4.3499999999999996</v>
      </c>
      <c r="E19" s="53"/>
      <c r="F19" s="53"/>
      <c r="G19" s="53">
        <v>2.835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3">
        <v>5.0250000000000004</v>
      </c>
      <c r="E20" s="53"/>
      <c r="F20" s="53"/>
      <c r="G20" s="53">
        <v>2.9249999999999998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3">
        <v>5.28</v>
      </c>
      <c r="E21" s="53"/>
      <c r="F21" s="53"/>
      <c r="G21" s="53">
        <v>3.3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3">
        <v>8.0549999999999997</v>
      </c>
      <c r="E22" s="53"/>
      <c r="F22" s="53"/>
      <c r="G22" s="53">
        <v>5.67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3">
        <v>9.8849999999999998</v>
      </c>
      <c r="E23" s="53"/>
      <c r="F23" s="53"/>
      <c r="G23" s="53">
        <v>7.3049999999999997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3">
        <v>6.66</v>
      </c>
      <c r="E24" s="53"/>
      <c r="F24" s="53"/>
      <c r="G24" s="53">
        <v>6.42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3">
        <v>8.31</v>
      </c>
      <c r="E25" s="53"/>
      <c r="F25" s="53"/>
      <c r="G25" s="53">
        <v>4.8149999999999995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3">
        <v>8.9699999999999989</v>
      </c>
      <c r="E26" s="53"/>
      <c r="F26" s="53"/>
      <c r="G26" s="53">
        <v>4.74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3">
        <v>9.36</v>
      </c>
      <c r="E27" s="53"/>
      <c r="F27" s="53"/>
      <c r="G27" s="53">
        <v>5.415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3">
        <v>6.33</v>
      </c>
      <c r="E28" s="53"/>
      <c r="F28" s="53"/>
      <c r="G28" s="53">
        <v>6.54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3">
        <v>8.58</v>
      </c>
      <c r="E29" s="53"/>
      <c r="F29" s="53"/>
      <c r="G29" s="53">
        <v>6.4499999999999993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3">
        <v>8.2050000000000001</v>
      </c>
      <c r="E30" s="53"/>
      <c r="F30" s="53"/>
      <c r="G30" s="53">
        <v>4.8899999999999997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3">
        <v>10.08</v>
      </c>
      <c r="E31" s="53"/>
      <c r="F31" s="53"/>
      <c r="G31" s="53">
        <v>5.25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3">
        <v>9.27</v>
      </c>
      <c r="E32" s="53"/>
      <c r="F32" s="53"/>
      <c r="G32" s="53">
        <v>6.4950000000000001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3">
        <v>9.7949999999999999</v>
      </c>
      <c r="E33" s="53"/>
      <c r="F33" s="53"/>
      <c r="G33" s="53">
        <v>8.8650000000000002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3">
        <v>13.17</v>
      </c>
      <c r="E34" s="53"/>
      <c r="F34" s="53"/>
      <c r="G34" s="53">
        <v>7.53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3">
        <v>13.89</v>
      </c>
      <c r="E35" s="53"/>
      <c r="F35" s="53"/>
      <c r="G35" s="53">
        <v>7.3949999999999996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3">
        <v>11.280000000000001</v>
      </c>
      <c r="E36" s="53"/>
      <c r="F36" s="53"/>
      <c r="G36" s="53">
        <v>7.4849999999999994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3">
        <v>11.565000000000001</v>
      </c>
      <c r="E37" s="53"/>
      <c r="F37" s="53"/>
      <c r="G37" s="53">
        <v>5.25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3">
        <v>10.59</v>
      </c>
      <c r="E38" s="53"/>
      <c r="F38" s="53"/>
      <c r="G38" s="53">
        <v>5.01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199.95</v>
      </c>
      <c r="E39" s="29"/>
      <c r="F39" s="29"/>
      <c r="G39" s="28">
        <f>SUM(G15:G38)</f>
        <v>125.46000000000001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7" workbookViewId="0">
      <selection activeCell="D39" sqref="D39"/>
    </sheetView>
  </sheetViews>
  <sheetFormatPr defaultRowHeight="15" x14ac:dyDescent="0.25"/>
  <cols>
    <col min="4" max="4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183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39"/>
      <c r="E3" s="1"/>
      <c r="F3" s="1"/>
      <c r="G3" s="1"/>
      <c r="H3" s="1"/>
      <c r="I3" s="1"/>
      <c r="J3" s="1"/>
      <c r="K3" s="124" t="s">
        <v>186</v>
      </c>
      <c r="L3" s="124"/>
      <c r="M3" s="124"/>
    </row>
    <row r="4" spans="1:13" ht="15.75" x14ac:dyDescent="0.25">
      <c r="A4" s="1"/>
      <c r="B4" s="125" t="s">
        <v>6</v>
      </c>
      <c r="C4" s="121"/>
      <c r="D4" s="58"/>
      <c r="E4" s="3"/>
      <c r="F4" s="3"/>
      <c r="G4" s="5" t="s">
        <v>7</v>
      </c>
      <c r="H4" s="6"/>
      <c r="I4" s="6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59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КТП-Сад№11 ЧМХС</v>
      </c>
      <c r="C10" s="128"/>
      <c r="D10" s="129"/>
      <c r="E10" s="127">
        <f>K4</f>
        <v>0</v>
      </c>
      <c r="F10" s="130"/>
      <c r="G10" s="131"/>
      <c r="H10" s="127" t="str">
        <f>B10</f>
        <v>КТП-Сад№11 ЧМХС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41">
        <v>20</v>
      </c>
      <c r="E11" s="104" t="s">
        <v>13</v>
      </c>
      <c r="F11" s="105"/>
      <c r="G11" s="8">
        <v>120</v>
      </c>
      <c r="H11" s="104" t="s">
        <v>13</v>
      </c>
      <c r="I11" s="105"/>
      <c r="J11" s="8">
        <f>D11</f>
        <v>20</v>
      </c>
      <c r="K11" s="104" t="s">
        <v>13</v>
      </c>
      <c r="L11" s="105"/>
      <c r="M11" s="8">
        <f>G11</f>
        <v>120</v>
      </c>
    </row>
    <row r="12" spans="1:13" ht="36" x14ac:dyDescent="0.25">
      <c r="A12" s="111"/>
      <c r="B12" s="10" t="s">
        <v>14</v>
      </c>
      <c r="C12" s="10" t="s">
        <v>15</v>
      </c>
      <c r="D12" s="42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6.91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4.32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3.57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3.37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3.13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2.72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3.38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3.72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3.59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5.4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7.17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8.44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10.97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9.3699999999999992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8.1999999999999993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5.45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7.33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6.27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5.2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6.91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6.44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7.73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7.34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7.01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143.94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39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39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46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46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9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187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188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6"/>
      <c r="I4" s="6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КТП-КЗС-2</v>
      </c>
      <c r="C10" s="128"/>
      <c r="D10" s="129"/>
      <c r="E10" s="127">
        <f>K4</f>
        <v>0</v>
      </c>
      <c r="F10" s="130"/>
      <c r="G10" s="131"/>
      <c r="H10" s="127" t="str">
        <f>B10</f>
        <v>КТП-КЗС-2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8">
        <v>80</v>
      </c>
      <c r="E11" s="104" t="s">
        <v>13</v>
      </c>
      <c r="F11" s="105"/>
      <c r="G11" s="8">
        <v>120</v>
      </c>
      <c r="H11" s="104" t="s">
        <v>13</v>
      </c>
      <c r="I11" s="105"/>
      <c r="J11" s="8">
        <f>D11</f>
        <v>80</v>
      </c>
      <c r="K11" s="104" t="s">
        <v>13</v>
      </c>
      <c r="L11" s="105"/>
      <c r="M11" s="8">
        <f>G11</f>
        <v>120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3.96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3.88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3.7199999999999998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3.84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3.84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3.88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4.12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4.04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4.92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4.4800000000000004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4.4399999999999995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4.72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4.6399999999999997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4.72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4.6399999999999997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4.96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4.92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4.72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4.5199999999999996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4.68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4.5999999999999996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4.4000000000000004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4.32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3.96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104.91999999999997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0" workbookViewId="0">
      <selection activeCell="D39" sqref="D39"/>
    </sheetView>
  </sheetViews>
  <sheetFormatPr defaultRowHeight="15" x14ac:dyDescent="0.25"/>
  <cols>
    <col min="4" max="4" width="15.7109375" customWidth="1"/>
    <col min="10" max="10" width="16.7109375" customWidth="1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189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190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6"/>
      <c r="I4" s="6"/>
      <c r="J4" s="1"/>
      <c r="K4" s="124" t="s">
        <v>191</v>
      </c>
      <c r="L4" s="124"/>
      <c r="M4" s="124"/>
    </row>
    <row r="5" spans="1:13" x14ac:dyDescent="0.25">
      <c r="A5" s="1"/>
      <c r="B5" s="118" t="s">
        <v>8</v>
      </c>
      <c r="C5" s="11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КТПН-400 Животноводческий комплекс</v>
      </c>
      <c r="C10" s="128"/>
      <c r="D10" s="129"/>
      <c r="E10" s="127" t="str">
        <f>K4</f>
        <v>КТП-Деревня</v>
      </c>
      <c r="F10" s="130"/>
      <c r="G10" s="131"/>
      <c r="H10" s="127" t="str">
        <f>B10</f>
        <v>КТПН-400 Животноводческий комплекс</v>
      </c>
      <c r="I10" s="128"/>
      <c r="J10" s="129"/>
      <c r="K10" s="127" t="str">
        <f>E10</f>
        <v>КТП-Деревня</v>
      </c>
      <c r="L10" s="130"/>
      <c r="M10" s="131"/>
    </row>
    <row r="11" spans="1:13" x14ac:dyDescent="0.25">
      <c r="A11" s="110"/>
      <c r="B11" s="104" t="s">
        <v>13</v>
      </c>
      <c r="C11" s="105"/>
      <c r="D11" s="8">
        <v>120</v>
      </c>
      <c r="E11" s="104" t="s">
        <v>13</v>
      </c>
      <c r="F11" s="105"/>
      <c r="G11" s="8">
        <v>120</v>
      </c>
      <c r="H11" s="104" t="s">
        <v>13</v>
      </c>
      <c r="I11" s="105"/>
      <c r="J11" s="8">
        <f>D11</f>
        <v>120</v>
      </c>
      <c r="K11" s="104" t="s">
        <v>13</v>
      </c>
      <c r="L11" s="105"/>
      <c r="M11" s="8">
        <f>G11</f>
        <v>120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20.58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35.459999999999994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26.939999999999998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30.840000000000003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47.64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45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45.84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41.16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34.799999999999997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29.34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26.22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31.439999999999998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26.52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42.3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38.22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37.14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41.46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49.14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46.379999999999995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37.379999999999995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36.72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21.3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18.36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16.68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826.8599999999999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9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192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193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6"/>
      <c r="I4" s="6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ТП-323</v>
      </c>
      <c r="C10" s="128"/>
      <c r="D10" s="129"/>
      <c r="E10" s="127">
        <f>K4</f>
        <v>0</v>
      </c>
      <c r="F10" s="130"/>
      <c r="G10" s="131"/>
      <c r="H10" s="127" t="str">
        <f>B10</f>
        <v>ТП-323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8">
        <v>20</v>
      </c>
      <c r="E11" s="104" t="s">
        <v>13</v>
      </c>
      <c r="F11" s="105"/>
      <c r="G11" s="8">
        <v>120</v>
      </c>
      <c r="H11" s="104" t="s">
        <v>13</v>
      </c>
      <c r="I11" s="105"/>
      <c r="J11" s="8">
        <f>D11</f>
        <v>20</v>
      </c>
      <c r="K11" s="104" t="s">
        <v>13</v>
      </c>
      <c r="L11" s="105"/>
      <c r="M11" s="8">
        <f>G11</f>
        <v>120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4.18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4.18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4.1500000000000004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4.13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4.1400000000000006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4.0999999999999996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0.8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1.77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4.79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4.49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4.66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4.0199999999999996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3.92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4.74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3.6900000000000004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3.83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3.77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3.91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3.7800000000000002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3.69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3.6900000000000004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4.12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3.9799999999999995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3.9699999999999998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92.5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6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194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195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6"/>
      <c r="I4" s="6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КТП-Поселок Поповка</v>
      </c>
      <c r="C10" s="128"/>
      <c r="D10" s="129"/>
      <c r="E10" s="127">
        <f>K4</f>
        <v>0</v>
      </c>
      <c r="F10" s="130"/>
      <c r="G10" s="131"/>
      <c r="H10" s="127" t="str">
        <f>B10</f>
        <v>КТП-Поселок Поповка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8">
        <v>40</v>
      </c>
      <c r="E11" s="104" t="s">
        <v>13</v>
      </c>
      <c r="F11" s="105"/>
      <c r="G11" s="8">
        <v>120</v>
      </c>
      <c r="H11" s="104" t="s">
        <v>13</v>
      </c>
      <c r="I11" s="105"/>
      <c r="J11" s="8">
        <f>D11</f>
        <v>40</v>
      </c>
      <c r="K11" s="104" t="s">
        <v>13</v>
      </c>
      <c r="L11" s="105"/>
      <c r="M11" s="8">
        <f>G11</f>
        <v>120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16.68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16.079999999999998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16.02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17.100000000000001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10.32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10.32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15.06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17.399999999999999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21.66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21.060000000000002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21.96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17.64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18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17.100000000000001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23.52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20.28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22.86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27.479999999999997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18.54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22.14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23.28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17.82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17.7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18.72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448.74000000000012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9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196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197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6"/>
      <c r="I4" s="6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ТП-69 (КТПН-23)</v>
      </c>
      <c r="C10" s="128"/>
      <c r="D10" s="129"/>
      <c r="E10" s="127">
        <f>K4</f>
        <v>0</v>
      </c>
      <c r="F10" s="130"/>
      <c r="G10" s="131"/>
      <c r="H10" s="127" t="str">
        <f>B10</f>
        <v>ТП-69 (КТПН-23)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8">
        <v>20</v>
      </c>
      <c r="E11" s="104" t="s">
        <v>13</v>
      </c>
      <c r="F11" s="105"/>
      <c r="G11" s="8">
        <v>120</v>
      </c>
      <c r="H11" s="104" t="s">
        <v>13</v>
      </c>
      <c r="I11" s="105"/>
      <c r="J11" s="8">
        <f>D11</f>
        <v>20</v>
      </c>
      <c r="K11" s="104" t="s">
        <v>13</v>
      </c>
      <c r="L11" s="105"/>
      <c r="M11" s="8">
        <f>G11</f>
        <v>120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5">
        <v>0</v>
      </c>
      <c r="E15" s="20"/>
      <c r="F15" s="16"/>
      <c r="G15" s="22"/>
      <c r="H15" s="23"/>
      <c r="I15" s="21"/>
      <c r="J15" s="55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5">
        <v>0</v>
      </c>
      <c r="E16" s="20"/>
      <c r="F16" s="16"/>
      <c r="G16" s="22"/>
      <c r="H16" s="23"/>
      <c r="I16" s="21"/>
      <c r="J16" s="55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5">
        <v>0</v>
      </c>
      <c r="E17" s="20"/>
      <c r="F17" s="16"/>
      <c r="G17" s="22"/>
      <c r="H17" s="23"/>
      <c r="I17" s="21"/>
      <c r="J17" s="55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5">
        <v>0</v>
      </c>
      <c r="E18" s="20"/>
      <c r="F18" s="16"/>
      <c r="G18" s="22"/>
      <c r="H18" s="23"/>
      <c r="I18" s="21"/>
      <c r="J18" s="55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5">
        <v>0</v>
      </c>
      <c r="E19" s="20"/>
      <c r="F19" s="16"/>
      <c r="G19" s="22"/>
      <c r="H19" s="23"/>
      <c r="I19" s="21"/>
      <c r="J19" s="55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5">
        <v>0</v>
      </c>
      <c r="E20" s="20"/>
      <c r="F20" s="16"/>
      <c r="G20" s="22"/>
      <c r="H20" s="23"/>
      <c r="I20" s="21"/>
      <c r="J20" s="55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5">
        <v>0</v>
      </c>
      <c r="E21" s="20"/>
      <c r="F21" s="16"/>
      <c r="G21" s="22"/>
      <c r="H21" s="23"/>
      <c r="I21" s="21"/>
      <c r="J21" s="55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5">
        <v>0</v>
      </c>
      <c r="E22" s="20"/>
      <c r="F22" s="16"/>
      <c r="G22" s="22"/>
      <c r="H22" s="23"/>
      <c r="I22" s="21"/>
      <c r="J22" s="55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5">
        <v>0</v>
      </c>
      <c r="E23" s="20"/>
      <c r="F23" s="16"/>
      <c r="G23" s="22"/>
      <c r="H23" s="23"/>
      <c r="I23" s="21"/>
      <c r="J23" s="55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5">
        <v>0</v>
      </c>
      <c r="E24" s="20"/>
      <c r="F24" s="16"/>
      <c r="G24" s="22"/>
      <c r="H24" s="23"/>
      <c r="I24" s="21"/>
      <c r="J24" s="55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5">
        <v>0</v>
      </c>
      <c r="E25" s="20"/>
      <c r="F25" s="16"/>
      <c r="G25" s="22"/>
      <c r="H25" s="23"/>
      <c r="I25" s="21"/>
      <c r="J25" s="55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5">
        <v>0</v>
      </c>
      <c r="E26" s="20"/>
      <c r="F26" s="16"/>
      <c r="G26" s="22"/>
      <c r="H26" s="23"/>
      <c r="I26" s="21"/>
      <c r="J26" s="55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5">
        <v>0</v>
      </c>
      <c r="E27" s="20"/>
      <c r="F27" s="16"/>
      <c r="G27" s="22"/>
      <c r="H27" s="23"/>
      <c r="I27" s="21"/>
      <c r="J27" s="55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5">
        <v>0</v>
      </c>
      <c r="E28" s="20"/>
      <c r="F28" s="16"/>
      <c r="G28" s="22"/>
      <c r="H28" s="23"/>
      <c r="I28" s="21"/>
      <c r="J28" s="55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5">
        <v>0</v>
      </c>
      <c r="E29" s="20"/>
      <c r="F29" s="16"/>
      <c r="G29" s="22"/>
      <c r="H29" s="23"/>
      <c r="I29" s="21"/>
      <c r="J29" s="55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5">
        <v>0</v>
      </c>
      <c r="E30" s="20"/>
      <c r="F30" s="16"/>
      <c r="G30" s="22"/>
      <c r="H30" s="23"/>
      <c r="I30" s="21"/>
      <c r="J30" s="55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5">
        <v>0</v>
      </c>
      <c r="E31" s="20"/>
      <c r="F31" s="16"/>
      <c r="G31" s="22"/>
      <c r="H31" s="23"/>
      <c r="I31" s="21"/>
      <c r="J31" s="55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5">
        <v>0</v>
      </c>
      <c r="E32" s="20"/>
      <c r="F32" s="16"/>
      <c r="G32" s="22"/>
      <c r="H32" s="23"/>
      <c r="I32" s="21"/>
      <c r="J32" s="55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5">
        <v>0</v>
      </c>
      <c r="E33" s="20"/>
      <c r="F33" s="16"/>
      <c r="G33" s="22"/>
      <c r="H33" s="23"/>
      <c r="I33" s="21"/>
      <c r="J33" s="55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5">
        <v>0</v>
      </c>
      <c r="E34" s="20"/>
      <c r="F34" s="16"/>
      <c r="G34" s="22"/>
      <c r="H34" s="23"/>
      <c r="I34" s="21"/>
      <c r="J34" s="55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5">
        <v>0</v>
      </c>
      <c r="E35" s="20"/>
      <c r="F35" s="16"/>
      <c r="G35" s="22"/>
      <c r="H35" s="23"/>
      <c r="I35" s="21"/>
      <c r="J35" s="55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5">
        <v>0</v>
      </c>
      <c r="E36" s="20"/>
      <c r="F36" s="16"/>
      <c r="G36" s="22"/>
      <c r="H36" s="23"/>
      <c r="I36" s="21"/>
      <c r="J36" s="55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5">
        <v>0</v>
      </c>
      <c r="E37" s="20"/>
      <c r="F37" s="21"/>
      <c r="G37" s="22"/>
      <c r="H37" s="23"/>
      <c r="I37" s="21"/>
      <c r="J37" s="55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5">
        <v>0</v>
      </c>
      <c r="E38" s="20"/>
      <c r="F38" s="21"/>
      <c r="G38" s="22"/>
      <c r="H38" s="23"/>
      <c r="I38" s="21"/>
      <c r="J38" s="55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0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8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199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198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6"/>
      <c r="I4" s="6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ТП-Мастерские Шулма</v>
      </c>
      <c r="C10" s="128"/>
      <c r="D10" s="129"/>
      <c r="E10" s="127">
        <f>K4</f>
        <v>0</v>
      </c>
      <c r="F10" s="130"/>
      <c r="G10" s="131"/>
      <c r="H10" s="127" t="str">
        <f>B10</f>
        <v>ТП-Мастерские Шулма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8">
        <v>60</v>
      </c>
      <c r="E11" s="104" t="s">
        <v>13</v>
      </c>
      <c r="F11" s="105"/>
      <c r="G11" s="8">
        <v>120</v>
      </c>
      <c r="H11" s="104" t="s">
        <v>13</v>
      </c>
      <c r="I11" s="105"/>
      <c r="J11" s="8">
        <f>D11</f>
        <v>60</v>
      </c>
      <c r="K11" s="104" t="s">
        <v>13</v>
      </c>
      <c r="L11" s="105"/>
      <c r="M11" s="8">
        <f>G11</f>
        <v>120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0.87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0.87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3.27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4.95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4.8600000000000003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4.17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0.78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1.35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1.8599999999999999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3.6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2.73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3.33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3.42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3.7199999999999998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3.3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5.04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2.13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1.74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2.0700000000000003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2.4299999999999997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0.96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1.2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1.77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1.74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62.160000000000018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22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82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200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6"/>
      <c r="I4" s="6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КТП-Шулма, ул.Олимпийская</v>
      </c>
      <c r="C10" s="128"/>
      <c r="D10" s="129"/>
      <c r="E10" s="127">
        <f>K4</f>
        <v>0</v>
      </c>
      <c r="F10" s="130"/>
      <c r="G10" s="131"/>
      <c r="H10" s="127" t="str">
        <f>B10</f>
        <v>КТП-Шулма, ул.Олимпийская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8">
        <v>60</v>
      </c>
      <c r="E11" s="104" t="s">
        <v>13</v>
      </c>
      <c r="F11" s="105"/>
      <c r="G11" s="8">
        <v>120</v>
      </c>
      <c r="H11" s="104" t="s">
        <v>13</v>
      </c>
      <c r="I11" s="105"/>
      <c r="J11" s="8">
        <f>D11</f>
        <v>60</v>
      </c>
      <c r="K11" s="104" t="s">
        <v>13</v>
      </c>
      <c r="L11" s="105"/>
      <c r="M11" s="8">
        <f>G11</f>
        <v>120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21.810000000000002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22.020000000000003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17.850000000000001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16.41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16.41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18.27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20.43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22.02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20.76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21.93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20.939999999999998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20.07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21.479999999999997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21.27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18.75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24.479999999999997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23.28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27.299999999999997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28.2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27.509999999999998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35.010000000000005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35.519999999999996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35.730000000000004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29.490000000000002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566.93999999999994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22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201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202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6"/>
      <c r="I4" s="6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КТП-Бомк</v>
      </c>
      <c r="C10" s="128"/>
      <c r="D10" s="129"/>
      <c r="E10" s="127">
        <f>K4</f>
        <v>0</v>
      </c>
      <c r="F10" s="130"/>
      <c r="G10" s="131"/>
      <c r="H10" s="127" t="str">
        <f>B10</f>
        <v>КТП-Бомк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8">
        <v>80</v>
      </c>
      <c r="E11" s="104" t="s">
        <v>13</v>
      </c>
      <c r="F11" s="105"/>
      <c r="G11" s="8">
        <v>120</v>
      </c>
      <c r="H11" s="104" t="s">
        <v>13</v>
      </c>
      <c r="I11" s="105"/>
      <c r="J11" s="8">
        <f>D11</f>
        <v>80</v>
      </c>
      <c r="K11" s="104" t="s">
        <v>13</v>
      </c>
      <c r="L11" s="105"/>
      <c r="M11" s="8">
        <f>G11</f>
        <v>120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22.576000000000001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18.608000000000001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17.744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16.239999999999998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18.527999999999999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22.352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20.111999999999998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26.015999999999998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30.768000000000001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35.152000000000001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35.311999999999998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35.776000000000003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37.872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28.815999999999999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34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31.904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36.335999999999999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37.951999999999998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49.04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47.295999999999999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52.752000000000002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44.88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38.847999999999999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30.015999999999998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768.89599999999996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22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203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204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6"/>
      <c r="I4" s="6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КТП-ДНТ Ульяновский</v>
      </c>
      <c r="C10" s="128"/>
      <c r="D10" s="129"/>
      <c r="E10" s="127">
        <f>K4</f>
        <v>0</v>
      </c>
      <c r="F10" s="130"/>
      <c r="G10" s="131"/>
      <c r="H10" s="127" t="str">
        <f>B10</f>
        <v>КТП-ДНТ Ульяновский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8">
        <v>60</v>
      </c>
      <c r="E11" s="104" t="s">
        <v>13</v>
      </c>
      <c r="F11" s="105"/>
      <c r="G11" s="8">
        <v>120</v>
      </c>
      <c r="H11" s="104" t="s">
        <v>13</v>
      </c>
      <c r="I11" s="105"/>
      <c r="J11" s="8">
        <f>D11</f>
        <v>60</v>
      </c>
      <c r="K11" s="104" t="s">
        <v>13</v>
      </c>
      <c r="L11" s="105"/>
      <c r="M11" s="8">
        <f>G11</f>
        <v>120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1.02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1.08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1.02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0.99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1.02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0.89999999999999991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1.47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2.19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2.34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2.6100000000000003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2.2800000000000002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2.2199999999999998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2.67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2.31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1.5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1.35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1.47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1.5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2.67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2.58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2.34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1.89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1.1099999999999999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1.08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41.61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6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206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207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34"/>
      <c r="I4" s="34"/>
      <c r="J4" s="1"/>
      <c r="K4" s="124" t="s">
        <v>208</v>
      </c>
      <c r="L4" s="124"/>
      <c r="M4" s="124"/>
    </row>
    <row r="5" spans="1:13" x14ac:dyDescent="0.25">
      <c r="A5" s="1"/>
      <c r="B5" s="118" t="s">
        <v>8</v>
      </c>
      <c r="C5" s="119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ТП-47 В-1</v>
      </c>
      <c r="C10" s="128"/>
      <c r="D10" s="129"/>
      <c r="E10" s="127" t="str">
        <f>K4</f>
        <v>ТП-47 В-2</v>
      </c>
      <c r="F10" s="130"/>
      <c r="G10" s="131"/>
      <c r="H10" s="127" t="str">
        <f>B10</f>
        <v>ТП-47 В-1</v>
      </c>
      <c r="I10" s="128"/>
      <c r="J10" s="129"/>
      <c r="K10" s="127" t="str">
        <f>E10</f>
        <v>ТП-47 В-2</v>
      </c>
      <c r="L10" s="130"/>
      <c r="M10" s="131"/>
    </row>
    <row r="11" spans="1:13" x14ac:dyDescent="0.25">
      <c r="A11" s="110"/>
      <c r="B11" s="104" t="s">
        <v>13</v>
      </c>
      <c r="C11" s="105"/>
      <c r="D11" s="35">
        <v>120</v>
      </c>
      <c r="E11" s="104" t="s">
        <v>13</v>
      </c>
      <c r="F11" s="105"/>
      <c r="G11" s="35">
        <v>120</v>
      </c>
      <c r="H11" s="104" t="s">
        <v>13</v>
      </c>
      <c r="I11" s="105"/>
      <c r="J11" s="35">
        <f>D11</f>
        <v>120</v>
      </c>
      <c r="K11" s="104" t="s">
        <v>13</v>
      </c>
      <c r="L11" s="105"/>
      <c r="M11" s="35">
        <f>G11</f>
        <v>120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</v>
      </c>
      <c r="E15" s="20"/>
      <c r="F15" s="16"/>
      <c r="G15" s="53">
        <v>31.512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0</v>
      </c>
      <c r="E16" s="20"/>
      <c r="F16" s="16"/>
      <c r="G16" s="53">
        <v>33.36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0</v>
      </c>
      <c r="E17" s="20"/>
      <c r="F17" s="16"/>
      <c r="G17" s="53">
        <v>31.152000000000001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0</v>
      </c>
      <c r="E18" s="20"/>
      <c r="F18" s="16"/>
      <c r="G18" s="53">
        <v>31.152000000000001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0</v>
      </c>
      <c r="E19" s="20"/>
      <c r="F19" s="16"/>
      <c r="G19" s="53">
        <v>33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0</v>
      </c>
      <c r="E20" s="20"/>
      <c r="F20" s="16"/>
      <c r="G20" s="53">
        <v>31.103999999999999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0</v>
      </c>
      <c r="E21" s="20"/>
      <c r="F21" s="16"/>
      <c r="G21" s="53">
        <v>34.247999999999998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0</v>
      </c>
      <c r="E22" s="20"/>
      <c r="F22" s="16"/>
      <c r="G22" s="53">
        <v>33.503999999999998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0</v>
      </c>
      <c r="E23" s="20"/>
      <c r="F23" s="16"/>
      <c r="G23" s="53">
        <v>31.56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0</v>
      </c>
      <c r="E24" s="20"/>
      <c r="F24" s="16"/>
      <c r="G24" s="53">
        <v>33.119999999999997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0</v>
      </c>
      <c r="E25" s="20"/>
      <c r="F25" s="16"/>
      <c r="G25" s="53">
        <v>30.504000000000001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0</v>
      </c>
      <c r="E26" s="20"/>
      <c r="F26" s="16"/>
      <c r="G26" s="53">
        <v>33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0</v>
      </c>
      <c r="E27" s="20"/>
      <c r="F27" s="16"/>
      <c r="G27" s="53">
        <v>31.968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0</v>
      </c>
      <c r="E28" s="20"/>
      <c r="F28" s="16"/>
      <c r="G28" s="53">
        <v>32.904000000000003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0</v>
      </c>
      <c r="E29" s="20"/>
      <c r="F29" s="16"/>
      <c r="G29" s="53">
        <v>32.256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0</v>
      </c>
      <c r="E30" s="20"/>
      <c r="F30" s="16"/>
      <c r="G30" s="53">
        <v>32.664000000000001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0</v>
      </c>
      <c r="E31" s="20"/>
      <c r="F31" s="16"/>
      <c r="G31" s="53">
        <v>32.4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0</v>
      </c>
      <c r="E32" s="20"/>
      <c r="F32" s="16"/>
      <c r="G32" s="53">
        <v>32.904000000000003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0</v>
      </c>
      <c r="E33" s="20"/>
      <c r="F33" s="16"/>
      <c r="G33" s="53">
        <v>32.856000000000002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0</v>
      </c>
      <c r="E34" s="20"/>
      <c r="F34" s="16"/>
      <c r="G34" s="53">
        <v>34.991999999999997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0</v>
      </c>
      <c r="E35" s="20"/>
      <c r="F35" s="16"/>
      <c r="G35" s="53">
        <v>33.792000000000002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0</v>
      </c>
      <c r="E36" s="20"/>
      <c r="F36" s="16"/>
      <c r="G36" s="53">
        <v>35.735999999999997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0</v>
      </c>
      <c r="E37" s="20"/>
      <c r="F37" s="21"/>
      <c r="G37" s="53">
        <v>34.704000000000001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0</v>
      </c>
      <c r="E38" s="20"/>
      <c r="F38" s="21"/>
      <c r="G38" s="53">
        <v>33.695999999999998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0</v>
      </c>
      <c r="E39" s="29"/>
      <c r="F39" s="29"/>
      <c r="G39" s="28">
        <f>SUM(G15:G38)</f>
        <v>788.08799999999997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3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209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211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34"/>
      <c r="I4" s="34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ТП-9 В-1</v>
      </c>
      <c r="C10" s="128"/>
      <c r="D10" s="129"/>
      <c r="E10" s="127">
        <f>K4</f>
        <v>0</v>
      </c>
      <c r="F10" s="130"/>
      <c r="G10" s="131"/>
      <c r="H10" s="127" t="str">
        <f>B10</f>
        <v>ТП-9 В-1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35">
        <v>40</v>
      </c>
      <c r="E11" s="104" t="s">
        <v>13</v>
      </c>
      <c r="F11" s="105"/>
      <c r="G11" s="35">
        <v>120</v>
      </c>
      <c r="H11" s="104" t="s">
        <v>13</v>
      </c>
      <c r="I11" s="105"/>
      <c r="J11" s="35">
        <f>D11</f>
        <v>40</v>
      </c>
      <c r="K11" s="104" t="s">
        <v>13</v>
      </c>
      <c r="L11" s="105"/>
      <c r="M11" s="35">
        <f>G11</f>
        <v>120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0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0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0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0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0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0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0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0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0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0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0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0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0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0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0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0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0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0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0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0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0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0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0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0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9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206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210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34"/>
      <c r="I4" s="34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ТП-9 В-2</v>
      </c>
      <c r="C10" s="128"/>
      <c r="D10" s="129"/>
      <c r="E10" s="127">
        <f>K4</f>
        <v>0</v>
      </c>
      <c r="F10" s="130"/>
      <c r="G10" s="131"/>
      <c r="H10" s="127" t="str">
        <f>B10</f>
        <v>ТП-9 В-2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35">
        <v>40</v>
      </c>
      <c r="E11" s="104" t="s">
        <v>13</v>
      </c>
      <c r="F11" s="105"/>
      <c r="G11" s="35">
        <v>120</v>
      </c>
      <c r="H11" s="104" t="s">
        <v>13</v>
      </c>
      <c r="I11" s="105"/>
      <c r="J11" s="35">
        <f>D11</f>
        <v>40</v>
      </c>
      <c r="K11" s="104" t="s">
        <v>13</v>
      </c>
      <c r="L11" s="105"/>
      <c r="M11" s="35">
        <f>G11</f>
        <v>120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4.6959999999999997</v>
      </c>
      <c r="E15" s="20"/>
      <c r="F15" s="16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4.5679999999999996</v>
      </c>
      <c r="E16" s="20"/>
      <c r="F16" s="16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4.4560000000000004</v>
      </c>
      <c r="E17" s="20"/>
      <c r="F17" s="16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4.3360000000000003</v>
      </c>
      <c r="E18" s="20"/>
      <c r="F18" s="16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4.7119999999999997</v>
      </c>
      <c r="E19" s="20"/>
      <c r="F19" s="16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6.4480000000000004</v>
      </c>
      <c r="E20" s="20"/>
      <c r="F20" s="16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7.4320000000000004</v>
      </c>
      <c r="E21" s="20"/>
      <c r="F21" s="16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10.584</v>
      </c>
      <c r="E22" s="20"/>
      <c r="F22" s="16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9.5920000000000005</v>
      </c>
      <c r="E23" s="20"/>
      <c r="F23" s="16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9.1920000000000002</v>
      </c>
      <c r="E24" s="20"/>
      <c r="F24" s="16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8.1839999999999993</v>
      </c>
      <c r="E25" s="20"/>
      <c r="F25" s="16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5.7759999999999998</v>
      </c>
      <c r="E26" s="20"/>
      <c r="F26" s="16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9.1679999999999993</v>
      </c>
      <c r="E27" s="20"/>
      <c r="F27" s="16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8.1280000000000001</v>
      </c>
      <c r="E28" s="20"/>
      <c r="F28" s="16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7.8239999999999998</v>
      </c>
      <c r="E29" s="20"/>
      <c r="F29" s="16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5.32</v>
      </c>
      <c r="E30" s="20"/>
      <c r="F30" s="16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5.4640000000000004</v>
      </c>
      <c r="E31" s="20"/>
      <c r="F31" s="16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5.5279999999999996</v>
      </c>
      <c r="E32" s="20"/>
      <c r="F32" s="16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5.7759999999999998</v>
      </c>
      <c r="E33" s="20"/>
      <c r="F33" s="16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6.048</v>
      </c>
      <c r="E34" s="20"/>
      <c r="F34" s="16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6.3360000000000003</v>
      </c>
      <c r="E35" s="20"/>
      <c r="F35" s="16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6.44</v>
      </c>
      <c r="E36" s="20"/>
      <c r="F36" s="16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6.2720000000000002</v>
      </c>
      <c r="E37" s="20"/>
      <c r="F37" s="21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5.6719999999999997</v>
      </c>
      <c r="E38" s="20"/>
      <c r="F38" s="21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157.95199999999997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9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212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213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34"/>
      <c r="I4" s="34"/>
      <c r="J4" s="1"/>
      <c r="K4" s="124" t="s">
        <v>214</v>
      </c>
      <c r="L4" s="124"/>
      <c r="M4" s="124"/>
    </row>
    <row r="5" spans="1:13" x14ac:dyDescent="0.25">
      <c r="A5" s="1"/>
      <c r="B5" s="118" t="s">
        <v>8</v>
      </c>
      <c r="C5" s="119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 Северо-Западный т.д.</v>
      </c>
      <c r="C10" s="128"/>
      <c r="D10" s="129"/>
      <c r="E10" s="127" t="str">
        <f>K4</f>
        <v>КТП- Мелиоводстрой</v>
      </c>
      <c r="F10" s="130"/>
      <c r="G10" s="131"/>
      <c r="H10" s="127" t="str">
        <f>B10</f>
        <v>ТП Северо-Западный т.д.</v>
      </c>
      <c r="I10" s="128"/>
      <c r="J10" s="129"/>
      <c r="K10" s="127" t="str">
        <f>E10</f>
        <v>КТП- Мелиоводстрой</v>
      </c>
      <c r="L10" s="130"/>
      <c r="M10" s="131"/>
    </row>
    <row r="11" spans="1:13" x14ac:dyDescent="0.25">
      <c r="A11" s="110"/>
      <c r="B11" s="104" t="s">
        <v>13</v>
      </c>
      <c r="C11" s="105"/>
      <c r="D11" s="35">
        <v>120</v>
      </c>
      <c r="E11" s="104" t="s">
        <v>13</v>
      </c>
      <c r="F11" s="105"/>
      <c r="G11" s="35">
        <v>200</v>
      </c>
      <c r="H11" s="104" t="s">
        <v>13</v>
      </c>
      <c r="I11" s="105"/>
      <c r="J11" s="35">
        <f>D11</f>
        <v>120</v>
      </c>
      <c r="K11" s="104" t="s">
        <v>13</v>
      </c>
      <c r="L11" s="105"/>
      <c r="M11" s="35">
        <f>G11</f>
        <v>200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2.0999999999999996</v>
      </c>
      <c r="E15" s="53"/>
      <c r="F15" s="53"/>
      <c r="G15" s="53">
        <v>60.96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3">
        <v>1.8599999999999999</v>
      </c>
      <c r="E16" s="53"/>
      <c r="F16" s="53"/>
      <c r="G16" s="53">
        <v>56.64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3">
        <v>1.98</v>
      </c>
      <c r="E17" s="53"/>
      <c r="F17" s="53"/>
      <c r="G17" s="53">
        <v>54.44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3">
        <v>1.98</v>
      </c>
      <c r="E18" s="53"/>
      <c r="F18" s="53"/>
      <c r="G18" s="53">
        <v>53.64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3">
        <v>0.89999999999999991</v>
      </c>
      <c r="E19" s="53"/>
      <c r="F19" s="53"/>
      <c r="G19" s="53">
        <v>48.12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3">
        <v>0.9</v>
      </c>
      <c r="E20" s="53"/>
      <c r="F20" s="53"/>
      <c r="G20" s="53">
        <v>47.48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3">
        <v>0.84000000000000008</v>
      </c>
      <c r="E21" s="53"/>
      <c r="F21" s="53"/>
      <c r="G21" s="53">
        <v>59.28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3">
        <v>2.04</v>
      </c>
      <c r="E22" s="53"/>
      <c r="F22" s="53"/>
      <c r="G22" s="53">
        <v>60.08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3">
        <v>3.24</v>
      </c>
      <c r="E23" s="53"/>
      <c r="F23" s="53"/>
      <c r="G23" s="53">
        <v>82.56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3">
        <v>3.42</v>
      </c>
      <c r="E24" s="53"/>
      <c r="F24" s="53"/>
      <c r="G24" s="53">
        <v>81.319999999999993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3">
        <v>3.6</v>
      </c>
      <c r="E25" s="53"/>
      <c r="F25" s="53"/>
      <c r="G25" s="53">
        <v>84.32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3">
        <v>3.7800000000000002</v>
      </c>
      <c r="E26" s="53"/>
      <c r="F26" s="53"/>
      <c r="G26" s="53">
        <v>86.72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3">
        <v>3.54</v>
      </c>
      <c r="E27" s="53"/>
      <c r="F27" s="53"/>
      <c r="G27" s="53">
        <v>85.16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3">
        <v>4.5</v>
      </c>
      <c r="E28" s="53"/>
      <c r="F28" s="53"/>
      <c r="G28" s="53">
        <v>76.72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3">
        <v>8.64</v>
      </c>
      <c r="E29" s="53"/>
      <c r="F29" s="53"/>
      <c r="G29" s="53">
        <v>75.28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3">
        <v>7.5</v>
      </c>
      <c r="E30" s="53"/>
      <c r="F30" s="53"/>
      <c r="G30" s="53">
        <v>80.48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3">
        <v>7.56</v>
      </c>
      <c r="E31" s="53"/>
      <c r="F31" s="53"/>
      <c r="G31" s="53">
        <v>86.12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3">
        <v>6.42</v>
      </c>
      <c r="E32" s="53"/>
      <c r="F32" s="53"/>
      <c r="G32" s="53">
        <v>97.92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3">
        <v>3.3000000000000003</v>
      </c>
      <c r="E33" s="53"/>
      <c r="F33" s="53"/>
      <c r="G33" s="53">
        <v>94.44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3">
        <v>0.72</v>
      </c>
      <c r="E34" s="53"/>
      <c r="F34" s="53"/>
      <c r="G34" s="53">
        <v>95.92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3">
        <v>0.84</v>
      </c>
      <c r="E35" s="53"/>
      <c r="F35" s="53"/>
      <c r="G35" s="53">
        <v>101.88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3">
        <v>0.78</v>
      </c>
      <c r="E36" s="53"/>
      <c r="F36" s="53"/>
      <c r="G36" s="53">
        <v>88.28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3">
        <v>1.7399999999999998</v>
      </c>
      <c r="E37" s="53"/>
      <c r="F37" s="53"/>
      <c r="G37" s="53">
        <v>90.48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3">
        <v>1.98</v>
      </c>
      <c r="E38" s="53"/>
      <c r="F38" s="53"/>
      <c r="G38" s="53">
        <v>76.92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74.160000000000011</v>
      </c>
      <c r="E39" s="29"/>
      <c r="F39" s="29"/>
      <c r="G39" s="28">
        <f>SUM(G15:G38)</f>
        <v>1825.16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9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215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216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34"/>
      <c r="I4" s="34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КТП-100 Детский дом</v>
      </c>
      <c r="C10" s="128"/>
      <c r="D10" s="129"/>
      <c r="E10" s="127">
        <f>K4</f>
        <v>0</v>
      </c>
      <c r="F10" s="130"/>
      <c r="G10" s="131"/>
      <c r="H10" s="127" t="str">
        <f>B10</f>
        <v>КТП-100 Детский дом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35">
        <v>20</v>
      </c>
      <c r="E11" s="104" t="s">
        <v>13</v>
      </c>
      <c r="F11" s="105"/>
      <c r="G11" s="35">
        <v>200</v>
      </c>
      <c r="H11" s="104" t="s">
        <v>13</v>
      </c>
      <c r="I11" s="105"/>
      <c r="J11" s="35">
        <f>D11</f>
        <v>20</v>
      </c>
      <c r="K11" s="104" t="s">
        <v>13</v>
      </c>
      <c r="L11" s="105"/>
      <c r="M11" s="35">
        <f>G11</f>
        <v>200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0.76</v>
      </c>
      <c r="E15" s="20"/>
      <c r="F15" s="16"/>
      <c r="G15" s="38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0.748</v>
      </c>
      <c r="E16" s="20"/>
      <c r="F16" s="16"/>
      <c r="G16" s="38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1.004</v>
      </c>
      <c r="E17" s="20"/>
      <c r="F17" s="16"/>
      <c r="G17" s="38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1.0760000000000001</v>
      </c>
      <c r="E18" s="20"/>
      <c r="F18" s="16"/>
      <c r="G18" s="38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0.74399999999999999</v>
      </c>
      <c r="E19" s="20"/>
      <c r="F19" s="16"/>
      <c r="G19" s="38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1.02</v>
      </c>
      <c r="E20" s="20"/>
      <c r="F20" s="16"/>
      <c r="G20" s="38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0.88400000000000001</v>
      </c>
      <c r="E21" s="20"/>
      <c r="F21" s="16"/>
      <c r="G21" s="38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0.91200000000000003</v>
      </c>
      <c r="E22" s="20"/>
      <c r="F22" s="16"/>
      <c r="G22" s="38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0.71599999999999997</v>
      </c>
      <c r="E23" s="20"/>
      <c r="F23" s="16"/>
      <c r="G23" s="38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0.7</v>
      </c>
      <c r="E24" s="20"/>
      <c r="F24" s="16"/>
      <c r="G24" s="38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0.63600000000000001</v>
      </c>
      <c r="E25" s="20"/>
      <c r="F25" s="16"/>
      <c r="G25" s="38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0.54</v>
      </c>
      <c r="E26" s="20"/>
      <c r="F26" s="16"/>
      <c r="G26" s="38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1.3160000000000001</v>
      </c>
      <c r="E27" s="20"/>
      <c r="F27" s="16"/>
      <c r="G27" s="38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1.248</v>
      </c>
      <c r="E28" s="20"/>
      <c r="F28" s="16"/>
      <c r="G28" s="38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0.78</v>
      </c>
      <c r="E29" s="20"/>
      <c r="F29" s="16"/>
      <c r="G29" s="38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0.52800000000000002</v>
      </c>
      <c r="E30" s="20"/>
      <c r="F30" s="16"/>
      <c r="G30" s="38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0.60399999999999998</v>
      </c>
      <c r="E31" s="20"/>
      <c r="F31" s="16"/>
      <c r="G31" s="38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0.52800000000000002</v>
      </c>
      <c r="E32" s="20"/>
      <c r="F32" s="16"/>
      <c r="G32" s="38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0.94799999999999995</v>
      </c>
      <c r="E33" s="20"/>
      <c r="F33" s="16"/>
      <c r="G33" s="38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0.66800000000000004</v>
      </c>
      <c r="E34" s="20"/>
      <c r="F34" s="16"/>
      <c r="G34" s="38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0.72399999999999998</v>
      </c>
      <c r="E35" s="20"/>
      <c r="F35" s="16"/>
      <c r="G35" s="38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1.48</v>
      </c>
      <c r="E36" s="20"/>
      <c r="F36" s="16"/>
      <c r="G36" s="38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1.6160000000000001</v>
      </c>
      <c r="E37" s="20"/>
      <c r="F37" s="21"/>
      <c r="G37" s="38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1.1359999999999999</v>
      </c>
      <c r="E38" s="20"/>
      <c r="F38" s="21"/>
      <c r="G38" s="38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21.315999999999999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7" workbookViewId="0">
      <selection activeCell="D39" sqref="D39"/>
    </sheetView>
  </sheetViews>
  <sheetFormatPr defaultRowHeight="15" x14ac:dyDescent="0.25"/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1"/>
      <c r="H1" s="2" t="s">
        <v>1</v>
      </c>
      <c r="I1" s="1"/>
      <c r="J1" s="1"/>
      <c r="K1" s="122" t="s">
        <v>217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1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24" t="s">
        <v>218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5" t="s">
        <v>7</v>
      </c>
      <c r="H4" s="34"/>
      <c r="I4" s="34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34"/>
      <c r="E5" s="1"/>
      <c r="F5" s="1"/>
      <c r="G5" s="1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ТП-325</v>
      </c>
      <c r="C10" s="128"/>
      <c r="D10" s="129"/>
      <c r="E10" s="127">
        <f>K4</f>
        <v>0</v>
      </c>
      <c r="F10" s="130"/>
      <c r="G10" s="131"/>
      <c r="H10" s="127" t="str">
        <f>B10</f>
        <v>ТП-325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35">
        <v>120</v>
      </c>
      <c r="E11" s="104" t="s">
        <v>13</v>
      </c>
      <c r="F11" s="105"/>
      <c r="G11" s="35">
        <v>200</v>
      </c>
      <c r="H11" s="104" t="s">
        <v>13</v>
      </c>
      <c r="I11" s="105"/>
      <c r="J11" s="35">
        <f>D11</f>
        <v>120</v>
      </c>
      <c r="K11" s="104" t="s">
        <v>13</v>
      </c>
      <c r="L11" s="105"/>
      <c r="M11" s="35">
        <f>G11</f>
        <v>200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10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0.42</v>
      </c>
      <c r="E15" s="20"/>
      <c r="F15" s="16"/>
      <c r="G15" s="38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0.48</v>
      </c>
      <c r="E16" s="20"/>
      <c r="F16" s="16"/>
      <c r="G16" s="38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0.48</v>
      </c>
      <c r="E17" s="20"/>
      <c r="F17" s="16"/>
      <c r="G17" s="38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0.48</v>
      </c>
      <c r="E18" s="20"/>
      <c r="F18" s="16"/>
      <c r="G18" s="38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0.42</v>
      </c>
      <c r="E19" s="20"/>
      <c r="F19" s="16"/>
      <c r="G19" s="38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0.54</v>
      </c>
      <c r="E20" s="20"/>
      <c r="F20" s="16"/>
      <c r="G20" s="38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0.42</v>
      </c>
      <c r="E21" s="20"/>
      <c r="F21" s="16"/>
      <c r="G21" s="38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0.48</v>
      </c>
      <c r="E22" s="20"/>
      <c r="F22" s="16"/>
      <c r="G22" s="38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5.3999999999999995</v>
      </c>
      <c r="E23" s="20"/>
      <c r="F23" s="16"/>
      <c r="G23" s="38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5.16</v>
      </c>
      <c r="E24" s="20"/>
      <c r="F24" s="16"/>
      <c r="G24" s="38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8.64</v>
      </c>
      <c r="E25" s="20"/>
      <c r="F25" s="16"/>
      <c r="G25" s="38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6.66</v>
      </c>
      <c r="E26" s="20"/>
      <c r="F26" s="16"/>
      <c r="G26" s="38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2.16</v>
      </c>
      <c r="E27" s="20"/>
      <c r="F27" s="16"/>
      <c r="G27" s="38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2.1</v>
      </c>
      <c r="E28" s="20"/>
      <c r="F28" s="16"/>
      <c r="G28" s="38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1.1399999999999999</v>
      </c>
      <c r="E29" s="20"/>
      <c r="F29" s="16"/>
      <c r="G29" s="38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1.6800000000000002</v>
      </c>
      <c r="E30" s="20"/>
      <c r="F30" s="16"/>
      <c r="G30" s="38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0.9</v>
      </c>
      <c r="E31" s="20"/>
      <c r="F31" s="16"/>
      <c r="G31" s="38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1.2</v>
      </c>
      <c r="E32" s="20"/>
      <c r="F32" s="16"/>
      <c r="G32" s="38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1.2000000000000002</v>
      </c>
      <c r="E33" s="20"/>
      <c r="F33" s="16"/>
      <c r="G33" s="38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0.96</v>
      </c>
      <c r="E34" s="20"/>
      <c r="F34" s="16"/>
      <c r="G34" s="38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0.42</v>
      </c>
      <c r="E35" s="20"/>
      <c r="F35" s="16"/>
      <c r="G35" s="38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0.48</v>
      </c>
      <c r="E36" s="20"/>
      <c r="F36" s="16"/>
      <c r="G36" s="38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0.48</v>
      </c>
      <c r="E37" s="20"/>
      <c r="F37" s="21"/>
      <c r="G37" s="38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0.48</v>
      </c>
      <c r="E38" s="20"/>
      <c r="F38" s="21"/>
      <c r="G38" s="38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42.78</v>
      </c>
      <c r="E39" s="29"/>
      <c r="F39" s="29"/>
      <c r="G39" s="28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30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22" workbookViewId="0">
      <selection activeCell="D39" sqref="D39"/>
    </sheetView>
  </sheetViews>
  <sheetFormatPr defaultRowHeight="15" x14ac:dyDescent="0.25"/>
  <cols>
    <col min="7" max="7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219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124" t="s">
        <v>220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40" t="s">
        <v>7</v>
      </c>
      <c r="H4" s="34"/>
      <c r="I4" s="34"/>
      <c r="J4" s="1"/>
      <c r="K4" s="124" t="s">
        <v>221</v>
      </c>
      <c r="L4" s="124"/>
      <c r="M4" s="124"/>
    </row>
    <row r="5" spans="1:13" x14ac:dyDescent="0.25">
      <c r="A5" s="1"/>
      <c r="B5" s="118" t="s">
        <v>8</v>
      </c>
      <c r="C5" s="119"/>
      <c r="D5" s="34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ТП-Новое Ботово</v>
      </c>
      <c r="C10" s="128"/>
      <c r="D10" s="129"/>
      <c r="E10" s="127" t="str">
        <f>K4</f>
        <v>КТП- д.Ботово</v>
      </c>
      <c r="F10" s="130"/>
      <c r="G10" s="131"/>
      <c r="H10" s="127" t="str">
        <f>B10</f>
        <v>ТП-Новое Ботово</v>
      </c>
      <c r="I10" s="128"/>
      <c r="J10" s="129"/>
      <c r="K10" s="127" t="str">
        <f>E10</f>
        <v>КТП- д.Ботово</v>
      </c>
      <c r="L10" s="130"/>
      <c r="M10" s="131"/>
    </row>
    <row r="11" spans="1:13" x14ac:dyDescent="0.25">
      <c r="A11" s="110"/>
      <c r="B11" s="104" t="s">
        <v>13</v>
      </c>
      <c r="C11" s="105"/>
      <c r="D11" s="35">
        <v>40</v>
      </c>
      <c r="E11" s="104" t="s">
        <v>13</v>
      </c>
      <c r="F11" s="105"/>
      <c r="G11" s="41">
        <v>40</v>
      </c>
      <c r="H11" s="104" t="s">
        <v>13</v>
      </c>
      <c r="I11" s="105"/>
      <c r="J11" s="35">
        <f>D11</f>
        <v>40</v>
      </c>
      <c r="K11" s="104" t="s">
        <v>13</v>
      </c>
      <c r="L11" s="105"/>
      <c r="M11" s="35">
        <f>G11</f>
        <v>40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5.5</v>
      </c>
      <c r="E15" s="53"/>
      <c r="F15" s="53"/>
      <c r="G15" s="53">
        <v>8.4149999999999991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3">
        <v>4.0599999999999996</v>
      </c>
      <c r="E16" s="53"/>
      <c r="F16" s="53"/>
      <c r="G16" s="53">
        <v>7.4249999999999998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3">
        <v>1.84</v>
      </c>
      <c r="E17" s="53"/>
      <c r="F17" s="53"/>
      <c r="G17" s="53">
        <v>4.2750000000000004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3">
        <v>1.98</v>
      </c>
      <c r="E18" s="53"/>
      <c r="F18" s="53"/>
      <c r="G18" s="53">
        <v>4.3049999999999997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3">
        <v>1.6</v>
      </c>
      <c r="E19" s="53"/>
      <c r="F19" s="53"/>
      <c r="G19" s="53">
        <v>4.1399999999999997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3">
        <v>1.3599999999999999</v>
      </c>
      <c r="E20" s="53"/>
      <c r="F20" s="53"/>
      <c r="G20" s="53">
        <v>3.375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3">
        <v>2.84</v>
      </c>
      <c r="E21" s="53"/>
      <c r="F21" s="53"/>
      <c r="G21" s="53">
        <v>4.5449999999999999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3">
        <v>4.0200000000000005</v>
      </c>
      <c r="E22" s="53"/>
      <c r="F22" s="53"/>
      <c r="G22" s="53">
        <v>6.33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3">
        <v>4.12</v>
      </c>
      <c r="E23" s="53"/>
      <c r="F23" s="53"/>
      <c r="G23" s="53">
        <v>10.035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3">
        <v>2.66</v>
      </c>
      <c r="E24" s="53"/>
      <c r="F24" s="53"/>
      <c r="G24" s="53">
        <v>12.12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3">
        <v>1.22</v>
      </c>
      <c r="E25" s="53"/>
      <c r="F25" s="53"/>
      <c r="G25" s="53">
        <v>12.81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3">
        <v>3.06</v>
      </c>
      <c r="E26" s="53"/>
      <c r="F26" s="53"/>
      <c r="G26" s="53">
        <v>9.9600000000000009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3">
        <v>4.34</v>
      </c>
      <c r="E27" s="53"/>
      <c r="F27" s="53"/>
      <c r="G27" s="53">
        <v>10.725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3">
        <v>2.7600000000000002</v>
      </c>
      <c r="E28" s="53"/>
      <c r="F28" s="53"/>
      <c r="G28" s="53">
        <v>12.54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3">
        <v>1.6400000000000001</v>
      </c>
      <c r="E29" s="53"/>
      <c r="F29" s="53"/>
      <c r="G29" s="53">
        <v>9.99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3">
        <v>2.08</v>
      </c>
      <c r="E30" s="53"/>
      <c r="F30" s="53"/>
      <c r="G30" s="53">
        <v>9.1950000000000003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3">
        <v>2.2000000000000002</v>
      </c>
      <c r="E31" s="53"/>
      <c r="F31" s="53"/>
      <c r="G31" s="53">
        <v>10.935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3">
        <v>1.7999999999999998</v>
      </c>
      <c r="E32" s="53"/>
      <c r="F32" s="53"/>
      <c r="G32" s="53">
        <v>14.97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3">
        <v>2.76</v>
      </c>
      <c r="E33" s="53"/>
      <c r="F33" s="53"/>
      <c r="G33" s="53">
        <v>12.824999999999999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3">
        <v>3.2800000000000002</v>
      </c>
      <c r="E34" s="53"/>
      <c r="F34" s="53"/>
      <c r="G34" s="53">
        <v>9.66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3">
        <v>5.46</v>
      </c>
      <c r="E35" s="53"/>
      <c r="F35" s="53"/>
      <c r="G35" s="53">
        <v>13.545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3">
        <v>4.24</v>
      </c>
      <c r="E36" s="53"/>
      <c r="F36" s="53"/>
      <c r="G36" s="53">
        <v>11.505000000000001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3">
        <v>3.96</v>
      </c>
      <c r="E37" s="53"/>
      <c r="F37" s="53"/>
      <c r="G37" s="53">
        <v>8.1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3">
        <v>6.32</v>
      </c>
      <c r="E38" s="53"/>
      <c r="F38" s="53"/>
      <c r="G38" s="53">
        <v>10.845000000000001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75.099999999999994</v>
      </c>
      <c r="E39" s="29"/>
      <c r="F39" s="29"/>
      <c r="G39" s="45">
        <f>SUM(G15:G38)</f>
        <v>222.56999999999996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22" workbookViewId="0">
      <selection activeCell="D39" sqref="D39"/>
    </sheetView>
  </sheetViews>
  <sheetFormatPr defaultRowHeight="15" x14ac:dyDescent="0.25"/>
  <cols>
    <col min="7" max="7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222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124" t="s">
        <v>223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40" t="s">
        <v>7</v>
      </c>
      <c r="H4" s="34"/>
      <c r="I4" s="34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34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КТП-100 АЗС №43</v>
      </c>
      <c r="C10" s="128"/>
      <c r="D10" s="129"/>
      <c r="E10" s="127">
        <f>K4</f>
        <v>0</v>
      </c>
      <c r="F10" s="130"/>
      <c r="G10" s="131"/>
      <c r="H10" s="127" t="str">
        <f>B10</f>
        <v>КТП-100 АЗС №43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35">
        <v>30</v>
      </c>
      <c r="E11" s="104" t="s">
        <v>13</v>
      </c>
      <c r="F11" s="105"/>
      <c r="G11" s="41">
        <v>40</v>
      </c>
      <c r="H11" s="104" t="s">
        <v>13</v>
      </c>
      <c r="I11" s="105"/>
      <c r="J11" s="35">
        <f>D11</f>
        <v>30</v>
      </c>
      <c r="K11" s="104" t="s">
        <v>13</v>
      </c>
      <c r="L11" s="105"/>
      <c r="M11" s="35">
        <f>G11</f>
        <v>40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11.603999999999999</v>
      </c>
      <c r="E15" s="20"/>
      <c r="F15" s="16"/>
      <c r="G15" s="44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11.141999999999999</v>
      </c>
      <c r="E16" s="20"/>
      <c r="F16" s="16"/>
      <c r="G16" s="44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13.236000000000001</v>
      </c>
      <c r="E17" s="20"/>
      <c r="F17" s="16"/>
      <c r="G17" s="44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12.678000000000001</v>
      </c>
      <c r="E18" s="20"/>
      <c r="F18" s="16"/>
      <c r="G18" s="44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9.1920000000000002</v>
      </c>
      <c r="E19" s="20"/>
      <c r="F19" s="16"/>
      <c r="G19" s="44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5.0220000000000002</v>
      </c>
      <c r="E20" s="20"/>
      <c r="F20" s="16"/>
      <c r="G20" s="44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6.9779999999999998</v>
      </c>
      <c r="E21" s="20"/>
      <c r="F21" s="16"/>
      <c r="G21" s="44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8.1780000000000008</v>
      </c>
      <c r="E22" s="20"/>
      <c r="F22" s="16"/>
      <c r="G22" s="44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8.1419999999999995</v>
      </c>
      <c r="E23" s="20"/>
      <c r="F23" s="16"/>
      <c r="G23" s="44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8.3279999999999994</v>
      </c>
      <c r="E24" s="20"/>
      <c r="F24" s="16"/>
      <c r="G24" s="44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7.7160000000000002</v>
      </c>
      <c r="E25" s="20"/>
      <c r="F25" s="16"/>
      <c r="G25" s="44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6.9240000000000004</v>
      </c>
      <c r="E26" s="20"/>
      <c r="F26" s="16"/>
      <c r="G26" s="44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6.048</v>
      </c>
      <c r="E27" s="20"/>
      <c r="F27" s="16"/>
      <c r="G27" s="44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6.2220000000000004</v>
      </c>
      <c r="E28" s="20"/>
      <c r="F28" s="16"/>
      <c r="G28" s="44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7.4340000000000002</v>
      </c>
      <c r="E29" s="20"/>
      <c r="F29" s="16"/>
      <c r="G29" s="44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5.85</v>
      </c>
      <c r="E30" s="20"/>
      <c r="F30" s="16"/>
      <c r="G30" s="44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5.7240000000000002</v>
      </c>
      <c r="E31" s="20"/>
      <c r="F31" s="16"/>
      <c r="G31" s="44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6.5940000000000003</v>
      </c>
      <c r="E32" s="20"/>
      <c r="F32" s="16"/>
      <c r="G32" s="44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7.5960000000000001</v>
      </c>
      <c r="E33" s="20"/>
      <c r="F33" s="16"/>
      <c r="G33" s="44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6.0179999999999998</v>
      </c>
      <c r="E34" s="20"/>
      <c r="F34" s="16"/>
      <c r="G34" s="44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4.5839999999999996</v>
      </c>
      <c r="E35" s="20"/>
      <c r="F35" s="16"/>
      <c r="G35" s="44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9.1080000000000005</v>
      </c>
      <c r="E36" s="20"/>
      <c r="F36" s="16"/>
      <c r="G36" s="44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11.208</v>
      </c>
      <c r="E37" s="20"/>
      <c r="F37" s="21"/>
      <c r="G37" s="44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11.826000000000001</v>
      </c>
      <c r="E38" s="20"/>
      <c r="F38" s="21"/>
      <c r="G38" s="44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197.35199999999998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20" workbookViewId="0">
      <selection activeCell="D39" sqref="D39"/>
    </sheetView>
  </sheetViews>
  <sheetFormatPr defaultRowHeight="15" x14ac:dyDescent="0.25"/>
  <cols>
    <col min="7" max="7" width="12.140625" style="60" customWidth="1"/>
    <col min="13" max="13" width="12.7109375" customWidth="1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222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124" t="s">
        <v>223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40" t="s">
        <v>7</v>
      </c>
      <c r="H4" s="34"/>
      <c r="I4" s="34"/>
      <c r="J4" s="1"/>
      <c r="K4" s="124" t="s">
        <v>226</v>
      </c>
      <c r="L4" s="124"/>
      <c r="M4" s="124"/>
    </row>
    <row r="5" spans="1:13" x14ac:dyDescent="0.25">
      <c r="A5" s="1"/>
      <c r="B5" s="118" t="s">
        <v>8</v>
      </c>
      <c r="C5" s="119"/>
      <c r="D5" s="34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КТП-100 АЗС №43</v>
      </c>
      <c r="C10" s="128"/>
      <c r="D10" s="129"/>
      <c r="E10" s="127" t="str">
        <f>K4</f>
        <v>ТП- "Освещение дороги" (Аэропорт)</v>
      </c>
      <c r="F10" s="130"/>
      <c r="G10" s="131"/>
      <c r="H10" s="127" t="str">
        <f>B10</f>
        <v>КТП-100 АЗС №43</v>
      </c>
      <c r="I10" s="128"/>
      <c r="J10" s="129"/>
      <c r="K10" s="127" t="str">
        <f>E10</f>
        <v>ТП- "Освещение дороги" (Аэропорт)</v>
      </c>
      <c r="L10" s="130"/>
      <c r="M10" s="131"/>
    </row>
    <row r="11" spans="1:13" x14ac:dyDescent="0.25">
      <c r="A11" s="110"/>
      <c r="B11" s="104" t="s">
        <v>13</v>
      </c>
      <c r="C11" s="105"/>
      <c r="D11" s="35">
        <v>30</v>
      </c>
      <c r="E11" s="104" t="s">
        <v>13</v>
      </c>
      <c r="F11" s="105"/>
      <c r="G11" s="41">
        <v>1</v>
      </c>
      <c r="H11" s="104" t="s">
        <v>13</v>
      </c>
      <c r="I11" s="105"/>
      <c r="J11" s="35">
        <f>D11</f>
        <v>30</v>
      </c>
      <c r="K11" s="104" t="s">
        <v>13</v>
      </c>
      <c r="L11" s="105"/>
      <c r="M11" s="35">
        <f>G11</f>
        <v>1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11.603999999999999</v>
      </c>
      <c r="E15" s="53"/>
      <c r="F15" s="53"/>
      <c r="G15" s="53">
        <v>11.814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3">
        <v>11.141999999999999</v>
      </c>
      <c r="E16" s="53"/>
      <c r="F16" s="53"/>
      <c r="G16" s="53">
        <v>11.731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3">
        <v>13.236000000000001</v>
      </c>
      <c r="E17" s="53"/>
      <c r="F17" s="53"/>
      <c r="G17" s="53">
        <v>9.3089999999999993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3">
        <v>12.678000000000001</v>
      </c>
      <c r="E18" s="53"/>
      <c r="F18" s="53"/>
      <c r="G18" s="53">
        <v>1.9E-2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3">
        <v>9.1920000000000002</v>
      </c>
      <c r="E19" s="53"/>
      <c r="F19" s="53"/>
      <c r="G19" s="53">
        <v>1.9E-2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3">
        <v>5.0220000000000002</v>
      </c>
      <c r="E20" s="53"/>
      <c r="F20" s="53"/>
      <c r="G20" s="53">
        <v>0.02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3">
        <v>6.9779999999999998</v>
      </c>
      <c r="E21" s="53"/>
      <c r="F21" s="53"/>
      <c r="G21" s="53">
        <v>1.9E-2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3">
        <v>8.1780000000000008</v>
      </c>
      <c r="E22" s="53"/>
      <c r="F22" s="53"/>
      <c r="G22" s="53">
        <v>0.02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3">
        <v>8.1419999999999995</v>
      </c>
      <c r="E23" s="53"/>
      <c r="F23" s="53"/>
      <c r="G23" s="53">
        <v>1.9E-2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3">
        <v>8.3279999999999994</v>
      </c>
      <c r="E24" s="53"/>
      <c r="F24" s="53"/>
      <c r="G24" s="53">
        <v>1.7999999999999999E-2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3">
        <v>7.7160000000000002</v>
      </c>
      <c r="E25" s="53"/>
      <c r="F25" s="53"/>
      <c r="G25" s="53">
        <v>1.8000000000000002E-2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3">
        <v>6.9240000000000004</v>
      </c>
      <c r="E26" s="53"/>
      <c r="F26" s="53"/>
      <c r="G26" s="53">
        <v>1.9E-2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3">
        <v>6.048</v>
      </c>
      <c r="E27" s="53"/>
      <c r="F27" s="53"/>
      <c r="G27" s="53">
        <v>1.9E-2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3">
        <v>6.2220000000000004</v>
      </c>
      <c r="E28" s="53"/>
      <c r="F28" s="53"/>
      <c r="G28" s="53">
        <v>1.9E-2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3">
        <v>7.4340000000000002</v>
      </c>
      <c r="E29" s="53"/>
      <c r="F29" s="53"/>
      <c r="G29" s="53">
        <v>1.9E-2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3">
        <v>5.85</v>
      </c>
      <c r="E30" s="53"/>
      <c r="F30" s="53"/>
      <c r="G30" s="53">
        <v>1.9E-2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3">
        <v>5.7240000000000002</v>
      </c>
      <c r="E31" s="53"/>
      <c r="F31" s="53"/>
      <c r="G31" s="53">
        <v>0.02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3">
        <v>6.5940000000000003</v>
      </c>
      <c r="E32" s="53"/>
      <c r="F32" s="53"/>
      <c r="G32" s="53">
        <v>1.9E-2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3">
        <v>7.5960000000000001</v>
      </c>
      <c r="E33" s="53"/>
      <c r="F33" s="53"/>
      <c r="G33" s="53">
        <v>1.9E-2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3">
        <v>6.0179999999999998</v>
      </c>
      <c r="E34" s="53"/>
      <c r="F34" s="53"/>
      <c r="G34" s="53">
        <v>1.9E-2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3">
        <v>4.5839999999999996</v>
      </c>
      <c r="E35" s="53"/>
      <c r="F35" s="53"/>
      <c r="G35" s="53">
        <v>1.9E-2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3">
        <v>9.1080000000000005</v>
      </c>
      <c r="E36" s="53"/>
      <c r="F36" s="53"/>
      <c r="G36" s="53">
        <v>0.02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3">
        <v>11.208</v>
      </c>
      <c r="E37" s="53"/>
      <c r="F37" s="53"/>
      <c r="G37" s="53">
        <v>8.7430000000000003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3">
        <v>11.826000000000001</v>
      </c>
      <c r="E38" s="53"/>
      <c r="F38" s="53"/>
      <c r="G38" s="53">
        <v>11.678000000000001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197.35199999999998</v>
      </c>
      <c r="E39" s="29"/>
      <c r="F39" s="29"/>
      <c r="G39" s="45">
        <f>SUM(G15:G38)</f>
        <v>53.637999999999991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3" workbookViewId="0">
      <selection activeCell="D39" sqref="D39"/>
    </sheetView>
  </sheetViews>
  <sheetFormatPr defaultRowHeight="15" x14ac:dyDescent="0.25"/>
  <cols>
    <col min="7" max="7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224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124" t="s">
        <v>225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40" t="s">
        <v>7</v>
      </c>
      <c r="H4" s="34"/>
      <c r="I4" s="34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34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КТП-63 "ЧЭТС"</v>
      </c>
      <c r="C10" s="128"/>
      <c r="D10" s="129"/>
      <c r="E10" s="127">
        <f>K4</f>
        <v>0</v>
      </c>
      <c r="F10" s="130"/>
      <c r="G10" s="131"/>
      <c r="H10" s="127" t="str">
        <f>B10</f>
        <v>КТП-63 "ЧЭТС"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35">
        <v>20</v>
      </c>
      <c r="E11" s="104" t="s">
        <v>13</v>
      </c>
      <c r="F11" s="105"/>
      <c r="G11" s="41">
        <v>40</v>
      </c>
      <c r="H11" s="104" t="s">
        <v>13</v>
      </c>
      <c r="I11" s="105"/>
      <c r="J11" s="35">
        <f>D11</f>
        <v>20</v>
      </c>
      <c r="K11" s="104" t="s">
        <v>13</v>
      </c>
      <c r="L11" s="105"/>
      <c r="M11" s="35">
        <f>G11</f>
        <v>40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5.01</v>
      </c>
      <c r="E15" s="20"/>
      <c r="F15" s="16"/>
      <c r="G15" s="44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4.5299999999999994</v>
      </c>
      <c r="E16" s="20"/>
      <c r="F16" s="16"/>
      <c r="G16" s="44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4.67</v>
      </c>
      <c r="E17" s="20"/>
      <c r="F17" s="16"/>
      <c r="G17" s="44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4.4400000000000004</v>
      </c>
      <c r="E18" s="20"/>
      <c r="F18" s="16"/>
      <c r="G18" s="44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5.78</v>
      </c>
      <c r="E19" s="20"/>
      <c r="F19" s="16"/>
      <c r="G19" s="44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5.99</v>
      </c>
      <c r="E20" s="20"/>
      <c r="F20" s="16"/>
      <c r="G20" s="44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6.1</v>
      </c>
      <c r="E21" s="20"/>
      <c r="F21" s="16"/>
      <c r="G21" s="44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8.73</v>
      </c>
      <c r="E22" s="20"/>
      <c r="F22" s="16"/>
      <c r="G22" s="44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8.2100000000000009</v>
      </c>
      <c r="E23" s="20"/>
      <c r="F23" s="16"/>
      <c r="G23" s="44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8.4699999999999989</v>
      </c>
      <c r="E24" s="20"/>
      <c r="F24" s="16"/>
      <c r="G24" s="44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8.6</v>
      </c>
      <c r="E25" s="20"/>
      <c r="F25" s="16"/>
      <c r="G25" s="44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9.01</v>
      </c>
      <c r="E26" s="20"/>
      <c r="F26" s="16"/>
      <c r="G26" s="44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9.1900000000000013</v>
      </c>
      <c r="E27" s="20"/>
      <c r="F27" s="16"/>
      <c r="G27" s="44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8.75</v>
      </c>
      <c r="E28" s="20"/>
      <c r="F28" s="16"/>
      <c r="G28" s="44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9.11</v>
      </c>
      <c r="E29" s="20"/>
      <c r="F29" s="16"/>
      <c r="G29" s="44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7.51</v>
      </c>
      <c r="E30" s="20"/>
      <c r="F30" s="16"/>
      <c r="G30" s="44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7.04</v>
      </c>
      <c r="E31" s="20"/>
      <c r="F31" s="16"/>
      <c r="G31" s="44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6.8100000000000005</v>
      </c>
      <c r="E32" s="20"/>
      <c r="F32" s="16"/>
      <c r="G32" s="44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5.88</v>
      </c>
      <c r="E33" s="20"/>
      <c r="F33" s="16"/>
      <c r="G33" s="44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5.3900000000000006</v>
      </c>
      <c r="E34" s="20"/>
      <c r="F34" s="16"/>
      <c r="G34" s="44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5.2799999999999994</v>
      </c>
      <c r="E35" s="20"/>
      <c r="F35" s="16"/>
      <c r="G35" s="44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5.3599999999999994</v>
      </c>
      <c r="E36" s="20"/>
      <c r="F36" s="16"/>
      <c r="G36" s="44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5.3</v>
      </c>
      <c r="E37" s="20"/>
      <c r="F37" s="21"/>
      <c r="G37" s="44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4.87</v>
      </c>
      <c r="E38" s="20"/>
      <c r="F38" s="21"/>
      <c r="G38" s="44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160.03000000000003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3" workbookViewId="0">
      <selection activeCell="D39" sqref="D39"/>
    </sheetView>
  </sheetViews>
  <sheetFormatPr defaultRowHeight="15" x14ac:dyDescent="0.25"/>
  <cols>
    <col min="7" max="7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227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124" t="s">
        <v>191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40" t="s">
        <v>7</v>
      </c>
      <c r="H4" s="34"/>
      <c r="I4" s="34"/>
      <c r="J4" s="1"/>
      <c r="K4" s="124" t="s">
        <v>228</v>
      </c>
      <c r="L4" s="124"/>
      <c r="M4" s="124"/>
    </row>
    <row r="5" spans="1:13" x14ac:dyDescent="0.25">
      <c r="A5" s="1"/>
      <c r="B5" s="118" t="s">
        <v>8</v>
      </c>
      <c r="C5" s="119"/>
      <c r="D5" s="34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КТП-Деревня</v>
      </c>
      <c r="C10" s="128"/>
      <c r="D10" s="129"/>
      <c r="E10" s="127" t="str">
        <f>K4</f>
        <v>ТП-321</v>
      </c>
      <c r="F10" s="130"/>
      <c r="G10" s="131"/>
      <c r="H10" s="127" t="str">
        <f>B10</f>
        <v>КТП-Деревня</v>
      </c>
      <c r="I10" s="128"/>
      <c r="J10" s="129"/>
      <c r="K10" s="127" t="str">
        <f>E10</f>
        <v>ТП-321</v>
      </c>
      <c r="L10" s="130"/>
      <c r="M10" s="131"/>
    </row>
    <row r="11" spans="1:13" x14ac:dyDescent="0.25">
      <c r="A11" s="110"/>
      <c r="B11" s="104" t="s">
        <v>13</v>
      </c>
      <c r="C11" s="105"/>
      <c r="D11" s="35">
        <v>80</v>
      </c>
      <c r="E11" s="104" t="s">
        <v>13</v>
      </c>
      <c r="F11" s="105"/>
      <c r="G11" s="41">
        <v>30</v>
      </c>
      <c r="H11" s="104" t="s">
        <v>13</v>
      </c>
      <c r="I11" s="105"/>
      <c r="J11" s="35">
        <f>D11</f>
        <v>80</v>
      </c>
      <c r="K11" s="104" t="s">
        <v>13</v>
      </c>
      <c r="L11" s="105"/>
      <c r="M11" s="35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38.496000000000002</v>
      </c>
      <c r="E15" s="53"/>
      <c r="F15" s="53"/>
      <c r="G15" s="53">
        <v>3.9450000000000003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3">
        <v>36.32</v>
      </c>
      <c r="E16" s="53"/>
      <c r="F16" s="53"/>
      <c r="G16" s="53">
        <v>3.87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3">
        <v>36.671999999999997</v>
      </c>
      <c r="E17" s="53"/>
      <c r="F17" s="53"/>
      <c r="G17" s="53">
        <v>3.9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3">
        <v>28.928000000000001</v>
      </c>
      <c r="E18" s="53"/>
      <c r="F18" s="53"/>
      <c r="G18" s="53">
        <v>3.855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3">
        <v>30.256</v>
      </c>
      <c r="E19" s="53"/>
      <c r="F19" s="53"/>
      <c r="G19" s="53">
        <v>4.0199999999999996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3">
        <v>31.071999999999999</v>
      </c>
      <c r="E20" s="53"/>
      <c r="F20" s="53"/>
      <c r="G20" s="53">
        <v>6.9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3">
        <v>37.631999999999998</v>
      </c>
      <c r="E21" s="53"/>
      <c r="F21" s="53"/>
      <c r="G21" s="53">
        <v>6.54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3">
        <v>41.472000000000001</v>
      </c>
      <c r="E22" s="53"/>
      <c r="F22" s="53"/>
      <c r="G22" s="53">
        <v>5.16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3">
        <v>46.415999999999997</v>
      </c>
      <c r="E23" s="53"/>
      <c r="F23" s="53"/>
      <c r="G23" s="53">
        <v>4.4249999999999998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3">
        <v>47.84</v>
      </c>
      <c r="E24" s="53"/>
      <c r="F24" s="53"/>
      <c r="G24" s="53">
        <v>2.0699999999999998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3">
        <v>49.68</v>
      </c>
      <c r="E25" s="53"/>
      <c r="F25" s="53"/>
      <c r="G25" s="53">
        <v>1.65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3">
        <v>46.576000000000001</v>
      </c>
      <c r="E26" s="53"/>
      <c r="F26" s="53"/>
      <c r="G26" s="53">
        <v>4.7850000000000001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3">
        <v>50.607999999999997</v>
      </c>
      <c r="E27" s="53"/>
      <c r="F27" s="53"/>
      <c r="G27" s="53">
        <v>4.0949999999999998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3">
        <v>50.463999999999999</v>
      </c>
      <c r="E28" s="53"/>
      <c r="F28" s="53"/>
      <c r="G28" s="53">
        <v>3.9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3">
        <v>53.823999999999998</v>
      </c>
      <c r="E29" s="53"/>
      <c r="F29" s="53"/>
      <c r="G29" s="53">
        <v>4.335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3">
        <v>51.68</v>
      </c>
      <c r="E30" s="53"/>
      <c r="F30" s="53"/>
      <c r="G30" s="53">
        <v>3.8850000000000002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3">
        <v>45.472000000000001</v>
      </c>
      <c r="E31" s="53"/>
      <c r="F31" s="53"/>
      <c r="G31" s="53">
        <v>4.2300000000000004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3">
        <v>49.04</v>
      </c>
      <c r="E32" s="53"/>
      <c r="F32" s="53"/>
      <c r="G32" s="53">
        <v>5.3249999999999993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3">
        <v>49.712000000000003</v>
      </c>
      <c r="E33" s="53"/>
      <c r="F33" s="53"/>
      <c r="G33" s="53">
        <v>7.5299999999999994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3">
        <v>57.792000000000002</v>
      </c>
      <c r="E34" s="53"/>
      <c r="F34" s="53"/>
      <c r="G34" s="53">
        <v>7.5750000000000002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3">
        <v>57.695999999999998</v>
      </c>
      <c r="E35" s="53"/>
      <c r="F35" s="53"/>
      <c r="G35" s="53">
        <v>10.29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3">
        <v>63.808</v>
      </c>
      <c r="E36" s="53"/>
      <c r="F36" s="53"/>
      <c r="G36" s="53">
        <v>8.6999999999999993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3">
        <v>62.752000000000002</v>
      </c>
      <c r="E37" s="53"/>
      <c r="F37" s="53"/>
      <c r="G37" s="53">
        <v>6.54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3">
        <v>52.368000000000002</v>
      </c>
      <c r="E38" s="53"/>
      <c r="F38" s="53"/>
      <c r="G38" s="53">
        <v>4.1400000000000006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1116.5759999999998</v>
      </c>
      <c r="E39" s="29"/>
      <c r="F39" s="29"/>
      <c r="G39" s="45">
        <f>SUM(G15:G38)</f>
        <v>121.66500000000001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4:C4"/>
    <mergeCell ref="K4:M4"/>
    <mergeCell ref="B1:E1"/>
    <mergeCell ref="K1:M1"/>
    <mergeCell ref="B2:E2"/>
    <mergeCell ref="K2:M2"/>
    <mergeCell ref="K3:M3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6" workbookViewId="0">
      <selection activeCell="D39" sqref="D39"/>
    </sheetView>
  </sheetViews>
  <sheetFormatPr defaultRowHeight="15" x14ac:dyDescent="0.25"/>
  <cols>
    <col min="7" max="7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233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124" t="s">
        <v>232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40" t="s">
        <v>7</v>
      </c>
      <c r="H4" s="37"/>
      <c r="I4" s="37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ф. КУФ-3</v>
      </c>
      <c r="C10" s="128"/>
      <c r="D10" s="129"/>
      <c r="E10" s="127">
        <f>K4</f>
        <v>0</v>
      </c>
      <c r="F10" s="130"/>
      <c r="G10" s="131"/>
      <c r="H10" s="127" t="str">
        <f>B10</f>
        <v>ф. КУФ-3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36">
        <v>80</v>
      </c>
      <c r="E11" s="104" t="s">
        <v>13</v>
      </c>
      <c r="F11" s="105"/>
      <c r="G11" s="41">
        <v>30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</v>
      </c>
      <c r="E15" s="53"/>
      <c r="F15" s="53"/>
      <c r="G15" s="53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0</v>
      </c>
      <c r="E16" s="53"/>
      <c r="F16" s="53"/>
      <c r="G16" s="53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0</v>
      </c>
      <c r="E17" s="53"/>
      <c r="F17" s="53"/>
      <c r="G17" s="53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0</v>
      </c>
      <c r="E18" s="53"/>
      <c r="F18" s="53"/>
      <c r="G18" s="53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0</v>
      </c>
      <c r="E19" s="53"/>
      <c r="F19" s="53"/>
      <c r="G19" s="53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0</v>
      </c>
      <c r="E20" s="53"/>
      <c r="F20" s="53"/>
      <c r="G20" s="53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0</v>
      </c>
      <c r="E21" s="53"/>
      <c r="F21" s="53"/>
      <c r="G21" s="53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0</v>
      </c>
      <c r="E22" s="53"/>
      <c r="F22" s="53"/>
      <c r="G22" s="53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0</v>
      </c>
      <c r="E23" s="53"/>
      <c r="F23" s="53"/>
      <c r="G23" s="53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0</v>
      </c>
      <c r="E24" s="53"/>
      <c r="F24" s="53"/>
      <c r="G24" s="53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0</v>
      </c>
      <c r="E25" s="53"/>
      <c r="F25" s="53"/>
      <c r="G25" s="53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0</v>
      </c>
      <c r="E26" s="53"/>
      <c r="F26" s="53"/>
      <c r="G26" s="53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0</v>
      </c>
      <c r="E27" s="53"/>
      <c r="F27" s="53"/>
      <c r="G27" s="53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0</v>
      </c>
      <c r="E28" s="53"/>
      <c r="F28" s="53"/>
      <c r="G28" s="53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0</v>
      </c>
      <c r="E29" s="53"/>
      <c r="F29" s="53"/>
      <c r="G29" s="53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0</v>
      </c>
      <c r="E30" s="53"/>
      <c r="F30" s="53"/>
      <c r="G30" s="53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0</v>
      </c>
      <c r="E31" s="53"/>
      <c r="F31" s="53"/>
      <c r="G31" s="53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0</v>
      </c>
      <c r="E32" s="53"/>
      <c r="F32" s="53"/>
      <c r="G32" s="53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0</v>
      </c>
      <c r="E33" s="53"/>
      <c r="F33" s="53"/>
      <c r="G33" s="53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0</v>
      </c>
      <c r="E34" s="53"/>
      <c r="F34" s="53"/>
      <c r="G34" s="53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0</v>
      </c>
      <c r="E35" s="53"/>
      <c r="F35" s="53"/>
      <c r="G35" s="53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0</v>
      </c>
      <c r="E36" s="53"/>
      <c r="F36" s="53"/>
      <c r="G36" s="53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0</v>
      </c>
      <c r="E37" s="53"/>
      <c r="F37" s="53"/>
      <c r="G37" s="53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0</v>
      </c>
      <c r="E38" s="53"/>
      <c r="F38" s="53"/>
      <c r="G38" s="53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0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20" workbookViewId="0">
      <selection activeCell="D39" sqref="D39"/>
    </sheetView>
  </sheetViews>
  <sheetFormatPr defaultRowHeight="15" x14ac:dyDescent="0.25"/>
  <cols>
    <col min="4" max="7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39"/>
      <c r="G1" s="39"/>
      <c r="H1" s="2" t="s">
        <v>1</v>
      </c>
      <c r="I1" s="1"/>
      <c r="J1" s="1"/>
      <c r="K1" s="122" t="s">
        <v>231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39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39"/>
      <c r="E3" s="39"/>
      <c r="F3" s="39"/>
      <c r="G3" s="39"/>
      <c r="H3" s="1"/>
      <c r="I3" s="1"/>
      <c r="J3" s="1"/>
      <c r="K3" s="124" t="s">
        <v>230</v>
      </c>
      <c r="L3" s="124"/>
      <c r="M3" s="124"/>
    </row>
    <row r="4" spans="1:13" ht="15.75" x14ac:dyDescent="0.25">
      <c r="A4" s="1"/>
      <c r="B4" s="125" t="s">
        <v>6</v>
      </c>
      <c r="C4" s="121"/>
      <c r="D4" s="58"/>
      <c r="E4" s="58"/>
      <c r="F4" s="58"/>
      <c r="G4" s="40" t="s">
        <v>7</v>
      </c>
      <c r="H4" s="37"/>
      <c r="I4" s="37"/>
      <c r="J4" s="1"/>
      <c r="K4" s="124" t="s">
        <v>229</v>
      </c>
      <c r="L4" s="124"/>
      <c r="M4" s="124"/>
    </row>
    <row r="5" spans="1:13" x14ac:dyDescent="0.25">
      <c r="A5" s="1"/>
      <c r="B5" s="118" t="s">
        <v>8</v>
      </c>
      <c r="C5" s="119"/>
      <c r="D5" s="59"/>
      <c r="E5" s="39"/>
      <c r="F5" s="39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39"/>
      <c r="E8" s="39"/>
      <c r="F8" s="39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ф. Промкомбинат</v>
      </c>
      <c r="C10" s="128"/>
      <c r="D10" s="129"/>
      <c r="E10" s="132" t="str">
        <f>K4</f>
        <v>ф. Романда</v>
      </c>
      <c r="F10" s="133"/>
      <c r="G10" s="134"/>
      <c r="H10" s="127" t="str">
        <f>B10</f>
        <v>ф. Промкомбинат</v>
      </c>
      <c r="I10" s="128"/>
      <c r="J10" s="129"/>
      <c r="K10" s="127" t="str">
        <f>E10</f>
        <v>ф. Романда</v>
      </c>
      <c r="L10" s="130"/>
      <c r="M10" s="131"/>
    </row>
    <row r="11" spans="1:13" x14ac:dyDescent="0.25">
      <c r="A11" s="110"/>
      <c r="B11" s="104" t="s">
        <v>13</v>
      </c>
      <c r="C11" s="105"/>
      <c r="D11" s="41">
        <v>80</v>
      </c>
      <c r="E11" s="135" t="s">
        <v>13</v>
      </c>
      <c r="F11" s="136"/>
      <c r="G11" s="41">
        <v>30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42" t="s">
        <v>16</v>
      </c>
      <c r="E12" s="42" t="s">
        <v>14</v>
      </c>
      <c r="F12" s="42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43">
        <v>5</v>
      </c>
      <c r="F13" s="43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102.2</v>
      </c>
      <c r="E15" s="22"/>
      <c r="F15" s="22"/>
      <c r="G15" s="22">
        <v>133.6</v>
      </c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92.2</v>
      </c>
      <c r="E16" s="22"/>
      <c r="F16" s="22"/>
      <c r="G16" s="22">
        <v>112</v>
      </c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110.60000000000001</v>
      </c>
      <c r="E17" s="22"/>
      <c r="F17" s="22"/>
      <c r="G17" s="22">
        <v>105.8</v>
      </c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114.8</v>
      </c>
      <c r="E18" s="22"/>
      <c r="F18" s="22"/>
      <c r="G18" s="22">
        <v>106.8</v>
      </c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110.2</v>
      </c>
      <c r="E19" s="22"/>
      <c r="F19" s="22"/>
      <c r="G19" s="22">
        <v>105.8</v>
      </c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105.8</v>
      </c>
      <c r="E20" s="22"/>
      <c r="F20" s="22"/>
      <c r="G20" s="22">
        <v>121.2</v>
      </c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117.2</v>
      </c>
      <c r="E21" s="22"/>
      <c r="F21" s="22"/>
      <c r="G21" s="22">
        <v>151.20000000000002</v>
      </c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107</v>
      </c>
      <c r="E22" s="22"/>
      <c r="F22" s="22"/>
      <c r="G22" s="22">
        <v>190.4</v>
      </c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131.80000000000001</v>
      </c>
      <c r="E23" s="22"/>
      <c r="F23" s="22"/>
      <c r="G23" s="22">
        <v>195</v>
      </c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116.60000000000001</v>
      </c>
      <c r="E24" s="22"/>
      <c r="F24" s="22"/>
      <c r="G24" s="22">
        <v>188</v>
      </c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149.4</v>
      </c>
      <c r="E25" s="22"/>
      <c r="F25" s="22"/>
      <c r="G25" s="22">
        <v>180.20000000000002</v>
      </c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164</v>
      </c>
      <c r="E26" s="22"/>
      <c r="F26" s="22"/>
      <c r="G26" s="22">
        <v>198.6</v>
      </c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154.20000000000002</v>
      </c>
      <c r="E27" s="22"/>
      <c r="F27" s="22"/>
      <c r="G27" s="22">
        <v>219</v>
      </c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166.6</v>
      </c>
      <c r="E28" s="22"/>
      <c r="F28" s="22"/>
      <c r="G28" s="22">
        <v>214.20000000000002</v>
      </c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195</v>
      </c>
      <c r="E29" s="22"/>
      <c r="F29" s="22"/>
      <c r="G29" s="22">
        <v>181</v>
      </c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171</v>
      </c>
      <c r="E30" s="22"/>
      <c r="F30" s="22"/>
      <c r="G30" s="22">
        <v>183.6</v>
      </c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147</v>
      </c>
      <c r="E31" s="22"/>
      <c r="F31" s="22"/>
      <c r="G31" s="22">
        <v>197.20000000000002</v>
      </c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130.80000000000001</v>
      </c>
      <c r="E32" s="22"/>
      <c r="F32" s="22"/>
      <c r="G32" s="22">
        <v>202.8</v>
      </c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118.4</v>
      </c>
      <c r="E33" s="22"/>
      <c r="F33" s="22"/>
      <c r="G33" s="22">
        <v>212.4</v>
      </c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108.2</v>
      </c>
      <c r="E34" s="22"/>
      <c r="F34" s="22"/>
      <c r="G34" s="22">
        <v>242.8</v>
      </c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102.8</v>
      </c>
      <c r="E35" s="22"/>
      <c r="F35" s="22"/>
      <c r="G35" s="22">
        <v>280</v>
      </c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102.60000000000001</v>
      </c>
      <c r="E36" s="22"/>
      <c r="F36" s="22"/>
      <c r="G36" s="22">
        <v>279.2</v>
      </c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104.4</v>
      </c>
      <c r="E37" s="22"/>
      <c r="F37" s="22"/>
      <c r="G37" s="22">
        <v>264</v>
      </c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104</v>
      </c>
      <c r="E38" s="22"/>
      <c r="F38" s="22"/>
      <c r="G38" s="22">
        <v>205</v>
      </c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3026.8</v>
      </c>
      <c r="E39" s="61"/>
      <c r="F39" s="61"/>
      <c r="G39" s="45">
        <f>SUM(G15:G38)</f>
        <v>4469.8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39"/>
      <c r="E40" s="39"/>
      <c r="F40" s="39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39"/>
      <c r="E41" s="39"/>
      <c r="F41" s="39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46"/>
      <c r="E42" s="46"/>
      <c r="F42" s="46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46"/>
      <c r="E43" s="46"/>
      <c r="F43" s="46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0" workbookViewId="0">
      <selection activeCell="D39" sqref="D39"/>
    </sheetView>
  </sheetViews>
  <sheetFormatPr defaultRowHeight="15" x14ac:dyDescent="0.25"/>
  <cols>
    <col min="7" max="7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236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124" t="s">
        <v>235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40" t="s">
        <v>7</v>
      </c>
      <c r="H4" s="37"/>
      <c r="I4" s="37"/>
      <c r="J4" s="1"/>
      <c r="K4" s="124" t="s">
        <v>234</v>
      </c>
      <c r="L4" s="124"/>
      <c r="M4" s="124"/>
    </row>
    <row r="5" spans="1:13" x14ac:dyDescent="0.25">
      <c r="A5" s="1"/>
      <c r="B5" s="118" t="s">
        <v>8</v>
      </c>
      <c r="C5" s="119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ф. Парус-1</v>
      </c>
      <c r="C10" s="128"/>
      <c r="D10" s="129"/>
      <c r="E10" s="127" t="str">
        <f>K4</f>
        <v>ф. Парсу-2</v>
      </c>
      <c r="F10" s="130"/>
      <c r="G10" s="131"/>
      <c r="H10" s="127" t="str">
        <f>B10</f>
        <v>ф. Парус-1</v>
      </c>
      <c r="I10" s="128"/>
      <c r="J10" s="129"/>
      <c r="K10" s="127" t="str">
        <f>E10</f>
        <v>ф. Парсу-2</v>
      </c>
      <c r="L10" s="130"/>
      <c r="M10" s="131"/>
    </row>
    <row r="11" spans="1:13" x14ac:dyDescent="0.25">
      <c r="A11" s="110"/>
      <c r="B11" s="104" t="s">
        <v>13</v>
      </c>
      <c r="C11" s="105"/>
      <c r="D11" s="36">
        <v>80</v>
      </c>
      <c r="E11" s="104" t="s">
        <v>13</v>
      </c>
      <c r="F11" s="105"/>
      <c r="G11" s="41">
        <v>30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38.4</v>
      </c>
      <c r="E15" s="22"/>
      <c r="F15" s="53"/>
      <c r="G15" s="22">
        <v>0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38.4</v>
      </c>
      <c r="E16" s="22"/>
      <c r="F16" s="53"/>
      <c r="G16" s="22">
        <v>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37.4</v>
      </c>
      <c r="E17" s="22"/>
      <c r="F17" s="53"/>
      <c r="G17" s="22">
        <v>0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37.6</v>
      </c>
      <c r="E18" s="22"/>
      <c r="F18" s="53"/>
      <c r="G18" s="22">
        <v>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35.4</v>
      </c>
      <c r="E19" s="22"/>
      <c r="F19" s="53"/>
      <c r="G19" s="22">
        <v>0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37.6</v>
      </c>
      <c r="E20" s="22"/>
      <c r="F20" s="53"/>
      <c r="G20" s="22">
        <v>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36.800000000000004</v>
      </c>
      <c r="E21" s="22"/>
      <c r="F21" s="53"/>
      <c r="G21" s="22">
        <v>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40.200000000000003</v>
      </c>
      <c r="E22" s="22"/>
      <c r="F22" s="53"/>
      <c r="G22" s="22">
        <v>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41</v>
      </c>
      <c r="E23" s="22"/>
      <c r="F23" s="53"/>
      <c r="G23" s="22">
        <v>0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41</v>
      </c>
      <c r="E24" s="22"/>
      <c r="F24" s="53"/>
      <c r="G24" s="22">
        <v>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39.4</v>
      </c>
      <c r="E25" s="22"/>
      <c r="F25" s="53"/>
      <c r="G25" s="22">
        <v>0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39.4</v>
      </c>
      <c r="E26" s="22"/>
      <c r="F26" s="53"/>
      <c r="G26" s="22">
        <v>0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39.4</v>
      </c>
      <c r="E27" s="22"/>
      <c r="F27" s="53"/>
      <c r="G27" s="22">
        <v>0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37.4</v>
      </c>
      <c r="E28" s="22"/>
      <c r="F28" s="53"/>
      <c r="G28" s="22">
        <v>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40.6</v>
      </c>
      <c r="E29" s="22"/>
      <c r="F29" s="53"/>
      <c r="G29" s="22">
        <v>0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39.200000000000003</v>
      </c>
      <c r="E30" s="22"/>
      <c r="F30" s="53"/>
      <c r="G30" s="22">
        <v>0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40.6</v>
      </c>
      <c r="E31" s="22"/>
      <c r="F31" s="53"/>
      <c r="G31" s="22">
        <v>0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39.6</v>
      </c>
      <c r="E32" s="22"/>
      <c r="F32" s="53"/>
      <c r="G32" s="22">
        <v>0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40.200000000000003</v>
      </c>
      <c r="E33" s="22"/>
      <c r="F33" s="53"/>
      <c r="G33" s="22">
        <v>0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42.4</v>
      </c>
      <c r="E34" s="22"/>
      <c r="F34" s="53"/>
      <c r="G34" s="22">
        <v>0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41.4</v>
      </c>
      <c r="E35" s="22"/>
      <c r="F35" s="53"/>
      <c r="G35" s="22">
        <v>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42.4</v>
      </c>
      <c r="E36" s="22"/>
      <c r="F36" s="53"/>
      <c r="G36" s="22">
        <v>0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39.4</v>
      </c>
      <c r="E37" s="22"/>
      <c r="F37" s="53"/>
      <c r="G37" s="22">
        <v>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39.200000000000003</v>
      </c>
      <c r="E38" s="22"/>
      <c r="F38" s="53"/>
      <c r="G38" s="22">
        <v>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944.4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7" workbookViewId="0">
      <selection activeCell="D39" sqref="D39"/>
    </sheetView>
  </sheetViews>
  <sheetFormatPr defaultRowHeight="15" x14ac:dyDescent="0.25"/>
  <cols>
    <col min="7" max="7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239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124" t="s">
        <v>238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40" t="s">
        <v>7</v>
      </c>
      <c r="H4" s="37"/>
      <c r="I4" s="37"/>
      <c r="J4" s="1"/>
      <c r="K4" s="124" t="s">
        <v>237</v>
      </c>
      <c r="L4" s="124"/>
      <c r="M4" s="124"/>
    </row>
    <row r="5" spans="1:13" x14ac:dyDescent="0.25">
      <c r="A5" s="1"/>
      <c r="B5" s="118" t="s">
        <v>8</v>
      </c>
      <c r="C5" s="119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ф. Садовая</v>
      </c>
      <c r="C10" s="128"/>
      <c r="D10" s="129"/>
      <c r="E10" s="127" t="str">
        <f>K4</f>
        <v>ф. Газовая-1</v>
      </c>
      <c r="F10" s="130"/>
      <c r="G10" s="131"/>
      <c r="H10" s="127" t="str">
        <f>B10</f>
        <v>ф. Садовая</v>
      </c>
      <c r="I10" s="128"/>
      <c r="J10" s="129"/>
      <c r="K10" s="127" t="str">
        <f>E10</f>
        <v>ф. Газовая-1</v>
      </c>
      <c r="L10" s="130"/>
      <c r="M10" s="131"/>
    </row>
    <row r="11" spans="1:13" x14ac:dyDescent="0.25">
      <c r="A11" s="110"/>
      <c r="B11" s="104" t="s">
        <v>13</v>
      </c>
      <c r="C11" s="105"/>
      <c r="D11" s="36">
        <v>80</v>
      </c>
      <c r="E11" s="104" t="s">
        <v>13</v>
      </c>
      <c r="F11" s="105"/>
      <c r="G11" s="41">
        <v>30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273.65699768066401</v>
      </c>
      <c r="E15" s="53"/>
      <c r="F15" s="53"/>
      <c r="G15" s="53">
        <v>347.87185668945301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3">
        <v>232.836029052735</v>
      </c>
      <c r="E16" s="53"/>
      <c r="F16" s="53"/>
      <c r="G16" s="53">
        <v>292.71646118164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3">
        <v>213.47863769531301</v>
      </c>
      <c r="E17" s="53"/>
      <c r="F17" s="53"/>
      <c r="G17" s="53">
        <v>285.621978759765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3">
        <v>205.35185241699202</v>
      </c>
      <c r="E18" s="53"/>
      <c r="F18" s="53"/>
      <c r="G18" s="53">
        <v>283.25254821777401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3">
        <v>211.067626953125</v>
      </c>
      <c r="E19" s="53"/>
      <c r="F19" s="53"/>
      <c r="G19" s="53">
        <v>390.88906860351602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3">
        <v>238.143028259277</v>
      </c>
      <c r="E20" s="53"/>
      <c r="F20" s="53"/>
      <c r="G20" s="53">
        <v>326.77548217773403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3">
        <v>272.46531677246003</v>
      </c>
      <c r="E21" s="53"/>
      <c r="F21" s="53"/>
      <c r="G21" s="53">
        <v>282.49737548828102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3">
        <v>314.56799316406199</v>
      </c>
      <c r="E22" s="53"/>
      <c r="F22" s="53"/>
      <c r="G22" s="53">
        <v>255.22103118896501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3">
        <v>336.16320800781199</v>
      </c>
      <c r="E23" s="53"/>
      <c r="F23" s="53"/>
      <c r="G23" s="53">
        <v>605.483154296875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3">
        <v>333.30186462402401</v>
      </c>
      <c r="E24" s="53"/>
      <c r="F24" s="53"/>
      <c r="G24" s="53">
        <v>667.55285644531205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3">
        <v>355.73538208007801</v>
      </c>
      <c r="E25" s="53"/>
      <c r="F25" s="53"/>
      <c r="G25" s="53">
        <v>630.93731689453102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3">
        <v>368.61489868164102</v>
      </c>
      <c r="E26" s="53"/>
      <c r="F26" s="53"/>
      <c r="G26" s="53">
        <v>602.99591064453102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3">
        <v>389.82905578613202</v>
      </c>
      <c r="E27" s="53"/>
      <c r="F27" s="53"/>
      <c r="G27" s="53">
        <v>480.24899291992205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3">
        <v>419.69650268554705</v>
      </c>
      <c r="E28" s="53"/>
      <c r="F28" s="53"/>
      <c r="G28" s="53">
        <v>758.47164916992199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3">
        <v>403.297454833985</v>
      </c>
      <c r="E29" s="53"/>
      <c r="F29" s="53"/>
      <c r="G29" s="53">
        <v>775.688232421875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3">
        <v>425.89031982421903</v>
      </c>
      <c r="E30" s="53"/>
      <c r="F30" s="53"/>
      <c r="G30" s="53">
        <v>726.29013061523403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3">
        <v>405.90246582031205</v>
      </c>
      <c r="E31" s="53"/>
      <c r="F31" s="53"/>
      <c r="G31" s="53">
        <v>661.68469238281307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3">
        <v>405.36207580566503</v>
      </c>
      <c r="E32" s="53"/>
      <c r="F32" s="53"/>
      <c r="G32" s="53">
        <v>640.67150878906307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3">
        <v>456.19427490234403</v>
      </c>
      <c r="E33" s="53"/>
      <c r="F33" s="53"/>
      <c r="G33" s="53">
        <v>566.29722595214798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3">
        <v>478.98114013671903</v>
      </c>
      <c r="E34" s="53"/>
      <c r="F34" s="53"/>
      <c r="G34" s="53">
        <v>492.53266906738304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3">
        <v>518.13236999511707</v>
      </c>
      <c r="E35" s="53"/>
      <c r="F35" s="53"/>
      <c r="G35" s="53">
        <v>506.76321411132801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3">
        <v>529.64706420898403</v>
      </c>
      <c r="E36" s="53"/>
      <c r="F36" s="53"/>
      <c r="G36" s="53">
        <v>522.67034912109398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3">
        <v>483.020263671875</v>
      </c>
      <c r="E37" s="53"/>
      <c r="F37" s="53"/>
      <c r="G37" s="53">
        <v>345.01051330566401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3">
        <v>403.85867309570301</v>
      </c>
      <c r="E38" s="53"/>
      <c r="F38" s="53"/>
      <c r="G38" s="53">
        <v>404.32975769043003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8675.1944961547852</v>
      </c>
      <c r="E39" s="29"/>
      <c r="F39" s="29"/>
      <c r="G39" s="45">
        <f>SUM(G15:G38)</f>
        <v>11852.473976135252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1" workbookViewId="0">
      <selection activeCell="D39" sqref="D39"/>
    </sheetView>
  </sheetViews>
  <sheetFormatPr defaultRowHeight="15" x14ac:dyDescent="0.25"/>
  <cols>
    <col min="7" max="7" width="10.42578125" style="60" customWidth="1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242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124" t="s">
        <v>241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40" t="s">
        <v>7</v>
      </c>
      <c r="H4" s="37"/>
      <c r="I4" s="37"/>
      <c r="J4" s="1"/>
      <c r="K4" s="124" t="s">
        <v>240</v>
      </c>
      <c r="L4" s="124"/>
      <c r="M4" s="124"/>
    </row>
    <row r="5" spans="1:13" x14ac:dyDescent="0.25">
      <c r="A5" s="1"/>
      <c r="B5" s="118" t="s">
        <v>8</v>
      </c>
      <c r="C5" s="119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ф. КУФ-1</v>
      </c>
      <c r="C10" s="128"/>
      <c r="D10" s="129"/>
      <c r="E10" s="127" t="str">
        <f>K4</f>
        <v>ф. КУФ-2</v>
      </c>
      <c r="F10" s="130"/>
      <c r="G10" s="131"/>
      <c r="H10" s="127" t="str">
        <f>B10</f>
        <v>ф. КУФ-1</v>
      </c>
      <c r="I10" s="128"/>
      <c r="J10" s="129"/>
      <c r="K10" s="127" t="str">
        <f>E10</f>
        <v>ф. КУФ-2</v>
      </c>
      <c r="L10" s="130"/>
      <c r="M10" s="131"/>
    </row>
    <row r="11" spans="1:13" x14ac:dyDescent="0.25">
      <c r="A11" s="110"/>
      <c r="B11" s="104" t="s">
        <v>13</v>
      </c>
      <c r="C11" s="105"/>
      <c r="D11" s="36">
        <v>80</v>
      </c>
      <c r="E11" s="104" t="s">
        <v>13</v>
      </c>
      <c r="F11" s="105"/>
      <c r="G11" s="41">
        <v>30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26.1</v>
      </c>
      <c r="E15" s="53"/>
      <c r="F15" s="53"/>
      <c r="G15" s="53">
        <v>183</v>
      </c>
      <c r="H15" s="23"/>
      <c r="I15" s="21"/>
      <c r="J15" s="6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3">
        <v>23.1</v>
      </c>
      <c r="E16" s="53"/>
      <c r="F16" s="53"/>
      <c r="G16" s="53">
        <v>189</v>
      </c>
      <c r="H16" s="23"/>
      <c r="I16" s="21"/>
      <c r="J16" s="6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3">
        <v>23.400000000000002</v>
      </c>
      <c r="E17" s="53"/>
      <c r="F17" s="53"/>
      <c r="G17" s="53">
        <v>165.9</v>
      </c>
      <c r="H17" s="23"/>
      <c r="I17" s="21"/>
      <c r="J17" s="6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3">
        <v>22.2</v>
      </c>
      <c r="E18" s="53"/>
      <c r="F18" s="53"/>
      <c r="G18" s="53">
        <v>130.19999999999999</v>
      </c>
      <c r="H18" s="23"/>
      <c r="I18" s="21"/>
      <c r="J18" s="6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3">
        <v>22.2</v>
      </c>
      <c r="E19" s="53"/>
      <c r="F19" s="53"/>
      <c r="G19" s="53">
        <v>183.3</v>
      </c>
      <c r="H19" s="23"/>
      <c r="I19" s="21"/>
      <c r="J19" s="6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3">
        <v>25.2</v>
      </c>
      <c r="E20" s="53"/>
      <c r="F20" s="53"/>
      <c r="G20" s="53">
        <v>179.70000000000002</v>
      </c>
      <c r="H20" s="23"/>
      <c r="I20" s="21"/>
      <c r="J20" s="6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3">
        <v>26.1</v>
      </c>
      <c r="E21" s="53"/>
      <c r="F21" s="53"/>
      <c r="G21" s="53">
        <v>194.70000000000002</v>
      </c>
      <c r="H21" s="23"/>
      <c r="I21" s="21"/>
      <c r="J21" s="6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3">
        <v>27.6</v>
      </c>
      <c r="E22" s="53"/>
      <c r="F22" s="53"/>
      <c r="G22" s="53">
        <v>207.9</v>
      </c>
      <c r="H22" s="23"/>
      <c r="I22" s="21"/>
      <c r="J22" s="6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3">
        <v>28.5</v>
      </c>
      <c r="E23" s="53"/>
      <c r="F23" s="53"/>
      <c r="G23" s="53">
        <v>187.20000000000002</v>
      </c>
      <c r="H23" s="23"/>
      <c r="I23" s="21"/>
      <c r="J23" s="6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3">
        <v>27.6</v>
      </c>
      <c r="E24" s="53"/>
      <c r="F24" s="53"/>
      <c r="G24" s="53">
        <v>233.70000000000002</v>
      </c>
      <c r="H24" s="23"/>
      <c r="I24" s="21"/>
      <c r="J24" s="6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3">
        <v>26.400000000000002</v>
      </c>
      <c r="E25" s="53"/>
      <c r="F25" s="53"/>
      <c r="G25" s="53">
        <v>154.20000000000002</v>
      </c>
      <c r="H25" s="23"/>
      <c r="I25" s="21"/>
      <c r="J25" s="6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3">
        <v>26.7</v>
      </c>
      <c r="E26" s="53"/>
      <c r="F26" s="53"/>
      <c r="G26" s="53">
        <v>204.3</v>
      </c>
      <c r="H26" s="23"/>
      <c r="I26" s="21"/>
      <c r="J26" s="6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3">
        <v>26.7</v>
      </c>
      <c r="E27" s="53"/>
      <c r="F27" s="53"/>
      <c r="G27" s="53">
        <v>247.8</v>
      </c>
      <c r="H27" s="23"/>
      <c r="I27" s="21"/>
      <c r="J27" s="6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3">
        <v>26.7</v>
      </c>
      <c r="E28" s="53"/>
      <c r="F28" s="53"/>
      <c r="G28" s="53">
        <v>236.1</v>
      </c>
      <c r="H28" s="23"/>
      <c r="I28" s="21"/>
      <c r="J28" s="6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3">
        <v>27.6</v>
      </c>
      <c r="E29" s="53"/>
      <c r="F29" s="53"/>
      <c r="G29" s="53">
        <v>178.5</v>
      </c>
      <c r="H29" s="23"/>
      <c r="I29" s="21"/>
      <c r="J29" s="6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3">
        <v>27</v>
      </c>
      <c r="E30" s="53"/>
      <c r="F30" s="53"/>
      <c r="G30" s="53">
        <v>235.20000000000002</v>
      </c>
      <c r="H30" s="23"/>
      <c r="I30" s="21"/>
      <c r="J30" s="6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3">
        <v>28.2</v>
      </c>
      <c r="E31" s="53"/>
      <c r="F31" s="53"/>
      <c r="G31" s="53">
        <v>248.70000000000002</v>
      </c>
      <c r="H31" s="23"/>
      <c r="I31" s="21"/>
      <c r="J31" s="6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3">
        <v>27</v>
      </c>
      <c r="E32" s="53"/>
      <c r="F32" s="53"/>
      <c r="G32" s="53">
        <v>203.70000000000002</v>
      </c>
      <c r="H32" s="23"/>
      <c r="I32" s="21"/>
      <c r="J32" s="6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3">
        <v>25.5</v>
      </c>
      <c r="E33" s="53"/>
      <c r="F33" s="53"/>
      <c r="G33" s="53">
        <v>187.5</v>
      </c>
      <c r="H33" s="23"/>
      <c r="I33" s="21"/>
      <c r="J33" s="6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3">
        <v>25.5</v>
      </c>
      <c r="E34" s="53"/>
      <c r="F34" s="53"/>
      <c r="G34" s="53">
        <v>159.9</v>
      </c>
      <c r="H34" s="23"/>
      <c r="I34" s="21"/>
      <c r="J34" s="6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3">
        <v>25.5</v>
      </c>
      <c r="E35" s="53"/>
      <c r="F35" s="53"/>
      <c r="G35" s="53">
        <v>175.8</v>
      </c>
      <c r="H35" s="23"/>
      <c r="I35" s="21"/>
      <c r="J35" s="6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3">
        <v>25.2</v>
      </c>
      <c r="E36" s="53"/>
      <c r="F36" s="53"/>
      <c r="G36" s="53">
        <v>190.20000000000002</v>
      </c>
      <c r="H36" s="23"/>
      <c r="I36" s="21"/>
      <c r="J36" s="6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3">
        <v>25.8</v>
      </c>
      <c r="E37" s="53"/>
      <c r="F37" s="53"/>
      <c r="G37" s="53">
        <v>184.8</v>
      </c>
      <c r="H37" s="23"/>
      <c r="I37" s="21"/>
      <c r="J37" s="6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3">
        <v>24.6</v>
      </c>
      <c r="E38" s="53"/>
      <c r="F38" s="53"/>
      <c r="G38" s="53">
        <v>192</v>
      </c>
      <c r="H38" s="23"/>
      <c r="I38" s="21"/>
      <c r="J38" s="6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620.4</v>
      </c>
      <c r="E39" s="29"/>
      <c r="F39" s="29"/>
      <c r="G39" s="45">
        <f>SUM(G15:G38)</f>
        <v>4653.3</v>
      </c>
      <c r="H39" s="29"/>
      <c r="I39" s="29"/>
      <c r="J39" s="28">
        <f>SUM(G15:G38)</f>
        <v>4653.3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6" workbookViewId="0">
      <selection activeCell="D39" sqref="D39"/>
    </sheetView>
  </sheetViews>
  <sheetFormatPr defaultRowHeight="15" x14ac:dyDescent="0.25"/>
  <cols>
    <col min="7" max="7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242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124" t="s">
        <v>244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40" t="s">
        <v>7</v>
      </c>
      <c r="H4" s="37"/>
      <c r="I4" s="37"/>
      <c r="J4" s="1"/>
      <c r="K4" s="124" t="s">
        <v>243</v>
      </c>
      <c r="L4" s="124"/>
      <c r="M4" s="124"/>
    </row>
    <row r="5" spans="1:13" x14ac:dyDescent="0.25">
      <c r="A5" s="1"/>
      <c r="B5" s="118" t="s">
        <v>8</v>
      </c>
      <c r="C5" s="119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ф. Поселок</v>
      </c>
      <c r="C10" s="128"/>
      <c r="D10" s="129"/>
      <c r="E10" s="127" t="str">
        <f>K4</f>
        <v>ф. ПТФ-2</v>
      </c>
      <c r="F10" s="130"/>
      <c r="G10" s="131"/>
      <c r="H10" s="127" t="str">
        <f>B10</f>
        <v>ф. Поселок</v>
      </c>
      <c r="I10" s="128"/>
      <c r="J10" s="129"/>
      <c r="K10" s="127" t="str">
        <f>E10</f>
        <v>ф. ПТФ-2</v>
      </c>
      <c r="L10" s="130"/>
      <c r="M10" s="131"/>
    </row>
    <row r="11" spans="1:13" x14ac:dyDescent="0.25">
      <c r="A11" s="110"/>
      <c r="B11" s="104" t="s">
        <v>13</v>
      </c>
      <c r="C11" s="105"/>
      <c r="D11" s="36">
        <v>80</v>
      </c>
      <c r="E11" s="104" t="s">
        <v>13</v>
      </c>
      <c r="F11" s="105"/>
      <c r="G11" s="41">
        <v>30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119.60000000000001</v>
      </c>
      <c r="E15" s="53"/>
      <c r="F15" s="53"/>
      <c r="G15" s="53">
        <v>9.6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3">
        <v>114.2</v>
      </c>
      <c r="E16" s="53"/>
      <c r="F16" s="53"/>
      <c r="G16" s="53">
        <v>10.4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3">
        <v>98.4</v>
      </c>
      <c r="E17" s="53"/>
      <c r="F17" s="53"/>
      <c r="G17" s="53">
        <v>9.2000000000000011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3">
        <v>97.4</v>
      </c>
      <c r="E18" s="53"/>
      <c r="F18" s="53"/>
      <c r="G18" s="53">
        <v>9.2000000000000011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3">
        <v>96.8</v>
      </c>
      <c r="E19" s="53"/>
      <c r="F19" s="53"/>
      <c r="G19" s="53">
        <v>8.4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3">
        <v>100</v>
      </c>
      <c r="E20" s="53"/>
      <c r="F20" s="53"/>
      <c r="G20" s="53">
        <v>8.8000000000000007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3">
        <v>115.8</v>
      </c>
      <c r="E21" s="53"/>
      <c r="F21" s="53"/>
      <c r="G21" s="53">
        <v>8.4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3">
        <v>129</v>
      </c>
      <c r="E22" s="53"/>
      <c r="F22" s="53"/>
      <c r="G22" s="53">
        <v>10.4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3">
        <v>132.6</v>
      </c>
      <c r="E23" s="53"/>
      <c r="F23" s="53"/>
      <c r="G23" s="53">
        <v>14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3">
        <v>140.20000000000002</v>
      </c>
      <c r="E24" s="53"/>
      <c r="F24" s="53"/>
      <c r="G24" s="53">
        <v>19.600000000000001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3">
        <v>145</v>
      </c>
      <c r="E25" s="53"/>
      <c r="F25" s="53"/>
      <c r="G25" s="53">
        <v>12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3">
        <v>150.20000000000002</v>
      </c>
      <c r="E26" s="53"/>
      <c r="F26" s="53"/>
      <c r="G26" s="53">
        <v>12.4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3">
        <v>149</v>
      </c>
      <c r="E27" s="53"/>
      <c r="F27" s="53"/>
      <c r="G27" s="53">
        <v>10.8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3">
        <v>141</v>
      </c>
      <c r="E28" s="53"/>
      <c r="F28" s="53"/>
      <c r="G28" s="53">
        <v>12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3">
        <v>142.80000000000001</v>
      </c>
      <c r="E29" s="53"/>
      <c r="F29" s="53"/>
      <c r="G29" s="53">
        <v>20.8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3">
        <v>144.80000000000001</v>
      </c>
      <c r="E30" s="53"/>
      <c r="F30" s="53"/>
      <c r="G30" s="53">
        <v>17.2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3">
        <v>145.4</v>
      </c>
      <c r="E31" s="53"/>
      <c r="F31" s="53"/>
      <c r="G31" s="53">
        <v>11.200000000000001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3">
        <v>146.4</v>
      </c>
      <c r="E32" s="53"/>
      <c r="F32" s="53"/>
      <c r="G32" s="53">
        <v>12.8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3">
        <v>142.80000000000001</v>
      </c>
      <c r="E33" s="53"/>
      <c r="F33" s="53"/>
      <c r="G33" s="53">
        <v>12.4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3">
        <v>145</v>
      </c>
      <c r="E34" s="53"/>
      <c r="F34" s="53"/>
      <c r="G34" s="53">
        <v>13.200000000000001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3">
        <v>162.6</v>
      </c>
      <c r="E35" s="53"/>
      <c r="F35" s="53"/>
      <c r="G35" s="53">
        <v>13.6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3">
        <v>159</v>
      </c>
      <c r="E36" s="53"/>
      <c r="F36" s="53"/>
      <c r="G36" s="53">
        <v>11.200000000000001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3">
        <v>146.80000000000001</v>
      </c>
      <c r="E37" s="53"/>
      <c r="F37" s="53"/>
      <c r="G37" s="53">
        <v>11.200000000000001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3">
        <v>121</v>
      </c>
      <c r="E38" s="53"/>
      <c r="F38" s="53"/>
      <c r="G38" s="53">
        <v>10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3185.8</v>
      </c>
      <c r="E39" s="29"/>
      <c r="F39" s="29"/>
      <c r="G39" s="45">
        <f>SUM(G15:G38)</f>
        <v>288.8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8" workbookViewId="0">
      <selection activeCell="D39" sqref="D39"/>
    </sheetView>
  </sheetViews>
  <sheetFormatPr defaultRowHeight="15" x14ac:dyDescent="0.25"/>
  <cols>
    <col min="7" max="7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242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124" t="s">
        <v>246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40" t="s">
        <v>7</v>
      </c>
      <c r="H4" s="37"/>
      <c r="I4" s="37"/>
      <c r="J4" s="1"/>
      <c r="K4" s="124" t="s">
        <v>245</v>
      </c>
      <c r="L4" s="124"/>
      <c r="M4" s="124"/>
    </row>
    <row r="5" spans="1:13" x14ac:dyDescent="0.25">
      <c r="A5" s="1"/>
      <c r="B5" s="118" t="s">
        <v>8</v>
      </c>
      <c r="C5" s="119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ф. ПТФ-3</v>
      </c>
      <c r="C10" s="128"/>
      <c r="D10" s="129"/>
      <c r="E10" s="127" t="str">
        <f>K4</f>
        <v>ф. ПТФ-4</v>
      </c>
      <c r="F10" s="130"/>
      <c r="G10" s="131"/>
      <c r="H10" s="127" t="str">
        <f>B10</f>
        <v>ф. ПТФ-3</v>
      </c>
      <c r="I10" s="128"/>
      <c r="J10" s="129"/>
      <c r="K10" s="127" t="str">
        <f>E10</f>
        <v>ф. ПТФ-4</v>
      </c>
      <c r="L10" s="130"/>
      <c r="M10" s="131"/>
    </row>
    <row r="11" spans="1:13" x14ac:dyDescent="0.25">
      <c r="A11" s="110"/>
      <c r="B11" s="104" t="s">
        <v>13</v>
      </c>
      <c r="C11" s="105"/>
      <c r="D11" s="36">
        <v>80</v>
      </c>
      <c r="E11" s="104" t="s">
        <v>13</v>
      </c>
      <c r="F11" s="105"/>
      <c r="G11" s="41">
        <v>30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148.80000000000001</v>
      </c>
      <c r="E15" s="53"/>
      <c r="F15" s="53"/>
      <c r="G15" s="53">
        <v>31.2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3">
        <v>139.20000000000002</v>
      </c>
      <c r="E16" s="53"/>
      <c r="F16" s="53"/>
      <c r="G16" s="53">
        <v>30.6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3">
        <v>133.6</v>
      </c>
      <c r="E17" s="53"/>
      <c r="F17" s="53"/>
      <c r="G17" s="53">
        <v>27.6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3">
        <v>128.80000000000001</v>
      </c>
      <c r="E18" s="53"/>
      <c r="F18" s="53"/>
      <c r="G18" s="53">
        <v>30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3">
        <v>128</v>
      </c>
      <c r="E19" s="53"/>
      <c r="F19" s="53"/>
      <c r="G19" s="53">
        <v>29.400000000000002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3">
        <v>128.80000000000001</v>
      </c>
      <c r="E20" s="53"/>
      <c r="F20" s="53"/>
      <c r="G20" s="53">
        <v>30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3">
        <v>164</v>
      </c>
      <c r="E21" s="53"/>
      <c r="F21" s="53"/>
      <c r="G21" s="53">
        <v>27.6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3">
        <v>190.4</v>
      </c>
      <c r="E22" s="53"/>
      <c r="F22" s="53"/>
      <c r="G22" s="53">
        <v>30.6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3">
        <v>219.20000000000002</v>
      </c>
      <c r="E23" s="53"/>
      <c r="F23" s="53"/>
      <c r="G23" s="53">
        <v>32.4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3">
        <v>193.6</v>
      </c>
      <c r="E24" s="53"/>
      <c r="F24" s="53"/>
      <c r="G24" s="53">
        <v>30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3">
        <v>198.4</v>
      </c>
      <c r="E25" s="53"/>
      <c r="F25" s="53"/>
      <c r="G25" s="53">
        <v>28.2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3">
        <v>198.4</v>
      </c>
      <c r="E26" s="53"/>
      <c r="F26" s="53"/>
      <c r="G26" s="53">
        <v>31.2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3">
        <v>183.20000000000002</v>
      </c>
      <c r="E27" s="53"/>
      <c r="F27" s="53"/>
      <c r="G27" s="53">
        <v>33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3">
        <v>192</v>
      </c>
      <c r="E28" s="53"/>
      <c r="F28" s="53"/>
      <c r="G28" s="53">
        <v>30.6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3">
        <v>222.4</v>
      </c>
      <c r="E29" s="53"/>
      <c r="F29" s="53"/>
      <c r="G29" s="53">
        <v>31.2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3">
        <v>191.20000000000002</v>
      </c>
      <c r="E30" s="53"/>
      <c r="F30" s="53"/>
      <c r="G30" s="53">
        <v>30.6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3">
        <v>216</v>
      </c>
      <c r="E31" s="53"/>
      <c r="F31" s="53"/>
      <c r="G31" s="53">
        <v>34.200000000000003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3">
        <v>188.8</v>
      </c>
      <c r="E32" s="53"/>
      <c r="F32" s="53"/>
      <c r="G32" s="53">
        <v>31.2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3">
        <v>226.4</v>
      </c>
      <c r="E33" s="53"/>
      <c r="F33" s="53"/>
      <c r="G33" s="53">
        <v>27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3">
        <v>206.4</v>
      </c>
      <c r="E34" s="53"/>
      <c r="F34" s="53"/>
      <c r="G34" s="53">
        <v>28.8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3">
        <v>221.6</v>
      </c>
      <c r="E35" s="53"/>
      <c r="F35" s="53"/>
      <c r="G35" s="53">
        <v>30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3">
        <v>228.8</v>
      </c>
      <c r="E36" s="53"/>
      <c r="F36" s="53"/>
      <c r="G36" s="53">
        <v>27.6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3">
        <v>209.6</v>
      </c>
      <c r="E37" s="53"/>
      <c r="F37" s="53"/>
      <c r="G37" s="53">
        <v>29.400000000000002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3">
        <v>180</v>
      </c>
      <c r="E38" s="53"/>
      <c r="F38" s="53"/>
      <c r="G38" s="53">
        <v>31.2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4437.6000000000004</v>
      </c>
      <c r="E39" s="29"/>
      <c r="F39" s="29"/>
      <c r="G39" s="45">
        <f>SUM(G15:G38)</f>
        <v>723.6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25" workbookViewId="0">
      <selection activeCell="D39" sqref="D39"/>
    </sheetView>
  </sheetViews>
  <sheetFormatPr defaultRowHeight="15" x14ac:dyDescent="0.25"/>
  <cols>
    <col min="7" max="7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249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124" t="s">
        <v>248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40" t="s">
        <v>7</v>
      </c>
      <c r="H4" s="37"/>
      <c r="I4" s="37"/>
      <c r="J4" s="1"/>
      <c r="K4" s="124" t="s">
        <v>247</v>
      </c>
      <c r="L4" s="124"/>
      <c r="M4" s="124"/>
    </row>
    <row r="5" spans="1:13" x14ac:dyDescent="0.25">
      <c r="A5" s="1"/>
      <c r="B5" s="118" t="s">
        <v>8</v>
      </c>
      <c r="C5" s="119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ф. Подсобное хоз.-1</v>
      </c>
      <c r="C10" s="128"/>
      <c r="D10" s="129"/>
      <c r="E10" s="127" t="str">
        <f>K4</f>
        <v>ф. Подсобное хоз.-2</v>
      </c>
      <c r="F10" s="130"/>
      <c r="G10" s="131"/>
      <c r="H10" s="127" t="str">
        <f>B10</f>
        <v>ф. Подсобное хоз.-1</v>
      </c>
      <c r="I10" s="128"/>
      <c r="J10" s="129"/>
      <c r="K10" s="127" t="str">
        <f>E10</f>
        <v>ф. Подсобное хоз.-2</v>
      </c>
      <c r="L10" s="130"/>
      <c r="M10" s="131"/>
    </row>
    <row r="11" spans="1:13" x14ac:dyDescent="0.25">
      <c r="A11" s="110"/>
      <c r="B11" s="104" t="s">
        <v>13</v>
      </c>
      <c r="C11" s="105"/>
      <c r="D11" s="36">
        <v>80</v>
      </c>
      <c r="E11" s="104" t="s">
        <v>13</v>
      </c>
      <c r="F11" s="105"/>
      <c r="G11" s="41">
        <v>30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56.800000000000004</v>
      </c>
      <c r="E15" s="53"/>
      <c r="F15" s="53"/>
      <c r="G15" s="53">
        <v>312.40000000000003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3">
        <v>53.2</v>
      </c>
      <c r="E16" s="53"/>
      <c r="F16" s="53"/>
      <c r="G16" s="53">
        <v>284.40000000000003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3">
        <v>41.6</v>
      </c>
      <c r="E17" s="53"/>
      <c r="F17" s="53"/>
      <c r="G17" s="53">
        <v>284.8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3">
        <v>36.800000000000004</v>
      </c>
      <c r="E18" s="53"/>
      <c r="F18" s="53"/>
      <c r="G18" s="53">
        <v>280.40000000000003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3">
        <v>34.800000000000004</v>
      </c>
      <c r="E19" s="53"/>
      <c r="F19" s="53"/>
      <c r="G19" s="53">
        <v>293.2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3">
        <v>36</v>
      </c>
      <c r="E20" s="53"/>
      <c r="F20" s="53"/>
      <c r="G20" s="53">
        <v>277.60000000000002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3">
        <v>40.4</v>
      </c>
      <c r="E21" s="53"/>
      <c r="F21" s="53"/>
      <c r="G21" s="53">
        <v>353.2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3">
        <v>46.4</v>
      </c>
      <c r="E22" s="53"/>
      <c r="F22" s="53"/>
      <c r="G22" s="53">
        <v>489.6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3">
        <v>44</v>
      </c>
      <c r="E23" s="53"/>
      <c r="F23" s="53"/>
      <c r="G23" s="53">
        <v>572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3">
        <v>46.800000000000004</v>
      </c>
      <c r="E24" s="53"/>
      <c r="F24" s="53"/>
      <c r="G24" s="53">
        <v>574.80000000000007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3">
        <v>52.800000000000004</v>
      </c>
      <c r="E25" s="53"/>
      <c r="F25" s="53"/>
      <c r="G25" s="53">
        <v>536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3">
        <v>53.6</v>
      </c>
      <c r="E26" s="53"/>
      <c r="F26" s="53"/>
      <c r="G26" s="53">
        <v>510.40000000000003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3">
        <v>52.4</v>
      </c>
      <c r="E27" s="53"/>
      <c r="F27" s="53"/>
      <c r="G27" s="53">
        <v>381.6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3">
        <v>52</v>
      </c>
      <c r="E28" s="53"/>
      <c r="F28" s="53"/>
      <c r="G28" s="53">
        <v>501.2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3">
        <v>53.2</v>
      </c>
      <c r="E29" s="53"/>
      <c r="F29" s="53"/>
      <c r="G29" s="53">
        <v>495.6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3">
        <v>49.6</v>
      </c>
      <c r="E30" s="53"/>
      <c r="F30" s="53"/>
      <c r="G30" s="53">
        <v>501.2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3">
        <v>48.4</v>
      </c>
      <c r="E31" s="53"/>
      <c r="F31" s="53"/>
      <c r="G31" s="53">
        <v>481.6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3">
        <v>57.6</v>
      </c>
      <c r="E32" s="53"/>
      <c r="F32" s="53"/>
      <c r="G32" s="53">
        <v>430.40000000000003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3">
        <v>52.4</v>
      </c>
      <c r="E33" s="53"/>
      <c r="F33" s="53"/>
      <c r="G33" s="53">
        <v>425.2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3">
        <v>56</v>
      </c>
      <c r="E34" s="53"/>
      <c r="F34" s="53"/>
      <c r="G34" s="53">
        <v>426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3">
        <v>58.4</v>
      </c>
      <c r="E35" s="53"/>
      <c r="F35" s="53"/>
      <c r="G35" s="53">
        <v>401.6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3">
        <v>59.2</v>
      </c>
      <c r="E36" s="53"/>
      <c r="F36" s="53"/>
      <c r="G36" s="53">
        <v>413.6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3">
        <v>63.2</v>
      </c>
      <c r="E37" s="53"/>
      <c r="F37" s="53"/>
      <c r="G37" s="53">
        <v>355.6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3">
        <v>61.2</v>
      </c>
      <c r="E38" s="53"/>
      <c r="F38" s="53"/>
      <c r="G38" s="53">
        <v>335.2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1206.8000000000002</v>
      </c>
      <c r="E39" s="29"/>
      <c r="F39" s="29"/>
      <c r="G39" s="45">
        <f>SUM(G15:G38)</f>
        <v>9917.6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6" workbookViewId="0">
      <selection activeCell="D39" sqref="D39"/>
    </sheetView>
  </sheetViews>
  <sheetFormatPr defaultRowHeight="15" x14ac:dyDescent="0.25"/>
  <cols>
    <col min="7" max="7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251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124" t="s">
        <v>250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40" t="s">
        <v>7</v>
      </c>
      <c r="H4" s="37"/>
      <c r="I4" s="37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ф. Нелазкое-2</v>
      </c>
      <c r="C10" s="128"/>
      <c r="D10" s="129"/>
      <c r="E10" s="127">
        <f>K4</f>
        <v>0</v>
      </c>
      <c r="F10" s="130"/>
      <c r="G10" s="131"/>
      <c r="H10" s="127" t="str">
        <f>B10</f>
        <v>ф. Нелазкое-2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36">
        <v>80</v>
      </c>
      <c r="E11" s="104" t="s">
        <v>13</v>
      </c>
      <c r="F11" s="105"/>
      <c r="G11" s="41">
        <v>30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157.20000000000002</v>
      </c>
      <c r="E15" s="53"/>
      <c r="F15" s="53"/>
      <c r="G15" s="53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110.4</v>
      </c>
      <c r="E16" s="53"/>
      <c r="F16" s="53"/>
      <c r="G16" s="53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120</v>
      </c>
      <c r="E17" s="53"/>
      <c r="F17" s="53"/>
      <c r="G17" s="53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117.2</v>
      </c>
      <c r="E18" s="53"/>
      <c r="F18" s="53"/>
      <c r="G18" s="53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99.2</v>
      </c>
      <c r="E19" s="53"/>
      <c r="F19" s="53"/>
      <c r="G19" s="53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115.8</v>
      </c>
      <c r="E20" s="53"/>
      <c r="F20" s="53"/>
      <c r="G20" s="53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116.2</v>
      </c>
      <c r="E21" s="53"/>
      <c r="F21" s="53"/>
      <c r="G21" s="53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147.4</v>
      </c>
      <c r="E22" s="53"/>
      <c r="F22" s="53"/>
      <c r="G22" s="53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179.20000000000002</v>
      </c>
      <c r="E23" s="53"/>
      <c r="F23" s="53"/>
      <c r="G23" s="53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197.4</v>
      </c>
      <c r="E24" s="53"/>
      <c r="F24" s="53"/>
      <c r="G24" s="53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191.20000000000002</v>
      </c>
      <c r="E25" s="53"/>
      <c r="F25" s="53"/>
      <c r="G25" s="53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220.20000000000002</v>
      </c>
      <c r="E26" s="53"/>
      <c r="F26" s="53"/>
      <c r="G26" s="53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169.20000000000002</v>
      </c>
      <c r="E27" s="53"/>
      <c r="F27" s="53"/>
      <c r="G27" s="53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178.8</v>
      </c>
      <c r="E28" s="53"/>
      <c r="F28" s="53"/>
      <c r="G28" s="53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149.20000000000002</v>
      </c>
      <c r="E29" s="53"/>
      <c r="F29" s="53"/>
      <c r="G29" s="53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163.20000000000002</v>
      </c>
      <c r="E30" s="53"/>
      <c r="F30" s="53"/>
      <c r="G30" s="53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163</v>
      </c>
      <c r="E31" s="53"/>
      <c r="F31" s="53"/>
      <c r="G31" s="53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131.4</v>
      </c>
      <c r="E32" s="53"/>
      <c r="F32" s="53"/>
      <c r="G32" s="53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162.4</v>
      </c>
      <c r="E33" s="53"/>
      <c r="F33" s="53"/>
      <c r="G33" s="53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143.4</v>
      </c>
      <c r="E34" s="53"/>
      <c r="F34" s="53"/>
      <c r="G34" s="53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144.4</v>
      </c>
      <c r="E35" s="53"/>
      <c r="F35" s="53"/>
      <c r="G35" s="53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142</v>
      </c>
      <c r="E36" s="53"/>
      <c r="F36" s="53"/>
      <c r="G36" s="53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134.80000000000001</v>
      </c>
      <c r="E37" s="53"/>
      <c r="F37" s="53"/>
      <c r="G37" s="53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147.20000000000002</v>
      </c>
      <c r="E38" s="53"/>
      <c r="F38" s="53"/>
      <c r="G38" s="53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3600.4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9" workbookViewId="0">
      <selection activeCell="D39" sqref="D39"/>
    </sheetView>
  </sheetViews>
  <sheetFormatPr defaultRowHeight="15" x14ac:dyDescent="0.25"/>
  <cols>
    <col min="7" max="7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254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124" t="s">
        <v>253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40" t="s">
        <v>7</v>
      </c>
      <c r="H4" s="37"/>
      <c r="I4" s="37"/>
      <c r="J4" s="1"/>
      <c r="K4" s="124" t="s">
        <v>252</v>
      </c>
      <c r="L4" s="124"/>
      <c r="M4" s="124"/>
    </row>
    <row r="5" spans="1:13" x14ac:dyDescent="0.25">
      <c r="A5" s="1"/>
      <c r="B5" s="118" t="s">
        <v>8</v>
      </c>
      <c r="C5" s="119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ф. Котельная</v>
      </c>
      <c r="C10" s="128"/>
      <c r="D10" s="129"/>
      <c r="E10" s="127" t="str">
        <f>K4</f>
        <v>ф. Межное</v>
      </c>
      <c r="F10" s="130"/>
      <c r="G10" s="131"/>
      <c r="H10" s="127" t="str">
        <f>B10</f>
        <v>ф. Котельная</v>
      </c>
      <c r="I10" s="128"/>
      <c r="J10" s="129"/>
      <c r="K10" s="127" t="str">
        <f>E10</f>
        <v>ф. Межное</v>
      </c>
      <c r="L10" s="130"/>
      <c r="M10" s="131"/>
    </row>
    <row r="11" spans="1:13" x14ac:dyDescent="0.25">
      <c r="A11" s="110"/>
      <c r="B11" s="104" t="s">
        <v>13</v>
      </c>
      <c r="C11" s="105"/>
      <c r="D11" s="36">
        <v>80</v>
      </c>
      <c r="E11" s="104" t="s">
        <v>13</v>
      </c>
      <c r="F11" s="105"/>
      <c r="G11" s="41">
        <v>30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5.2</v>
      </c>
      <c r="E15" s="53"/>
      <c r="F15" s="53"/>
      <c r="G15" s="53">
        <v>249.6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53">
        <v>4.8</v>
      </c>
      <c r="E16" s="53"/>
      <c r="F16" s="53"/>
      <c r="G16" s="53">
        <v>225.6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53">
        <v>4.8</v>
      </c>
      <c r="E17" s="53"/>
      <c r="F17" s="53"/>
      <c r="G17" s="53">
        <v>211.20000000000002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53">
        <v>4.8</v>
      </c>
      <c r="E18" s="53"/>
      <c r="F18" s="53"/>
      <c r="G18" s="53">
        <v>202.8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53">
        <v>4.8</v>
      </c>
      <c r="E19" s="53"/>
      <c r="F19" s="53"/>
      <c r="G19" s="53">
        <v>189.6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53">
        <v>5.2</v>
      </c>
      <c r="E20" s="53"/>
      <c r="F20" s="53"/>
      <c r="G20" s="53">
        <v>234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53">
        <v>4.8</v>
      </c>
      <c r="E21" s="53"/>
      <c r="F21" s="53"/>
      <c r="G21" s="53">
        <v>301.2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53">
        <v>4.8</v>
      </c>
      <c r="E22" s="53"/>
      <c r="F22" s="53"/>
      <c r="G22" s="53">
        <v>357.6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53">
        <v>5.6000000000000005</v>
      </c>
      <c r="E23" s="53"/>
      <c r="F23" s="53"/>
      <c r="G23" s="53">
        <v>392.40000000000003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53">
        <v>5.2</v>
      </c>
      <c r="E24" s="53"/>
      <c r="F24" s="53"/>
      <c r="G24" s="53">
        <v>376.8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53">
        <v>5.6000000000000005</v>
      </c>
      <c r="E25" s="53"/>
      <c r="F25" s="53"/>
      <c r="G25" s="53">
        <v>368.40000000000003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53">
        <v>6</v>
      </c>
      <c r="E26" s="53"/>
      <c r="F26" s="53"/>
      <c r="G26" s="53">
        <v>346.8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53">
        <v>11.200000000000001</v>
      </c>
      <c r="E27" s="53"/>
      <c r="F27" s="53"/>
      <c r="G27" s="53">
        <v>368.40000000000003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53">
        <v>12.4</v>
      </c>
      <c r="E28" s="53"/>
      <c r="F28" s="53"/>
      <c r="G28" s="53">
        <v>351.6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53">
        <v>12</v>
      </c>
      <c r="E29" s="53"/>
      <c r="F29" s="53"/>
      <c r="G29" s="53">
        <v>350.40000000000003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53">
        <v>6.4</v>
      </c>
      <c r="E30" s="53"/>
      <c r="F30" s="53"/>
      <c r="G30" s="53">
        <v>340.8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53">
        <v>4.8</v>
      </c>
      <c r="E31" s="53"/>
      <c r="F31" s="53"/>
      <c r="G31" s="53">
        <v>368.40000000000003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53">
        <v>4.8</v>
      </c>
      <c r="E32" s="53"/>
      <c r="F32" s="53"/>
      <c r="G32" s="53">
        <v>343.2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53">
        <v>5.2</v>
      </c>
      <c r="E33" s="53"/>
      <c r="F33" s="53"/>
      <c r="G33" s="53">
        <v>396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53">
        <v>4.8</v>
      </c>
      <c r="E34" s="53"/>
      <c r="F34" s="53"/>
      <c r="G34" s="53">
        <v>385.2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53">
        <v>4.8</v>
      </c>
      <c r="E35" s="53"/>
      <c r="F35" s="53"/>
      <c r="G35" s="53">
        <v>387.6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53">
        <v>5.2</v>
      </c>
      <c r="E36" s="53"/>
      <c r="F36" s="53"/>
      <c r="G36" s="53">
        <v>382.8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53">
        <v>4.8</v>
      </c>
      <c r="E37" s="53"/>
      <c r="F37" s="53"/>
      <c r="G37" s="53">
        <v>349.2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53">
        <v>4.8</v>
      </c>
      <c r="E38" s="53"/>
      <c r="F38" s="53"/>
      <c r="G38" s="53">
        <v>290.40000000000003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142.80000000000001</v>
      </c>
      <c r="E39" s="29"/>
      <c r="F39" s="29"/>
      <c r="G39" s="45">
        <f>SUM(G15:G38)</f>
        <v>7770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21" workbookViewId="0">
      <selection activeCell="D39" sqref="D39"/>
    </sheetView>
  </sheetViews>
  <sheetFormatPr defaultRowHeight="15" x14ac:dyDescent="0.25"/>
  <cols>
    <col min="7" max="7" width="9.140625" style="60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254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1"/>
      <c r="E3" s="1"/>
      <c r="F3" s="1"/>
      <c r="G3" s="39"/>
      <c r="H3" s="1"/>
      <c r="I3" s="1"/>
      <c r="J3" s="1"/>
      <c r="K3" s="124" t="s">
        <v>255</v>
      </c>
      <c r="L3" s="124"/>
      <c r="M3" s="124"/>
    </row>
    <row r="4" spans="1:13" ht="15.75" x14ac:dyDescent="0.25">
      <c r="A4" s="1"/>
      <c r="B4" s="125" t="s">
        <v>6</v>
      </c>
      <c r="C4" s="121"/>
      <c r="D4" s="3"/>
      <c r="E4" s="3"/>
      <c r="F4" s="3"/>
      <c r="G4" s="40" t="s">
        <v>7</v>
      </c>
      <c r="H4" s="37"/>
      <c r="I4" s="37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37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1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ф. ЛПБ</v>
      </c>
      <c r="C10" s="128"/>
      <c r="D10" s="129"/>
      <c r="E10" s="127">
        <f>K4</f>
        <v>0</v>
      </c>
      <c r="F10" s="130"/>
      <c r="G10" s="131"/>
      <c r="H10" s="127" t="str">
        <f>B10</f>
        <v>ф. ЛПБ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36">
        <v>80</v>
      </c>
      <c r="E11" s="104" t="s">
        <v>13</v>
      </c>
      <c r="F11" s="105"/>
      <c r="G11" s="41">
        <v>30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10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53">
        <v>100</v>
      </c>
      <c r="E15" s="53"/>
      <c r="F15" s="53"/>
      <c r="G15" s="53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53">
        <v>91.600000000000009</v>
      </c>
      <c r="E16" s="53"/>
      <c r="F16" s="53"/>
      <c r="G16" s="53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53">
        <v>87.2</v>
      </c>
      <c r="E17" s="53"/>
      <c r="F17" s="53"/>
      <c r="G17" s="53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53">
        <v>87.600000000000009</v>
      </c>
      <c r="E18" s="53"/>
      <c r="F18" s="53"/>
      <c r="G18" s="53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53">
        <v>73.600000000000009</v>
      </c>
      <c r="E19" s="53"/>
      <c r="F19" s="53"/>
      <c r="G19" s="53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53">
        <v>84.8</v>
      </c>
      <c r="E20" s="53"/>
      <c r="F20" s="53"/>
      <c r="G20" s="53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53">
        <v>98.4</v>
      </c>
      <c r="E21" s="53"/>
      <c r="F21" s="53"/>
      <c r="G21" s="53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53">
        <v>109.60000000000001</v>
      </c>
      <c r="E22" s="53"/>
      <c r="F22" s="53"/>
      <c r="G22" s="53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53">
        <v>194.8</v>
      </c>
      <c r="E23" s="53"/>
      <c r="F23" s="53"/>
      <c r="G23" s="53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53">
        <v>228</v>
      </c>
      <c r="E24" s="53"/>
      <c r="F24" s="53"/>
      <c r="G24" s="53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53">
        <v>200</v>
      </c>
      <c r="E25" s="53"/>
      <c r="F25" s="53"/>
      <c r="G25" s="53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53">
        <v>218.4</v>
      </c>
      <c r="E26" s="53"/>
      <c r="F26" s="53"/>
      <c r="G26" s="53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53">
        <v>154.4</v>
      </c>
      <c r="E27" s="53"/>
      <c r="F27" s="53"/>
      <c r="G27" s="53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53">
        <v>236</v>
      </c>
      <c r="E28" s="53"/>
      <c r="F28" s="53"/>
      <c r="G28" s="53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53">
        <v>215.6</v>
      </c>
      <c r="E29" s="53"/>
      <c r="F29" s="53"/>
      <c r="G29" s="53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53">
        <v>205.6</v>
      </c>
      <c r="E30" s="53"/>
      <c r="F30" s="53"/>
      <c r="G30" s="53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53">
        <v>212.4</v>
      </c>
      <c r="E31" s="53"/>
      <c r="F31" s="53"/>
      <c r="G31" s="53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53">
        <v>170</v>
      </c>
      <c r="E32" s="53"/>
      <c r="F32" s="53"/>
      <c r="G32" s="53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53">
        <v>174</v>
      </c>
      <c r="E33" s="53"/>
      <c r="F33" s="53"/>
      <c r="G33" s="53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53">
        <v>176.4</v>
      </c>
      <c r="E34" s="53"/>
      <c r="F34" s="53"/>
      <c r="G34" s="53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53">
        <v>178</v>
      </c>
      <c r="E35" s="53"/>
      <c r="F35" s="53"/>
      <c r="G35" s="53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53">
        <v>166.8</v>
      </c>
      <c r="E36" s="53"/>
      <c r="F36" s="53"/>
      <c r="G36" s="53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53">
        <v>172.8</v>
      </c>
      <c r="E37" s="53"/>
      <c r="F37" s="53"/>
      <c r="G37" s="53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53">
        <v>156.4</v>
      </c>
      <c r="E38" s="53"/>
      <c r="F38" s="53"/>
      <c r="G38" s="53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28">
        <f>SUM(D15:D38)</f>
        <v>3792.400000000001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1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1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30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30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0" zoomScale="85" zoomScaleNormal="85" workbookViewId="0">
      <selection activeCell="D39" sqref="D39"/>
    </sheetView>
  </sheetViews>
  <sheetFormatPr defaultRowHeight="15" x14ac:dyDescent="0.25"/>
  <cols>
    <col min="4" max="4" width="9.140625" style="60"/>
    <col min="7" max="7" width="14.28515625" style="60" customWidth="1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258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124" t="s">
        <v>257</v>
      </c>
      <c r="L3" s="124"/>
      <c r="M3" s="124"/>
    </row>
    <row r="4" spans="1:13" ht="15.75" x14ac:dyDescent="0.25">
      <c r="A4" s="1"/>
      <c r="B4" s="125" t="s">
        <v>6</v>
      </c>
      <c r="C4" s="121"/>
      <c r="D4" s="58"/>
      <c r="E4" s="3"/>
      <c r="F4" s="3"/>
      <c r="G4" s="40" t="s">
        <v>7</v>
      </c>
      <c r="H4" s="37"/>
      <c r="I4" s="37"/>
      <c r="J4" s="1"/>
      <c r="K4" s="124" t="s">
        <v>256</v>
      </c>
      <c r="L4" s="124"/>
      <c r="M4" s="124"/>
    </row>
    <row r="5" spans="1:13" x14ac:dyDescent="0.25">
      <c r="A5" s="1"/>
      <c r="B5" s="118" t="s">
        <v>8</v>
      </c>
      <c r="C5" s="119"/>
      <c r="D5" s="59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ф. Берег</v>
      </c>
      <c r="C10" s="128"/>
      <c r="D10" s="129"/>
      <c r="E10" s="127" t="str">
        <f>K4</f>
        <v>ф. Городище</v>
      </c>
      <c r="F10" s="130"/>
      <c r="G10" s="131"/>
      <c r="H10" s="127" t="str">
        <f>B10</f>
        <v>ф. Берег</v>
      </c>
      <c r="I10" s="128"/>
      <c r="J10" s="129"/>
      <c r="K10" s="127" t="str">
        <f>E10</f>
        <v>ф. Городище</v>
      </c>
      <c r="L10" s="130"/>
      <c r="M10" s="131"/>
    </row>
    <row r="11" spans="1:13" x14ac:dyDescent="0.25">
      <c r="A11" s="110"/>
      <c r="B11" s="104" t="s">
        <v>13</v>
      </c>
      <c r="C11" s="105"/>
      <c r="D11" s="41">
        <v>80</v>
      </c>
      <c r="E11" s="104" t="s">
        <v>13</v>
      </c>
      <c r="F11" s="105"/>
      <c r="G11" s="41">
        <v>30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42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131</v>
      </c>
      <c r="E15" s="22"/>
      <c r="F15" s="22"/>
      <c r="G15" s="22">
        <v>135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128</v>
      </c>
      <c r="E16" s="22"/>
      <c r="F16" s="22"/>
      <c r="G16" s="22">
        <v>120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122</v>
      </c>
      <c r="E17" s="22"/>
      <c r="F17" s="22"/>
      <c r="G17" s="22">
        <v>115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106</v>
      </c>
      <c r="E18" s="22"/>
      <c r="F18" s="22"/>
      <c r="G18" s="22">
        <v>103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112</v>
      </c>
      <c r="E19" s="22"/>
      <c r="F19" s="22"/>
      <c r="G19" s="22">
        <v>108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120</v>
      </c>
      <c r="E20" s="22"/>
      <c r="F20" s="22"/>
      <c r="G20" s="22">
        <v>124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127</v>
      </c>
      <c r="E21" s="22"/>
      <c r="F21" s="22"/>
      <c r="G21" s="22">
        <v>143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149</v>
      </c>
      <c r="E22" s="22"/>
      <c r="F22" s="22"/>
      <c r="G22" s="22">
        <v>183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176</v>
      </c>
      <c r="E23" s="22"/>
      <c r="F23" s="22"/>
      <c r="G23" s="22">
        <v>158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176</v>
      </c>
      <c r="E24" s="22"/>
      <c r="F24" s="22"/>
      <c r="G24" s="22">
        <v>177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151</v>
      </c>
      <c r="E25" s="22"/>
      <c r="F25" s="22"/>
      <c r="G25" s="22">
        <v>194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154</v>
      </c>
      <c r="E26" s="22"/>
      <c r="F26" s="22"/>
      <c r="G26" s="22">
        <v>181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156</v>
      </c>
      <c r="E27" s="22"/>
      <c r="F27" s="22"/>
      <c r="G27" s="22">
        <v>193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170</v>
      </c>
      <c r="E28" s="22"/>
      <c r="F28" s="22"/>
      <c r="G28" s="22">
        <v>179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168</v>
      </c>
      <c r="E29" s="22"/>
      <c r="F29" s="22"/>
      <c r="G29" s="22">
        <v>173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163</v>
      </c>
      <c r="E30" s="22"/>
      <c r="F30" s="22"/>
      <c r="G30" s="22">
        <v>154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175</v>
      </c>
      <c r="E31" s="22"/>
      <c r="F31" s="22"/>
      <c r="G31" s="22">
        <v>167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168</v>
      </c>
      <c r="E32" s="22"/>
      <c r="F32" s="22"/>
      <c r="G32" s="22">
        <v>167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185</v>
      </c>
      <c r="E33" s="22"/>
      <c r="F33" s="22"/>
      <c r="G33" s="22">
        <v>204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192</v>
      </c>
      <c r="E34" s="22"/>
      <c r="F34" s="22"/>
      <c r="G34" s="22">
        <v>234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203</v>
      </c>
      <c r="E35" s="22"/>
      <c r="F35" s="22"/>
      <c r="G35" s="22">
        <v>244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205</v>
      </c>
      <c r="E36" s="22"/>
      <c r="F36" s="22"/>
      <c r="G36" s="22">
        <v>229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210</v>
      </c>
      <c r="E37" s="22"/>
      <c r="F37" s="22"/>
      <c r="G37" s="22">
        <v>230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192</v>
      </c>
      <c r="E38" s="22"/>
      <c r="F38" s="22"/>
      <c r="G38" s="22">
        <v>203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3839</v>
      </c>
      <c r="E39" s="29"/>
      <c r="F39" s="29"/>
      <c r="G39" s="45">
        <f>SUM(G15:G38)</f>
        <v>4118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  <mergeCell ref="B11:C11"/>
    <mergeCell ref="E11:F11"/>
    <mergeCell ref="H11:I11"/>
    <mergeCell ref="K11:L11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8" zoomScale="70" zoomScaleNormal="70" workbookViewId="0">
      <selection activeCell="D39" sqref="D39"/>
    </sheetView>
  </sheetViews>
  <sheetFormatPr defaultRowHeight="15" x14ac:dyDescent="0.25"/>
  <cols>
    <col min="4" max="4" width="9.140625" style="60"/>
    <col min="7" max="7" width="14.28515625" style="60" customWidth="1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231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124" t="s">
        <v>259</v>
      </c>
      <c r="L3" s="124"/>
      <c r="M3" s="124"/>
    </row>
    <row r="4" spans="1:13" ht="15.75" x14ac:dyDescent="0.25">
      <c r="A4" s="1"/>
      <c r="B4" s="125" t="s">
        <v>6</v>
      </c>
      <c r="C4" s="121"/>
      <c r="D4" s="58"/>
      <c r="E4" s="3"/>
      <c r="F4" s="3"/>
      <c r="G4" s="40" t="s">
        <v>7</v>
      </c>
      <c r="H4" s="37"/>
      <c r="I4" s="37"/>
      <c r="J4" s="1"/>
      <c r="K4" s="124"/>
      <c r="L4" s="124"/>
      <c r="M4" s="124"/>
    </row>
    <row r="5" spans="1:13" x14ac:dyDescent="0.25">
      <c r="A5" s="1"/>
      <c r="B5" s="118" t="s">
        <v>8</v>
      </c>
      <c r="C5" s="119"/>
      <c r="D5" s="59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ф.10кВ Шайма (ОборнЭнерго)</v>
      </c>
      <c r="C10" s="128"/>
      <c r="D10" s="129"/>
      <c r="E10" s="127">
        <f>K4</f>
        <v>0</v>
      </c>
      <c r="F10" s="130"/>
      <c r="G10" s="131"/>
      <c r="H10" s="127" t="str">
        <f>B10</f>
        <v>ф.10кВ Шайма (ОборнЭнерго)</v>
      </c>
      <c r="I10" s="128"/>
      <c r="J10" s="129"/>
      <c r="K10" s="127">
        <f>E10</f>
        <v>0</v>
      </c>
      <c r="L10" s="130"/>
      <c r="M10" s="131"/>
    </row>
    <row r="11" spans="1:13" x14ac:dyDescent="0.25">
      <c r="A11" s="110"/>
      <c r="B11" s="104" t="s">
        <v>13</v>
      </c>
      <c r="C11" s="105"/>
      <c r="D11" s="41">
        <v>80</v>
      </c>
      <c r="E11" s="104" t="s">
        <v>13</v>
      </c>
      <c r="F11" s="105"/>
      <c r="G11" s="41">
        <v>30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42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18</v>
      </c>
      <c r="E15" s="22"/>
      <c r="F15" s="22"/>
      <c r="G15" s="22"/>
      <c r="H15" s="23"/>
      <c r="I15" s="21"/>
      <c r="J15" s="22">
        <v>0</v>
      </c>
      <c r="K15" s="20"/>
      <c r="L15" s="21"/>
      <c r="M15" s="22"/>
    </row>
    <row r="16" spans="1:13" x14ac:dyDescent="0.25">
      <c r="A16" s="14">
        <v>2</v>
      </c>
      <c r="B16" s="15"/>
      <c r="C16" s="16"/>
      <c r="D16" s="22">
        <v>18</v>
      </c>
      <c r="E16" s="22"/>
      <c r="F16" s="22"/>
      <c r="G16" s="22"/>
      <c r="H16" s="23"/>
      <c r="I16" s="21"/>
      <c r="J16" s="22">
        <v>0</v>
      </c>
      <c r="K16" s="20"/>
      <c r="L16" s="21"/>
      <c r="M16" s="22"/>
    </row>
    <row r="17" spans="1:13" x14ac:dyDescent="0.25">
      <c r="A17" s="14">
        <v>3</v>
      </c>
      <c r="B17" s="15"/>
      <c r="C17" s="16"/>
      <c r="D17" s="22">
        <v>20</v>
      </c>
      <c r="E17" s="22"/>
      <c r="F17" s="22"/>
      <c r="G17" s="22"/>
      <c r="H17" s="23"/>
      <c r="I17" s="21"/>
      <c r="J17" s="22">
        <v>0</v>
      </c>
      <c r="K17" s="20"/>
      <c r="L17" s="21"/>
      <c r="M17" s="22"/>
    </row>
    <row r="18" spans="1:13" x14ac:dyDescent="0.25">
      <c r="A18" s="14">
        <v>4</v>
      </c>
      <c r="B18" s="15"/>
      <c r="C18" s="16"/>
      <c r="D18" s="22">
        <v>16</v>
      </c>
      <c r="E18" s="22"/>
      <c r="F18" s="22"/>
      <c r="G18" s="22"/>
      <c r="H18" s="23"/>
      <c r="I18" s="21"/>
      <c r="J18" s="22">
        <v>0</v>
      </c>
      <c r="K18" s="20"/>
      <c r="L18" s="21"/>
      <c r="M18" s="22"/>
    </row>
    <row r="19" spans="1:13" x14ac:dyDescent="0.25">
      <c r="A19" s="14">
        <v>5</v>
      </c>
      <c r="B19" s="15"/>
      <c r="C19" s="16"/>
      <c r="D19" s="22">
        <v>18</v>
      </c>
      <c r="E19" s="22"/>
      <c r="F19" s="22"/>
      <c r="G19" s="22"/>
      <c r="H19" s="23"/>
      <c r="I19" s="21"/>
      <c r="J19" s="22">
        <v>0</v>
      </c>
      <c r="K19" s="20"/>
      <c r="L19" s="21"/>
      <c r="M19" s="22"/>
    </row>
    <row r="20" spans="1:13" x14ac:dyDescent="0.25">
      <c r="A20" s="14">
        <v>6</v>
      </c>
      <c r="B20" s="15"/>
      <c r="C20" s="16"/>
      <c r="D20" s="22">
        <v>26</v>
      </c>
      <c r="E20" s="22"/>
      <c r="F20" s="22"/>
      <c r="G20" s="22"/>
      <c r="H20" s="23"/>
      <c r="I20" s="21"/>
      <c r="J20" s="22">
        <v>0</v>
      </c>
      <c r="K20" s="20"/>
      <c r="L20" s="21"/>
      <c r="M20" s="22"/>
    </row>
    <row r="21" spans="1:13" x14ac:dyDescent="0.25">
      <c r="A21" s="14">
        <v>7</v>
      </c>
      <c r="B21" s="15"/>
      <c r="C21" s="16"/>
      <c r="D21" s="22">
        <v>48</v>
      </c>
      <c r="E21" s="22"/>
      <c r="F21" s="22"/>
      <c r="G21" s="22"/>
      <c r="H21" s="23"/>
      <c r="I21" s="21"/>
      <c r="J21" s="22">
        <v>0</v>
      </c>
      <c r="K21" s="20"/>
      <c r="L21" s="21"/>
      <c r="M21" s="22"/>
    </row>
    <row r="22" spans="1:13" x14ac:dyDescent="0.25">
      <c r="A22" s="14">
        <v>8</v>
      </c>
      <c r="B22" s="15"/>
      <c r="C22" s="16"/>
      <c r="D22" s="22">
        <v>18</v>
      </c>
      <c r="E22" s="22"/>
      <c r="F22" s="22"/>
      <c r="G22" s="22"/>
      <c r="H22" s="23"/>
      <c r="I22" s="21"/>
      <c r="J22" s="22">
        <v>0</v>
      </c>
      <c r="K22" s="20"/>
      <c r="L22" s="21"/>
      <c r="M22" s="22"/>
    </row>
    <row r="23" spans="1:13" x14ac:dyDescent="0.25">
      <c r="A23" s="14">
        <v>9</v>
      </c>
      <c r="B23" s="15"/>
      <c r="C23" s="16"/>
      <c r="D23" s="22">
        <v>16</v>
      </c>
      <c r="E23" s="22"/>
      <c r="F23" s="22"/>
      <c r="G23" s="22"/>
      <c r="H23" s="23"/>
      <c r="I23" s="21"/>
      <c r="J23" s="22">
        <v>0</v>
      </c>
      <c r="K23" s="20"/>
      <c r="L23" s="21"/>
      <c r="M23" s="22"/>
    </row>
    <row r="24" spans="1:13" x14ac:dyDescent="0.25">
      <c r="A24" s="14">
        <v>10</v>
      </c>
      <c r="B24" s="15"/>
      <c r="C24" s="16"/>
      <c r="D24" s="22">
        <v>16</v>
      </c>
      <c r="E24" s="22"/>
      <c r="F24" s="22"/>
      <c r="G24" s="22"/>
      <c r="H24" s="23"/>
      <c r="I24" s="21"/>
      <c r="J24" s="22">
        <v>0</v>
      </c>
      <c r="K24" s="20"/>
      <c r="L24" s="21"/>
      <c r="M24" s="22"/>
    </row>
    <row r="25" spans="1:13" x14ac:dyDescent="0.25">
      <c r="A25" s="14">
        <v>11</v>
      </c>
      <c r="B25" s="15"/>
      <c r="C25" s="16"/>
      <c r="D25" s="22">
        <v>16</v>
      </c>
      <c r="E25" s="22"/>
      <c r="F25" s="22"/>
      <c r="G25" s="22"/>
      <c r="H25" s="23"/>
      <c r="I25" s="21"/>
      <c r="J25" s="22">
        <v>0</v>
      </c>
      <c r="K25" s="20"/>
      <c r="L25" s="21"/>
      <c r="M25" s="22"/>
    </row>
    <row r="26" spans="1:13" x14ac:dyDescent="0.25">
      <c r="A26" s="14">
        <v>12</v>
      </c>
      <c r="B26" s="15"/>
      <c r="C26" s="16"/>
      <c r="D26" s="22">
        <v>14.000000000000002</v>
      </c>
      <c r="E26" s="22"/>
      <c r="F26" s="22"/>
      <c r="G26" s="22"/>
      <c r="H26" s="23"/>
      <c r="I26" s="21"/>
      <c r="J26" s="22">
        <v>0</v>
      </c>
      <c r="K26" s="20"/>
      <c r="L26" s="21"/>
      <c r="M26" s="22"/>
    </row>
    <row r="27" spans="1:13" x14ac:dyDescent="0.25">
      <c r="A27" s="14">
        <v>13</v>
      </c>
      <c r="B27" s="15"/>
      <c r="C27" s="16"/>
      <c r="D27" s="22">
        <v>14.000000000000002</v>
      </c>
      <c r="E27" s="22"/>
      <c r="F27" s="22"/>
      <c r="G27" s="22"/>
      <c r="H27" s="23"/>
      <c r="I27" s="21"/>
      <c r="J27" s="22">
        <v>0</v>
      </c>
      <c r="K27" s="20"/>
      <c r="L27" s="21"/>
      <c r="M27" s="22"/>
    </row>
    <row r="28" spans="1:13" x14ac:dyDescent="0.25">
      <c r="A28" s="14">
        <v>14</v>
      </c>
      <c r="B28" s="15"/>
      <c r="C28" s="16"/>
      <c r="D28" s="22">
        <v>18</v>
      </c>
      <c r="E28" s="22"/>
      <c r="F28" s="22"/>
      <c r="G28" s="22"/>
      <c r="H28" s="23"/>
      <c r="I28" s="21"/>
      <c r="J28" s="22">
        <v>0</v>
      </c>
      <c r="K28" s="20"/>
      <c r="L28" s="21"/>
      <c r="M28" s="22"/>
    </row>
    <row r="29" spans="1:13" x14ac:dyDescent="0.25">
      <c r="A29" s="14">
        <v>15</v>
      </c>
      <c r="B29" s="15"/>
      <c r="C29" s="16"/>
      <c r="D29" s="22">
        <v>20</v>
      </c>
      <c r="E29" s="22"/>
      <c r="F29" s="22"/>
      <c r="G29" s="22"/>
      <c r="H29" s="23"/>
      <c r="I29" s="21"/>
      <c r="J29" s="22">
        <v>0</v>
      </c>
      <c r="K29" s="20"/>
      <c r="L29" s="21"/>
      <c r="M29" s="22"/>
    </row>
    <row r="30" spans="1:13" x14ac:dyDescent="0.25">
      <c r="A30" s="14">
        <v>16</v>
      </c>
      <c r="B30" s="15"/>
      <c r="C30" s="16"/>
      <c r="D30" s="22">
        <v>22</v>
      </c>
      <c r="E30" s="22"/>
      <c r="F30" s="22"/>
      <c r="G30" s="22"/>
      <c r="H30" s="23"/>
      <c r="I30" s="21"/>
      <c r="J30" s="22">
        <v>0</v>
      </c>
      <c r="K30" s="20"/>
      <c r="L30" s="21"/>
      <c r="M30" s="22"/>
    </row>
    <row r="31" spans="1:13" x14ac:dyDescent="0.25">
      <c r="A31" s="14">
        <v>17</v>
      </c>
      <c r="B31" s="15"/>
      <c r="C31" s="16"/>
      <c r="D31" s="22">
        <v>20</v>
      </c>
      <c r="E31" s="22"/>
      <c r="F31" s="22"/>
      <c r="G31" s="22"/>
      <c r="H31" s="23"/>
      <c r="I31" s="21"/>
      <c r="J31" s="22">
        <v>0</v>
      </c>
      <c r="K31" s="20"/>
      <c r="L31" s="21"/>
      <c r="M31" s="22"/>
    </row>
    <row r="32" spans="1:13" x14ac:dyDescent="0.25">
      <c r="A32" s="14">
        <v>18</v>
      </c>
      <c r="B32" s="15"/>
      <c r="C32" s="16"/>
      <c r="D32" s="22">
        <v>16</v>
      </c>
      <c r="E32" s="22"/>
      <c r="F32" s="22"/>
      <c r="G32" s="22"/>
      <c r="H32" s="23"/>
      <c r="I32" s="21"/>
      <c r="J32" s="22">
        <v>0</v>
      </c>
      <c r="K32" s="20"/>
      <c r="L32" s="21"/>
      <c r="M32" s="22"/>
    </row>
    <row r="33" spans="1:13" x14ac:dyDescent="0.25">
      <c r="A33" s="14">
        <v>19</v>
      </c>
      <c r="B33" s="15"/>
      <c r="C33" s="16"/>
      <c r="D33" s="22">
        <v>14.000000000000002</v>
      </c>
      <c r="E33" s="22"/>
      <c r="F33" s="22"/>
      <c r="G33" s="22"/>
      <c r="H33" s="23"/>
      <c r="I33" s="21"/>
      <c r="J33" s="22">
        <v>0</v>
      </c>
      <c r="K33" s="20"/>
      <c r="L33" s="21"/>
      <c r="M33" s="22"/>
    </row>
    <row r="34" spans="1:13" x14ac:dyDescent="0.25">
      <c r="A34" s="14">
        <v>20</v>
      </c>
      <c r="B34" s="15"/>
      <c r="C34" s="16"/>
      <c r="D34" s="22">
        <v>16</v>
      </c>
      <c r="E34" s="22"/>
      <c r="F34" s="22"/>
      <c r="G34" s="22"/>
      <c r="H34" s="23"/>
      <c r="I34" s="21"/>
      <c r="J34" s="22">
        <v>0</v>
      </c>
      <c r="K34" s="20"/>
      <c r="L34" s="21"/>
      <c r="M34" s="22"/>
    </row>
    <row r="35" spans="1:13" x14ac:dyDescent="0.25">
      <c r="A35" s="14">
        <v>21</v>
      </c>
      <c r="B35" s="15"/>
      <c r="C35" s="16"/>
      <c r="D35" s="22">
        <v>36</v>
      </c>
      <c r="E35" s="22"/>
      <c r="F35" s="22"/>
      <c r="G35" s="22"/>
      <c r="H35" s="23"/>
      <c r="I35" s="21"/>
      <c r="J35" s="22">
        <v>0</v>
      </c>
      <c r="K35" s="20"/>
      <c r="L35" s="21"/>
      <c r="M35" s="22"/>
    </row>
    <row r="36" spans="1:13" x14ac:dyDescent="0.25">
      <c r="A36" s="14">
        <v>22</v>
      </c>
      <c r="B36" s="15"/>
      <c r="C36" s="16"/>
      <c r="D36" s="22">
        <v>32</v>
      </c>
      <c r="E36" s="22"/>
      <c r="F36" s="22"/>
      <c r="G36" s="22"/>
      <c r="H36" s="23"/>
      <c r="I36" s="21"/>
      <c r="J36" s="22">
        <v>0</v>
      </c>
      <c r="K36" s="20"/>
      <c r="L36" s="21"/>
      <c r="M36" s="22"/>
    </row>
    <row r="37" spans="1:13" x14ac:dyDescent="0.25">
      <c r="A37" s="14">
        <v>23</v>
      </c>
      <c r="B37" s="15"/>
      <c r="C37" s="16"/>
      <c r="D37" s="22">
        <v>28.000000000000004</v>
      </c>
      <c r="E37" s="22"/>
      <c r="F37" s="22"/>
      <c r="G37" s="22"/>
      <c r="H37" s="23"/>
      <c r="I37" s="21"/>
      <c r="J37" s="22">
        <v>0</v>
      </c>
      <c r="K37" s="20"/>
      <c r="L37" s="21"/>
      <c r="M37" s="22"/>
    </row>
    <row r="38" spans="1:13" x14ac:dyDescent="0.25">
      <c r="A38" s="14">
        <v>24</v>
      </c>
      <c r="B38" s="15"/>
      <c r="C38" s="16"/>
      <c r="D38" s="22">
        <v>16</v>
      </c>
      <c r="E38" s="22"/>
      <c r="F38" s="22"/>
      <c r="G38" s="22"/>
      <c r="H38" s="23"/>
      <c r="I38" s="21"/>
      <c r="J38" s="22">
        <v>0</v>
      </c>
      <c r="K38" s="20"/>
      <c r="L38" s="21"/>
      <c r="M38" s="22"/>
    </row>
    <row r="39" spans="1:13" x14ac:dyDescent="0.25">
      <c r="A39" s="14" t="s">
        <v>17</v>
      </c>
      <c r="B39" s="26"/>
      <c r="C39" s="27"/>
      <c r="D39" s="45">
        <f>SUM(D15:D38)</f>
        <v>496</v>
      </c>
      <c r="E39" s="29"/>
      <c r="F39" s="29"/>
      <c r="G39" s="45">
        <f>SUM(G15:G38)</f>
        <v>0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0" zoomScale="85" zoomScaleNormal="85" workbookViewId="0">
      <selection activeCell="S50" sqref="S50"/>
    </sheetView>
  </sheetViews>
  <sheetFormatPr defaultRowHeight="15" x14ac:dyDescent="0.25"/>
  <cols>
    <col min="4" max="4" width="9.140625" style="60"/>
    <col min="7" max="7" width="14.28515625" style="60" customWidth="1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260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124" t="s">
        <v>261</v>
      </c>
      <c r="L3" s="124"/>
      <c r="M3" s="124"/>
    </row>
    <row r="4" spans="1:13" ht="15.75" x14ac:dyDescent="0.25">
      <c r="A4" s="1"/>
      <c r="B4" s="125" t="s">
        <v>6</v>
      </c>
      <c r="C4" s="121"/>
      <c r="D4" s="58"/>
      <c r="E4" s="3"/>
      <c r="F4" s="3"/>
      <c r="G4" s="40" t="s">
        <v>7</v>
      </c>
      <c r="H4" s="37"/>
      <c r="I4" s="37"/>
      <c r="J4" s="1"/>
      <c r="K4" s="124" t="s">
        <v>262</v>
      </c>
      <c r="L4" s="124"/>
      <c r="M4" s="124"/>
    </row>
    <row r="5" spans="1:13" x14ac:dyDescent="0.25">
      <c r="A5" s="1"/>
      <c r="B5" s="118" t="s">
        <v>8</v>
      </c>
      <c r="C5" s="119"/>
      <c r="D5" s="59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ТП-107 база (МУП Электросеть)</v>
      </c>
      <c r="C10" s="128"/>
      <c r="D10" s="129"/>
      <c r="E10" s="127" t="str">
        <f>K4</f>
        <v>ТП-107 офис (МУП Электросеть)</v>
      </c>
      <c r="F10" s="130"/>
      <c r="G10" s="131"/>
      <c r="H10" s="127" t="str">
        <f>B10</f>
        <v>ТП-107 база (МУП Электросеть)</v>
      </c>
      <c r="I10" s="128"/>
      <c r="J10" s="129"/>
      <c r="K10" s="127" t="str">
        <f>E10</f>
        <v>ТП-107 офис (МУП Электросеть)</v>
      </c>
      <c r="L10" s="130"/>
      <c r="M10" s="131"/>
    </row>
    <row r="11" spans="1:13" x14ac:dyDescent="0.25">
      <c r="A11" s="110"/>
      <c r="B11" s="104" t="s">
        <v>13</v>
      </c>
      <c r="C11" s="105"/>
      <c r="D11" s="41">
        <v>80</v>
      </c>
      <c r="E11" s="104" t="s">
        <v>13</v>
      </c>
      <c r="F11" s="105"/>
      <c r="G11" s="41">
        <v>30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42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0</v>
      </c>
      <c r="E15" s="22"/>
      <c r="F15" s="22"/>
      <c r="G15" s="22">
        <v>9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0</v>
      </c>
      <c r="E16" s="22"/>
      <c r="F16" s="22"/>
      <c r="G16" s="22">
        <v>9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0</v>
      </c>
      <c r="E17" s="22"/>
      <c r="F17" s="22"/>
      <c r="G17" s="22">
        <v>8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0</v>
      </c>
      <c r="E18" s="22"/>
      <c r="F18" s="22"/>
      <c r="G18" s="22">
        <v>7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0</v>
      </c>
      <c r="E19" s="22"/>
      <c r="F19" s="22"/>
      <c r="G19" s="22">
        <v>7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0</v>
      </c>
      <c r="E20" s="22"/>
      <c r="F20" s="22"/>
      <c r="G20" s="22">
        <v>8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0</v>
      </c>
      <c r="E21" s="22"/>
      <c r="F21" s="22"/>
      <c r="G21" s="22">
        <v>10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0</v>
      </c>
      <c r="E22" s="22"/>
      <c r="F22" s="22"/>
      <c r="G22" s="22">
        <v>15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0</v>
      </c>
      <c r="E23" s="22"/>
      <c r="F23" s="22"/>
      <c r="G23" s="22">
        <v>45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0</v>
      </c>
      <c r="E24" s="22"/>
      <c r="F24" s="22"/>
      <c r="G24" s="22">
        <v>52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0</v>
      </c>
      <c r="E25" s="22"/>
      <c r="F25" s="22"/>
      <c r="G25" s="22">
        <v>51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0</v>
      </c>
      <c r="E26" s="22"/>
      <c r="F26" s="22"/>
      <c r="G26" s="22">
        <v>52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0</v>
      </c>
      <c r="E27" s="22"/>
      <c r="F27" s="22"/>
      <c r="G27" s="22">
        <v>46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0</v>
      </c>
      <c r="E28" s="22"/>
      <c r="F28" s="22"/>
      <c r="G28" s="22">
        <v>45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0</v>
      </c>
      <c r="E29" s="22"/>
      <c r="F29" s="22"/>
      <c r="G29" s="22">
        <v>46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0</v>
      </c>
      <c r="E30" s="22"/>
      <c r="F30" s="22"/>
      <c r="G30" s="22">
        <v>45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0</v>
      </c>
      <c r="E31" s="22"/>
      <c r="F31" s="22"/>
      <c r="G31" s="22">
        <v>47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0</v>
      </c>
      <c r="E32" s="22"/>
      <c r="F32" s="22"/>
      <c r="G32" s="22">
        <v>16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0</v>
      </c>
      <c r="E33" s="22"/>
      <c r="F33" s="22"/>
      <c r="G33" s="22">
        <v>13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0</v>
      </c>
      <c r="E34" s="22"/>
      <c r="F34" s="22"/>
      <c r="G34" s="22">
        <v>11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0</v>
      </c>
      <c r="E35" s="22"/>
      <c r="F35" s="22"/>
      <c r="G35" s="22">
        <v>11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0</v>
      </c>
      <c r="E36" s="22"/>
      <c r="F36" s="22"/>
      <c r="G36" s="22">
        <v>11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0</v>
      </c>
      <c r="E37" s="22"/>
      <c r="F37" s="22"/>
      <c r="G37" s="22">
        <v>10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0</v>
      </c>
      <c r="E38" s="22"/>
      <c r="F38" s="22"/>
      <c r="G38" s="22">
        <v>8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45">
        <f>SUM(D15:D38)</f>
        <v>0</v>
      </c>
      <c r="E39" s="29"/>
      <c r="F39" s="29"/>
      <c r="G39" s="45">
        <f>SUM(G15:G38)</f>
        <v>582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85" zoomScaleNormal="85" workbookViewId="0">
      <selection activeCell="D39" sqref="D39"/>
    </sheetView>
  </sheetViews>
  <sheetFormatPr defaultRowHeight="15" x14ac:dyDescent="0.25"/>
  <cols>
    <col min="4" max="4" width="9.140625" style="60"/>
    <col min="7" max="7" width="14.28515625" style="60" customWidth="1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263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124" t="s">
        <v>264</v>
      </c>
      <c r="L3" s="124"/>
      <c r="M3" s="124"/>
    </row>
    <row r="4" spans="1:13" ht="15.75" x14ac:dyDescent="0.25">
      <c r="A4" s="1"/>
      <c r="B4" s="125" t="s">
        <v>6</v>
      </c>
      <c r="C4" s="121"/>
      <c r="D4" s="58"/>
      <c r="E4" s="3"/>
      <c r="F4" s="3"/>
      <c r="G4" s="40" t="s">
        <v>7</v>
      </c>
      <c r="H4" s="37"/>
      <c r="I4" s="37"/>
      <c r="J4" s="1"/>
      <c r="K4" s="124" t="s">
        <v>265</v>
      </c>
      <c r="L4" s="124"/>
      <c r="M4" s="124"/>
    </row>
    <row r="5" spans="1:13" x14ac:dyDescent="0.25">
      <c r="A5" s="1"/>
      <c r="B5" s="118" t="s">
        <v>8</v>
      </c>
      <c r="C5" s="119"/>
      <c r="D5" s="59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ТП-451 (МУП Электросеть) В-1</v>
      </c>
      <c r="C10" s="128"/>
      <c r="D10" s="129"/>
      <c r="E10" s="127" t="str">
        <f>K4</f>
        <v>ТП-451 (МУП Электросеть) В-2</v>
      </c>
      <c r="F10" s="130"/>
      <c r="G10" s="131"/>
      <c r="H10" s="127" t="str">
        <f>B10</f>
        <v>ТП-451 (МУП Электросеть) В-1</v>
      </c>
      <c r="I10" s="128"/>
      <c r="J10" s="129"/>
      <c r="K10" s="127" t="str">
        <f>E10</f>
        <v>ТП-451 (МУП Электросеть) В-2</v>
      </c>
      <c r="L10" s="130"/>
      <c r="M10" s="131"/>
    </row>
    <row r="11" spans="1:13" x14ac:dyDescent="0.25">
      <c r="A11" s="110"/>
      <c r="B11" s="104" t="s">
        <v>13</v>
      </c>
      <c r="C11" s="105"/>
      <c r="D11" s="41">
        <v>80</v>
      </c>
      <c r="E11" s="104" t="s">
        <v>13</v>
      </c>
      <c r="F11" s="105"/>
      <c r="G11" s="41">
        <v>80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80</v>
      </c>
    </row>
    <row r="12" spans="1:13" ht="36" x14ac:dyDescent="0.25">
      <c r="A12" s="111"/>
      <c r="B12" s="10" t="s">
        <v>14</v>
      </c>
      <c r="C12" s="10" t="s">
        <v>15</v>
      </c>
      <c r="D12" s="42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14</v>
      </c>
      <c r="E15" s="22"/>
      <c r="F15" s="22"/>
      <c r="G15" s="22">
        <v>55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12</v>
      </c>
      <c r="E16" s="22"/>
      <c r="F16" s="22"/>
      <c r="G16" s="22">
        <v>47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12</v>
      </c>
      <c r="E17" s="22"/>
      <c r="F17" s="22"/>
      <c r="G17" s="22">
        <v>42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12</v>
      </c>
      <c r="E18" s="22"/>
      <c r="F18" s="22"/>
      <c r="G18" s="22">
        <v>39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10</v>
      </c>
      <c r="E19" s="22"/>
      <c r="F19" s="22"/>
      <c r="G19" s="22">
        <v>39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10</v>
      </c>
      <c r="E20" s="22"/>
      <c r="F20" s="22"/>
      <c r="G20" s="22">
        <v>45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11</v>
      </c>
      <c r="E21" s="22"/>
      <c r="F21" s="22"/>
      <c r="G21" s="22">
        <v>48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15</v>
      </c>
      <c r="E22" s="22"/>
      <c r="F22" s="22"/>
      <c r="G22" s="22">
        <v>63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17</v>
      </c>
      <c r="E23" s="22"/>
      <c r="F23" s="22"/>
      <c r="G23" s="22">
        <v>66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18</v>
      </c>
      <c r="E24" s="22"/>
      <c r="F24" s="22"/>
      <c r="G24" s="22">
        <v>53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18</v>
      </c>
      <c r="E25" s="22"/>
      <c r="F25" s="22"/>
      <c r="G25" s="22">
        <v>61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13</v>
      </c>
      <c r="E26" s="22"/>
      <c r="F26" s="22"/>
      <c r="G26" s="22">
        <v>57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14</v>
      </c>
      <c r="E27" s="22"/>
      <c r="F27" s="22"/>
      <c r="G27" s="22">
        <v>62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12</v>
      </c>
      <c r="E28" s="22"/>
      <c r="F28" s="22"/>
      <c r="G28" s="22">
        <v>60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19</v>
      </c>
      <c r="E29" s="22"/>
      <c r="F29" s="22"/>
      <c r="G29" s="22">
        <v>60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16</v>
      </c>
      <c r="E30" s="22"/>
      <c r="F30" s="22"/>
      <c r="G30" s="22">
        <v>55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15</v>
      </c>
      <c r="E31" s="22"/>
      <c r="F31" s="22"/>
      <c r="G31" s="22">
        <v>57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15</v>
      </c>
      <c r="E32" s="22"/>
      <c r="F32" s="22"/>
      <c r="G32" s="22">
        <v>63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19</v>
      </c>
      <c r="E33" s="22"/>
      <c r="F33" s="22"/>
      <c r="G33" s="22">
        <v>64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15</v>
      </c>
      <c r="E34" s="22"/>
      <c r="F34" s="22"/>
      <c r="G34" s="22">
        <v>71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18</v>
      </c>
      <c r="E35" s="22"/>
      <c r="F35" s="22"/>
      <c r="G35" s="22">
        <v>82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18</v>
      </c>
      <c r="E36" s="22"/>
      <c r="F36" s="22"/>
      <c r="G36" s="22">
        <v>75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16</v>
      </c>
      <c r="E37" s="22"/>
      <c r="F37" s="22"/>
      <c r="G37" s="22">
        <v>76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21</v>
      </c>
      <c r="E38" s="22"/>
      <c r="F38" s="22"/>
      <c r="G38" s="22">
        <v>69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360</v>
      </c>
      <c r="E39" s="29"/>
      <c r="F39" s="29"/>
      <c r="G39" s="45">
        <f>SUM(G15:G38)</f>
        <v>1409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topLeftCell="A11" zoomScale="70" zoomScaleNormal="70" workbookViewId="0">
      <selection activeCell="H27" sqref="H27"/>
    </sheetView>
  </sheetViews>
  <sheetFormatPr defaultRowHeight="15" x14ac:dyDescent="0.25"/>
  <cols>
    <col min="4" max="4" width="9.140625" style="60"/>
    <col min="7" max="7" width="14.28515625" style="60" customWidth="1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266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124" t="s">
        <v>267</v>
      </c>
      <c r="L3" s="124"/>
      <c r="M3" s="124"/>
    </row>
    <row r="4" spans="1:13" ht="15.75" x14ac:dyDescent="0.25">
      <c r="A4" s="1"/>
      <c r="B4" s="125" t="s">
        <v>6</v>
      </c>
      <c r="C4" s="121"/>
      <c r="D4" s="58"/>
      <c r="E4" s="3"/>
      <c r="F4" s="3"/>
      <c r="G4" s="40" t="s">
        <v>7</v>
      </c>
      <c r="H4" s="37"/>
      <c r="I4" s="37"/>
      <c r="J4" s="1"/>
      <c r="K4" s="124" t="s">
        <v>643</v>
      </c>
      <c r="L4" s="124"/>
      <c r="M4" s="124"/>
    </row>
    <row r="5" spans="1:13" x14ac:dyDescent="0.25">
      <c r="A5" s="1"/>
      <c r="B5" s="118" t="s">
        <v>8</v>
      </c>
      <c r="C5" s="119"/>
      <c r="D5" s="59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ТП-59</v>
      </c>
      <c r="C10" s="128"/>
      <c r="D10" s="129"/>
      <c r="E10" s="127" t="str">
        <f>K4</f>
        <v>ГПП-5 Фосагро</v>
      </c>
      <c r="F10" s="130"/>
      <c r="G10" s="131"/>
      <c r="H10" s="127" t="str">
        <f>B10</f>
        <v>ТП-59</v>
      </c>
      <c r="I10" s="128"/>
      <c r="J10" s="129"/>
      <c r="K10" s="127" t="str">
        <f>E10</f>
        <v>ГПП-5 Фосагро</v>
      </c>
      <c r="L10" s="130"/>
      <c r="M10" s="131"/>
    </row>
    <row r="11" spans="1:13" x14ac:dyDescent="0.25">
      <c r="A11" s="110"/>
      <c r="B11" s="104" t="s">
        <v>13</v>
      </c>
      <c r="C11" s="105"/>
      <c r="D11" s="41">
        <v>80</v>
      </c>
      <c r="E11" s="104" t="s">
        <v>13</v>
      </c>
      <c r="F11" s="105"/>
      <c r="G11" s="41"/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0</v>
      </c>
    </row>
    <row r="12" spans="1:13" ht="36" x14ac:dyDescent="0.25">
      <c r="A12" s="111"/>
      <c r="B12" s="10" t="s">
        <v>14</v>
      </c>
      <c r="C12" s="10" t="s">
        <v>15</v>
      </c>
      <c r="D12" s="42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18</v>
      </c>
      <c r="E15" s="22"/>
      <c r="F15" s="22"/>
      <c r="G15" s="22">
        <v>7.2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18</v>
      </c>
      <c r="E16" s="22"/>
      <c r="F16" s="22"/>
      <c r="G16" s="22">
        <v>9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17</v>
      </c>
      <c r="E17" s="22"/>
      <c r="F17" s="22"/>
      <c r="G17" s="22">
        <v>7.2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17</v>
      </c>
      <c r="E18" s="22"/>
      <c r="F18" s="22"/>
      <c r="G18" s="22">
        <v>9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15</v>
      </c>
      <c r="E19" s="22"/>
      <c r="F19" s="22"/>
      <c r="G19" s="22">
        <v>9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16</v>
      </c>
      <c r="E20" s="22"/>
      <c r="F20" s="22"/>
      <c r="G20" s="22">
        <v>12.6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16</v>
      </c>
      <c r="E21" s="22"/>
      <c r="F21" s="22"/>
      <c r="G21" s="22">
        <v>16.2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22</v>
      </c>
      <c r="E22" s="22"/>
      <c r="F22" s="22"/>
      <c r="G22" s="22">
        <v>14.4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23</v>
      </c>
      <c r="E23" s="22"/>
      <c r="F23" s="22"/>
      <c r="G23" s="22">
        <v>14.4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21</v>
      </c>
      <c r="E24" s="22"/>
      <c r="F24" s="22"/>
      <c r="G24" s="22">
        <v>9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20</v>
      </c>
      <c r="E25" s="22"/>
      <c r="F25" s="22"/>
      <c r="G25" s="22">
        <v>7.2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21</v>
      </c>
      <c r="E26" s="22"/>
      <c r="F26" s="22"/>
      <c r="G26" s="22">
        <v>14.4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22</v>
      </c>
      <c r="E27" s="22"/>
      <c r="F27" s="22"/>
      <c r="G27" s="22">
        <v>25.2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28</v>
      </c>
      <c r="E28" s="22"/>
      <c r="F28" s="22"/>
      <c r="G28" s="22">
        <v>21.6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22</v>
      </c>
      <c r="E29" s="22"/>
      <c r="F29" s="22"/>
      <c r="G29" s="22">
        <v>12.6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28</v>
      </c>
      <c r="E30" s="22"/>
      <c r="F30" s="22"/>
      <c r="G30" s="22">
        <v>14.4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27</v>
      </c>
      <c r="E31" s="22"/>
      <c r="F31" s="22"/>
      <c r="G31" s="22">
        <v>16.2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33</v>
      </c>
      <c r="E32" s="22"/>
      <c r="F32" s="22"/>
      <c r="G32" s="22">
        <v>16.2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30</v>
      </c>
      <c r="E33" s="22"/>
      <c r="F33" s="22"/>
      <c r="G33" s="22">
        <v>16.2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27</v>
      </c>
      <c r="E34" s="22"/>
      <c r="F34" s="22"/>
      <c r="G34" s="22">
        <v>32.4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30</v>
      </c>
      <c r="E35" s="22"/>
      <c r="F35" s="22"/>
      <c r="G35" s="22">
        <v>32.4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26</v>
      </c>
      <c r="E36" s="22"/>
      <c r="F36" s="22"/>
      <c r="G36" s="22">
        <v>34.200000000000003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24</v>
      </c>
      <c r="E37" s="22"/>
      <c r="F37" s="22"/>
      <c r="G37" s="22">
        <v>16.2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19</v>
      </c>
      <c r="E38" s="22"/>
      <c r="F38" s="22"/>
      <c r="G38" s="22">
        <v>16.2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540</v>
      </c>
      <c r="E39" s="29"/>
      <c r="F39" s="29"/>
      <c r="G39" s="45">
        <f>SUM(G15:G38)</f>
        <v>383.39999999999992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M43"/>
  <sheetViews>
    <sheetView zoomScale="85" zoomScaleNormal="85" workbookViewId="0">
      <selection activeCell="D39" sqref="D39"/>
    </sheetView>
  </sheetViews>
  <sheetFormatPr defaultRowHeight="15" x14ac:dyDescent="0.25"/>
  <cols>
    <col min="4" max="4" width="9.140625" style="60"/>
    <col min="7" max="7" width="14.28515625" style="60" customWidth="1"/>
  </cols>
  <sheetData>
    <row r="1" spans="1:13" ht="15.75" x14ac:dyDescent="0.25">
      <c r="A1" s="1"/>
      <c r="B1" s="120" t="s">
        <v>0</v>
      </c>
      <c r="C1" s="121"/>
      <c r="D1" s="121"/>
      <c r="E1" s="121"/>
      <c r="F1" s="1"/>
      <c r="G1" s="39"/>
      <c r="H1" s="2" t="s">
        <v>1</v>
      </c>
      <c r="I1" s="1"/>
      <c r="J1" s="1"/>
      <c r="K1" s="122" t="s">
        <v>258</v>
      </c>
      <c r="L1" s="122"/>
      <c r="M1" s="122"/>
    </row>
    <row r="2" spans="1:13" x14ac:dyDescent="0.25">
      <c r="A2" s="1"/>
      <c r="B2" s="123" t="s">
        <v>2</v>
      </c>
      <c r="C2" s="107"/>
      <c r="D2" s="107"/>
      <c r="E2" s="107"/>
      <c r="F2" s="1"/>
      <c r="G2" s="39" t="s">
        <v>3</v>
      </c>
      <c r="H2" s="1"/>
      <c r="I2" s="1"/>
      <c r="J2" s="1"/>
      <c r="K2" s="123" t="s">
        <v>4</v>
      </c>
      <c r="L2" s="124"/>
      <c r="M2" s="124"/>
    </row>
    <row r="3" spans="1:13" x14ac:dyDescent="0.25">
      <c r="A3" s="1"/>
      <c r="B3" s="1"/>
      <c r="C3" s="1"/>
      <c r="D3" s="39"/>
      <c r="E3" s="1"/>
      <c r="F3" s="1"/>
      <c r="G3" s="39"/>
      <c r="H3" s="1"/>
      <c r="I3" s="1"/>
      <c r="J3" s="1"/>
      <c r="K3" s="124" t="s">
        <v>268</v>
      </c>
      <c r="L3" s="124"/>
      <c r="M3" s="124"/>
    </row>
    <row r="4" spans="1:13" ht="15.75" x14ac:dyDescent="0.25">
      <c r="A4" s="1"/>
      <c r="B4" s="125" t="s">
        <v>6</v>
      </c>
      <c r="C4" s="121"/>
      <c r="D4" s="58"/>
      <c r="E4" s="3"/>
      <c r="F4" s="3"/>
      <c r="G4" s="40" t="s">
        <v>7</v>
      </c>
      <c r="H4" s="37"/>
      <c r="I4" s="37"/>
      <c r="J4" s="1"/>
      <c r="K4" s="124" t="s">
        <v>269</v>
      </c>
      <c r="L4" s="124"/>
      <c r="M4" s="124"/>
    </row>
    <row r="5" spans="1:13" x14ac:dyDescent="0.25">
      <c r="A5" s="1"/>
      <c r="B5" s="118" t="s">
        <v>8</v>
      </c>
      <c r="C5" s="119"/>
      <c r="D5" s="59"/>
      <c r="E5" s="1"/>
      <c r="F5" s="1"/>
      <c r="G5" s="39"/>
      <c r="H5" s="1"/>
      <c r="I5" s="1"/>
      <c r="J5" s="1"/>
      <c r="K5" s="1"/>
      <c r="L5" s="1"/>
      <c r="M5" s="1"/>
    </row>
    <row r="6" spans="1:13" ht="15.75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13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</row>
    <row r="8" spans="1:13" x14ac:dyDescent="0.25">
      <c r="A8" s="7">
        <v>1630</v>
      </c>
      <c r="B8" s="7">
        <v>1628</v>
      </c>
      <c r="C8" s="1"/>
      <c r="D8" s="39"/>
      <c r="E8" s="1"/>
      <c r="F8" s="1"/>
      <c r="G8" s="39"/>
      <c r="H8" s="1"/>
      <c r="I8" s="1"/>
      <c r="J8" s="1"/>
      <c r="K8" s="1"/>
      <c r="L8" s="1"/>
      <c r="M8" s="1"/>
    </row>
    <row r="9" spans="1:13" x14ac:dyDescent="0.25">
      <c r="A9" s="109" t="s">
        <v>10</v>
      </c>
      <c r="B9" s="112" t="s">
        <v>11</v>
      </c>
      <c r="C9" s="113"/>
      <c r="D9" s="113"/>
      <c r="E9" s="113"/>
      <c r="F9" s="113"/>
      <c r="G9" s="114"/>
      <c r="H9" s="112" t="s">
        <v>12</v>
      </c>
      <c r="I9" s="113"/>
      <c r="J9" s="113"/>
      <c r="K9" s="113"/>
      <c r="L9" s="113"/>
      <c r="M9" s="114"/>
    </row>
    <row r="10" spans="1:13" x14ac:dyDescent="0.25">
      <c r="A10" s="110"/>
      <c r="B10" s="127" t="str">
        <f>K3</f>
        <v>ТП-108-1 В-1</v>
      </c>
      <c r="C10" s="128"/>
      <c r="D10" s="129"/>
      <c r="E10" s="127" t="str">
        <f>K4</f>
        <v>ТП-108-1 В-2</v>
      </c>
      <c r="F10" s="130"/>
      <c r="G10" s="131"/>
      <c r="H10" s="127" t="str">
        <f>B10</f>
        <v>ТП-108-1 В-1</v>
      </c>
      <c r="I10" s="128"/>
      <c r="J10" s="129"/>
      <c r="K10" s="127" t="str">
        <f>E10</f>
        <v>ТП-108-1 В-2</v>
      </c>
      <c r="L10" s="130"/>
      <c r="M10" s="131"/>
    </row>
    <row r="11" spans="1:13" x14ac:dyDescent="0.25">
      <c r="A11" s="110"/>
      <c r="B11" s="104" t="s">
        <v>13</v>
      </c>
      <c r="C11" s="105"/>
      <c r="D11" s="41">
        <v>80</v>
      </c>
      <c r="E11" s="104" t="s">
        <v>13</v>
      </c>
      <c r="F11" s="105"/>
      <c r="G11" s="41">
        <v>30</v>
      </c>
      <c r="H11" s="104" t="s">
        <v>13</v>
      </c>
      <c r="I11" s="105"/>
      <c r="J11" s="36">
        <f>D11</f>
        <v>80</v>
      </c>
      <c r="K11" s="104" t="s">
        <v>13</v>
      </c>
      <c r="L11" s="105"/>
      <c r="M11" s="36">
        <f>G11</f>
        <v>30</v>
      </c>
    </row>
    <row r="12" spans="1:13" ht="36" x14ac:dyDescent="0.25">
      <c r="A12" s="111"/>
      <c r="B12" s="10" t="s">
        <v>14</v>
      </c>
      <c r="C12" s="10" t="s">
        <v>15</v>
      </c>
      <c r="D12" s="42" t="s">
        <v>16</v>
      </c>
      <c r="E12" s="10" t="s">
        <v>14</v>
      </c>
      <c r="F12" s="10" t="s">
        <v>15</v>
      </c>
      <c r="G12" s="42" t="s">
        <v>16</v>
      </c>
      <c r="H12" s="10" t="s">
        <v>14</v>
      </c>
      <c r="I12" s="10" t="s">
        <v>15</v>
      </c>
      <c r="J12" s="10" t="s">
        <v>16</v>
      </c>
      <c r="K12" s="10" t="s">
        <v>14</v>
      </c>
      <c r="L12" s="10" t="s">
        <v>15</v>
      </c>
      <c r="M12" s="10" t="s">
        <v>16</v>
      </c>
    </row>
    <row r="13" spans="1:13" x14ac:dyDescent="0.25">
      <c r="A13" s="12">
        <v>1</v>
      </c>
      <c r="B13" s="12">
        <v>2</v>
      </c>
      <c r="C13" s="12">
        <v>3</v>
      </c>
      <c r="D13" s="43">
        <v>4</v>
      </c>
      <c r="E13" s="12">
        <v>5</v>
      </c>
      <c r="F13" s="12">
        <v>6</v>
      </c>
      <c r="G13" s="43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</row>
    <row r="14" spans="1:13" x14ac:dyDescent="0.25">
      <c r="A14" s="14">
        <v>0</v>
      </c>
      <c r="B14" s="15"/>
      <c r="C14" s="16"/>
      <c r="D14" s="16"/>
      <c r="E14" s="17"/>
      <c r="F14" s="16"/>
      <c r="G14" s="16"/>
      <c r="H14" s="18"/>
      <c r="I14" s="16"/>
      <c r="J14" s="16"/>
      <c r="K14" s="17"/>
      <c r="L14" s="16"/>
      <c r="M14" s="16"/>
    </row>
    <row r="15" spans="1:13" x14ac:dyDescent="0.25">
      <c r="A15" s="19">
        <v>1</v>
      </c>
      <c r="B15" s="15"/>
      <c r="C15" s="16"/>
      <c r="D15" s="22">
        <v>31</v>
      </c>
      <c r="E15" s="22"/>
      <c r="F15" s="22"/>
      <c r="G15" s="22">
        <v>39</v>
      </c>
      <c r="H15" s="23"/>
      <c r="I15" s="21"/>
      <c r="J15" s="22">
        <v>0</v>
      </c>
      <c r="K15" s="20"/>
      <c r="L15" s="21"/>
      <c r="M15" s="22">
        <v>0</v>
      </c>
    </row>
    <row r="16" spans="1:13" x14ac:dyDescent="0.25">
      <c r="A16" s="14">
        <v>2</v>
      </c>
      <c r="B16" s="15"/>
      <c r="C16" s="16"/>
      <c r="D16" s="22">
        <v>22</v>
      </c>
      <c r="E16" s="22"/>
      <c r="F16" s="22"/>
      <c r="G16" s="22">
        <v>30</v>
      </c>
      <c r="H16" s="23"/>
      <c r="I16" s="21"/>
      <c r="J16" s="22">
        <v>0</v>
      </c>
      <c r="K16" s="20"/>
      <c r="L16" s="21"/>
      <c r="M16" s="22">
        <v>0</v>
      </c>
    </row>
    <row r="17" spans="1:13" x14ac:dyDescent="0.25">
      <c r="A17" s="14">
        <v>3</v>
      </c>
      <c r="B17" s="15"/>
      <c r="C17" s="16"/>
      <c r="D17" s="22">
        <v>17</v>
      </c>
      <c r="E17" s="22"/>
      <c r="F17" s="22"/>
      <c r="G17" s="22">
        <v>24</v>
      </c>
      <c r="H17" s="23"/>
      <c r="I17" s="21"/>
      <c r="J17" s="22">
        <v>0</v>
      </c>
      <c r="K17" s="20"/>
      <c r="L17" s="21"/>
      <c r="M17" s="22">
        <v>0</v>
      </c>
    </row>
    <row r="18" spans="1:13" x14ac:dyDescent="0.25">
      <c r="A18" s="14">
        <v>4</v>
      </c>
      <c r="B18" s="15"/>
      <c r="C18" s="16"/>
      <c r="D18" s="22">
        <v>16</v>
      </c>
      <c r="E18" s="22"/>
      <c r="F18" s="22"/>
      <c r="G18" s="22">
        <v>22</v>
      </c>
      <c r="H18" s="23"/>
      <c r="I18" s="21"/>
      <c r="J18" s="22">
        <v>0</v>
      </c>
      <c r="K18" s="20"/>
      <c r="L18" s="21"/>
      <c r="M18" s="22">
        <v>0</v>
      </c>
    </row>
    <row r="19" spans="1:13" x14ac:dyDescent="0.25">
      <c r="A19" s="14">
        <v>5</v>
      </c>
      <c r="B19" s="15"/>
      <c r="C19" s="16"/>
      <c r="D19" s="22">
        <v>16</v>
      </c>
      <c r="E19" s="22"/>
      <c r="F19" s="22"/>
      <c r="G19" s="22">
        <v>23</v>
      </c>
      <c r="H19" s="23"/>
      <c r="I19" s="21"/>
      <c r="J19" s="22">
        <v>0</v>
      </c>
      <c r="K19" s="20"/>
      <c r="L19" s="21"/>
      <c r="M19" s="22">
        <v>0</v>
      </c>
    </row>
    <row r="20" spans="1:13" x14ac:dyDescent="0.25">
      <c r="A20" s="14">
        <v>6</v>
      </c>
      <c r="B20" s="15"/>
      <c r="C20" s="16"/>
      <c r="D20" s="22">
        <v>24</v>
      </c>
      <c r="E20" s="22"/>
      <c r="F20" s="22"/>
      <c r="G20" s="22">
        <v>29</v>
      </c>
      <c r="H20" s="23"/>
      <c r="I20" s="21"/>
      <c r="J20" s="22">
        <v>0</v>
      </c>
      <c r="K20" s="20"/>
      <c r="L20" s="21"/>
      <c r="M20" s="22">
        <v>0</v>
      </c>
    </row>
    <row r="21" spans="1:13" x14ac:dyDescent="0.25">
      <c r="A21" s="14">
        <v>7</v>
      </c>
      <c r="B21" s="15"/>
      <c r="C21" s="16"/>
      <c r="D21" s="22">
        <v>34</v>
      </c>
      <c r="E21" s="22"/>
      <c r="F21" s="22"/>
      <c r="G21" s="22">
        <v>40</v>
      </c>
      <c r="H21" s="23"/>
      <c r="I21" s="21"/>
      <c r="J21" s="22">
        <v>0</v>
      </c>
      <c r="K21" s="20"/>
      <c r="L21" s="21"/>
      <c r="M21" s="22">
        <v>0</v>
      </c>
    </row>
    <row r="22" spans="1:13" x14ac:dyDescent="0.25">
      <c r="A22" s="14">
        <v>8</v>
      </c>
      <c r="B22" s="15"/>
      <c r="C22" s="16"/>
      <c r="D22" s="22">
        <v>42</v>
      </c>
      <c r="E22" s="22"/>
      <c r="F22" s="22"/>
      <c r="G22" s="22">
        <v>50</v>
      </c>
      <c r="H22" s="23"/>
      <c r="I22" s="21"/>
      <c r="J22" s="22">
        <v>0</v>
      </c>
      <c r="K22" s="20"/>
      <c r="L22" s="21"/>
      <c r="M22" s="22">
        <v>0</v>
      </c>
    </row>
    <row r="23" spans="1:13" x14ac:dyDescent="0.25">
      <c r="A23" s="14">
        <v>9</v>
      </c>
      <c r="B23" s="15"/>
      <c r="C23" s="16"/>
      <c r="D23" s="22">
        <v>63</v>
      </c>
      <c r="E23" s="22"/>
      <c r="F23" s="22"/>
      <c r="G23" s="22">
        <v>66</v>
      </c>
      <c r="H23" s="23"/>
      <c r="I23" s="21"/>
      <c r="J23" s="22">
        <v>0</v>
      </c>
      <c r="K23" s="20"/>
      <c r="L23" s="21"/>
      <c r="M23" s="22">
        <v>0</v>
      </c>
    </row>
    <row r="24" spans="1:13" x14ac:dyDescent="0.25">
      <c r="A24" s="14">
        <v>10</v>
      </c>
      <c r="B24" s="15"/>
      <c r="C24" s="16"/>
      <c r="D24" s="22">
        <v>71</v>
      </c>
      <c r="E24" s="22"/>
      <c r="F24" s="22"/>
      <c r="G24" s="22">
        <v>58</v>
      </c>
      <c r="H24" s="23"/>
      <c r="I24" s="21"/>
      <c r="J24" s="22">
        <v>0</v>
      </c>
      <c r="K24" s="20"/>
      <c r="L24" s="21"/>
      <c r="M24" s="22">
        <v>0</v>
      </c>
    </row>
    <row r="25" spans="1:13" x14ac:dyDescent="0.25">
      <c r="A25" s="14">
        <v>11</v>
      </c>
      <c r="B25" s="15"/>
      <c r="C25" s="16"/>
      <c r="D25" s="22">
        <v>68</v>
      </c>
      <c r="E25" s="22"/>
      <c r="F25" s="22"/>
      <c r="G25" s="22">
        <v>63</v>
      </c>
      <c r="H25" s="23"/>
      <c r="I25" s="21"/>
      <c r="J25" s="22">
        <v>0</v>
      </c>
      <c r="K25" s="20"/>
      <c r="L25" s="21"/>
      <c r="M25" s="22">
        <v>0</v>
      </c>
    </row>
    <row r="26" spans="1:13" x14ac:dyDescent="0.25">
      <c r="A26" s="14">
        <v>12</v>
      </c>
      <c r="B26" s="15"/>
      <c r="C26" s="16"/>
      <c r="D26" s="22">
        <v>67</v>
      </c>
      <c r="E26" s="22"/>
      <c r="F26" s="22"/>
      <c r="G26" s="22">
        <v>64</v>
      </c>
      <c r="H26" s="23"/>
      <c r="I26" s="21"/>
      <c r="J26" s="22">
        <v>0</v>
      </c>
      <c r="K26" s="20"/>
      <c r="L26" s="21"/>
      <c r="M26" s="22">
        <v>0</v>
      </c>
    </row>
    <row r="27" spans="1:13" x14ac:dyDescent="0.25">
      <c r="A27" s="14">
        <v>13</v>
      </c>
      <c r="B27" s="15"/>
      <c r="C27" s="16"/>
      <c r="D27" s="22">
        <v>51</v>
      </c>
      <c r="E27" s="22"/>
      <c r="F27" s="22"/>
      <c r="G27" s="22">
        <v>55</v>
      </c>
      <c r="H27" s="23"/>
      <c r="I27" s="21"/>
      <c r="J27" s="22">
        <v>0</v>
      </c>
      <c r="K27" s="20"/>
      <c r="L27" s="21"/>
      <c r="M27" s="22">
        <v>0</v>
      </c>
    </row>
    <row r="28" spans="1:13" x14ac:dyDescent="0.25">
      <c r="A28" s="14">
        <v>14</v>
      </c>
      <c r="B28" s="15"/>
      <c r="C28" s="16"/>
      <c r="D28" s="22">
        <v>63</v>
      </c>
      <c r="E28" s="22"/>
      <c r="F28" s="22"/>
      <c r="G28" s="22">
        <v>70</v>
      </c>
      <c r="H28" s="23"/>
      <c r="I28" s="21"/>
      <c r="J28" s="22">
        <v>0</v>
      </c>
      <c r="K28" s="20"/>
      <c r="L28" s="21"/>
      <c r="M28" s="22">
        <v>0</v>
      </c>
    </row>
    <row r="29" spans="1:13" x14ac:dyDescent="0.25">
      <c r="A29" s="14">
        <v>15</v>
      </c>
      <c r="B29" s="15"/>
      <c r="C29" s="16"/>
      <c r="D29" s="22">
        <v>67</v>
      </c>
      <c r="E29" s="22"/>
      <c r="F29" s="22"/>
      <c r="G29" s="22">
        <v>56</v>
      </c>
      <c r="H29" s="23"/>
      <c r="I29" s="21"/>
      <c r="J29" s="22">
        <v>0</v>
      </c>
      <c r="K29" s="20"/>
      <c r="L29" s="21"/>
      <c r="M29" s="22">
        <v>0</v>
      </c>
    </row>
    <row r="30" spans="1:13" x14ac:dyDescent="0.25">
      <c r="A30" s="14">
        <v>16</v>
      </c>
      <c r="B30" s="15"/>
      <c r="C30" s="16"/>
      <c r="D30" s="22">
        <v>69</v>
      </c>
      <c r="E30" s="22"/>
      <c r="F30" s="22"/>
      <c r="G30" s="22">
        <v>66</v>
      </c>
      <c r="H30" s="23"/>
      <c r="I30" s="21"/>
      <c r="J30" s="22">
        <v>0</v>
      </c>
      <c r="K30" s="20"/>
      <c r="L30" s="21"/>
      <c r="M30" s="22">
        <v>0</v>
      </c>
    </row>
    <row r="31" spans="1:13" x14ac:dyDescent="0.25">
      <c r="A31" s="14">
        <v>17</v>
      </c>
      <c r="B31" s="15"/>
      <c r="C31" s="16"/>
      <c r="D31" s="22">
        <v>70</v>
      </c>
      <c r="E31" s="22"/>
      <c r="F31" s="22"/>
      <c r="G31" s="22">
        <v>54</v>
      </c>
      <c r="H31" s="23"/>
      <c r="I31" s="21"/>
      <c r="J31" s="22">
        <v>0</v>
      </c>
      <c r="K31" s="20"/>
      <c r="L31" s="21"/>
      <c r="M31" s="22">
        <v>0</v>
      </c>
    </row>
    <row r="32" spans="1:13" x14ac:dyDescent="0.25">
      <c r="A32" s="14">
        <v>18</v>
      </c>
      <c r="B32" s="15"/>
      <c r="C32" s="16"/>
      <c r="D32" s="22">
        <v>67</v>
      </c>
      <c r="E32" s="22"/>
      <c r="F32" s="22"/>
      <c r="G32" s="22">
        <v>57</v>
      </c>
      <c r="H32" s="23"/>
      <c r="I32" s="21"/>
      <c r="J32" s="22">
        <v>0</v>
      </c>
      <c r="K32" s="20"/>
      <c r="L32" s="21"/>
      <c r="M32" s="22">
        <v>0</v>
      </c>
    </row>
    <row r="33" spans="1:13" x14ac:dyDescent="0.25">
      <c r="A33" s="14">
        <v>19</v>
      </c>
      <c r="B33" s="15"/>
      <c r="C33" s="16"/>
      <c r="D33" s="22">
        <v>66</v>
      </c>
      <c r="E33" s="22"/>
      <c r="F33" s="22"/>
      <c r="G33" s="22">
        <v>67</v>
      </c>
      <c r="H33" s="23"/>
      <c r="I33" s="21"/>
      <c r="J33" s="22">
        <v>0</v>
      </c>
      <c r="K33" s="20"/>
      <c r="L33" s="21"/>
      <c r="M33" s="22">
        <v>0</v>
      </c>
    </row>
    <row r="34" spans="1:13" x14ac:dyDescent="0.25">
      <c r="A34" s="14">
        <v>20</v>
      </c>
      <c r="B34" s="15"/>
      <c r="C34" s="16"/>
      <c r="D34" s="22">
        <v>72</v>
      </c>
      <c r="E34" s="22"/>
      <c r="F34" s="22"/>
      <c r="G34" s="22">
        <v>76</v>
      </c>
      <c r="H34" s="23"/>
      <c r="I34" s="21"/>
      <c r="J34" s="22">
        <v>0</v>
      </c>
      <c r="K34" s="20"/>
      <c r="L34" s="21"/>
      <c r="M34" s="22">
        <v>0</v>
      </c>
    </row>
    <row r="35" spans="1:13" x14ac:dyDescent="0.25">
      <c r="A35" s="14">
        <v>21</v>
      </c>
      <c r="B35" s="15"/>
      <c r="C35" s="16"/>
      <c r="D35" s="22">
        <v>81</v>
      </c>
      <c r="E35" s="22"/>
      <c r="F35" s="22"/>
      <c r="G35" s="22">
        <v>90</v>
      </c>
      <c r="H35" s="23"/>
      <c r="I35" s="21"/>
      <c r="J35" s="22">
        <v>0</v>
      </c>
      <c r="K35" s="20"/>
      <c r="L35" s="21"/>
      <c r="M35" s="22">
        <v>0</v>
      </c>
    </row>
    <row r="36" spans="1:13" x14ac:dyDescent="0.25">
      <c r="A36" s="14">
        <v>22</v>
      </c>
      <c r="B36" s="15"/>
      <c r="C36" s="16"/>
      <c r="D36" s="22">
        <v>84</v>
      </c>
      <c r="E36" s="22"/>
      <c r="F36" s="22"/>
      <c r="G36" s="22">
        <v>87</v>
      </c>
      <c r="H36" s="23"/>
      <c r="I36" s="21"/>
      <c r="J36" s="22">
        <v>0</v>
      </c>
      <c r="K36" s="20"/>
      <c r="L36" s="21"/>
      <c r="M36" s="22">
        <v>0</v>
      </c>
    </row>
    <row r="37" spans="1:13" x14ac:dyDescent="0.25">
      <c r="A37" s="14">
        <v>23</v>
      </c>
      <c r="B37" s="15"/>
      <c r="C37" s="16"/>
      <c r="D37" s="22">
        <v>71</v>
      </c>
      <c r="E37" s="22"/>
      <c r="F37" s="22"/>
      <c r="G37" s="22">
        <v>78</v>
      </c>
      <c r="H37" s="23"/>
      <c r="I37" s="21"/>
      <c r="J37" s="22">
        <v>0</v>
      </c>
      <c r="K37" s="20"/>
      <c r="L37" s="21"/>
      <c r="M37" s="22">
        <v>0</v>
      </c>
    </row>
    <row r="38" spans="1:13" x14ac:dyDescent="0.25">
      <c r="A38" s="14">
        <v>24</v>
      </c>
      <c r="B38" s="15"/>
      <c r="C38" s="16"/>
      <c r="D38" s="22">
        <v>51</v>
      </c>
      <c r="E38" s="22"/>
      <c r="F38" s="22"/>
      <c r="G38" s="22">
        <v>57</v>
      </c>
      <c r="H38" s="23"/>
      <c r="I38" s="21"/>
      <c r="J38" s="22">
        <v>0</v>
      </c>
      <c r="K38" s="20"/>
      <c r="L38" s="21"/>
      <c r="M38" s="22">
        <v>0</v>
      </c>
    </row>
    <row r="39" spans="1:13" x14ac:dyDescent="0.25">
      <c r="A39" s="14" t="s">
        <v>17</v>
      </c>
      <c r="B39" s="26"/>
      <c r="C39" s="27"/>
      <c r="D39" s="28">
        <f>SUM(D15:D38)</f>
        <v>1283</v>
      </c>
      <c r="E39" s="29"/>
      <c r="F39" s="29"/>
      <c r="G39" s="45">
        <f>SUM(G15:G38)</f>
        <v>1321</v>
      </c>
      <c r="H39" s="29"/>
      <c r="I39" s="29"/>
      <c r="J39" s="28">
        <f>SUM(J15:J38)</f>
        <v>0</v>
      </c>
      <c r="K39" s="29"/>
      <c r="L39" s="29"/>
      <c r="M39" s="28">
        <f>SUM(M15:M38)</f>
        <v>0</v>
      </c>
    </row>
    <row r="40" spans="1:13" x14ac:dyDescent="0.25">
      <c r="A40" s="1" t="s">
        <v>18</v>
      </c>
      <c r="B40" s="1"/>
      <c r="C40" s="1"/>
      <c r="D40" s="39"/>
      <c r="E40" s="1"/>
      <c r="F40" s="1"/>
      <c r="G40" s="39"/>
      <c r="H40" s="1"/>
      <c r="I40" s="1"/>
      <c r="J40" s="1"/>
      <c r="K40" s="1"/>
      <c r="L40" s="1"/>
      <c r="M40" s="1"/>
    </row>
    <row r="41" spans="1:13" x14ac:dyDescent="0.25">
      <c r="A41" s="1" t="s">
        <v>19</v>
      </c>
      <c r="B41" s="1"/>
      <c r="C41" s="1"/>
      <c r="D41" s="39"/>
      <c r="E41" s="1"/>
      <c r="F41" s="1"/>
      <c r="G41" s="39"/>
      <c r="H41" s="1"/>
      <c r="I41" s="1"/>
      <c r="J41" s="1"/>
      <c r="K41" s="1"/>
      <c r="L41" s="1"/>
      <c r="M41" s="1"/>
    </row>
    <row r="42" spans="1:13" x14ac:dyDescent="0.25">
      <c r="A42" s="1" t="s">
        <v>20</v>
      </c>
      <c r="B42" s="30"/>
      <c r="C42" s="30"/>
      <c r="D42" s="46"/>
      <c r="E42" s="30"/>
      <c r="F42" s="30"/>
      <c r="G42" s="46"/>
      <c r="H42" s="30"/>
      <c r="I42" s="1"/>
      <c r="J42" s="1"/>
      <c r="K42" s="1"/>
      <c r="L42" s="1"/>
      <c r="M42" s="1"/>
    </row>
    <row r="43" spans="1:13" x14ac:dyDescent="0.25">
      <c r="A43" s="1" t="s">
        <v>21</v>
      </c>
      <c r="B43" s="30"/>
      <c r="C43" s="30"/>
      <c r="D43" s="46"/>
      <c r="E43" s="30"/>
      <c r="F43" s="30"/>
      <c r="G43" s="46"/>
      <c r="H43" s="30"/>
      <c r="I43" s="30"/>
      <c r="J43" s="30"/>
      <c r="K43" s="30"/>
      <c r="L43" s="30"/>
      <c r="M43" s="30"/>
    </row>
  </sheetData>
  <mergeCells count="21">
    <mergeCell ref="B4:C4"/>
    <mergeCell ref="K4:M4"/>
    <mergeCell ref="B1:E1"/>
    <mergeCell ref="K1:M1"/>
    <mergeCell ref="B2:E2"/>
    <mergeCell ref="K2:M2"/>
    <mergeCell ref="K3:M3"/>
    <mergeCell ref="B11:C11"/>
    <mergeCell ref="E11:F11"/>
    <mergeCell ref="H11:I11"/>
    <mergeCell ref="K11:L11"/>
    <mergeCell ref="B5:C5"/>
    <mergeCell ref="A6:M6"/>
    <mergeCell ref="A7:M7"/>
    <mergeCell ref="A9:A12"/>
    <mergeCell ref="B9:G9"/>
    <mergeCell ref="H9:M9"/>
    <mergeCell ref="B10:D10"/>
    <mergeCell ref="E10:G10"/>
    <mergeCell ref="H10:J10"/>
    <mergeCell ref="K10:M10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85" zoomScaleNormal="85" workbookViewId="0">
      <selection activeCell="N4" sqref="N4:Q4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272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271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270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КТП-62</v>
      </c>
      <c r="C10" s="137"/>
      <c r="D10" s="137"/>
      <c r="E10" s="137"/>
      <c r="F10" s="127" t="str">
        <f>N4</f>
        <v>КТП-62 Новая</v>
      </c>
      <c r="G10" s="130"/>
      <c r="H10" s="130"/>
      <c r="I10" s="131"/>
      <c r="J10" s="137" t="str">
        <f>N3</f>
        <v>КТП-62</v>
      </c>
      <c r="K10" s="137"/>
      <c r="L10" s="137"/>
      <c r="M10" s="137"/>
      <c r="N10" s="127" t="str">
        <f>N4</f>
        <v>КТП-62 Новая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20</v>
      </c>
      <c r="F11" s="104" t="s">
        <v>13</v>
      </c>
      <c r="G11" s="105"/>
      <c r="H11" s="63"/>
      <c r="I11" s="64" t="s">
        <v>155</v>
      </c>
      <c r="J11" s="104" t="s">
        <v>13</v>
      </c>
      <c r="K11" s="105"/>
      <c r="L11" s="63"/>
      <c r="M11" s="64">
        <f>E11</f>
        <v>20</v>
      </c>
      <c r="N11" s="104" t="s">
        <v>13</v>
      </c>
      <c r="O11" s="105"/>
      <c r="P11" s="63"/>
      <c r="Q11" s="64" t="str">
        <f>I11</f>
        <v xml:space="preserve"> 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3.6</v>
      </c>
      <c r="F15" s="72"/>
      <c r="G15" s="16"/>
      <c r="H15" s="21"/>
      <c r="I15" s="72">
        <v>37.683666666666667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3.4</v>
      </c>
      <c r="F16" s="72"/>
      <c r="G16" s="16"/>
      <c r="H16" s="21"/>
      <c r="I16" s="72">
        <v>37.683666666666667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3.4</v>
      </c>
      <c r="F17" s="72"/>
      <c r="G17" s="16"/>
      <c r="H17" s="21"/>
      <c r="I17" s="72">
        <v>37.875666666666667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3.4</v>
      </c>
      <c r="F18" s="72"/>
      <c r="G18" s="16"/>
      <c r="H18" s="21"/>
      <c r="I18" s="72">
        <v>37.427666666666667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3.2</v>
      </c>
      <c r="F19" s="72"/>
      <c r="G19" s="16"/>
      <c r="H19" s="21"/>
      <c r="I19" s="72">
        <v>37.251666666666665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3.4</v>
      </c>
      <c r="F20" s="72"/>
      <c r="G20" s="16"/>
      <c r="H20" s="21"/>
      <c r="I20" s="72">
        <v>46.483666666666664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3.6</v>
      </c>
      <c r="F21" s="72"/>
      <c r="G21" s="16"/>
      <c r="H21" s="21"/>
      <c r="I21" s="72">
        <v>48.675666666666665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3.8</v>
      </c>
      <c r="F22" s="72"/>
      <c r="G22" s="16"/>
      <c r="H22" s="21"/>
      <c r="I22" s="72">
        <v>49.763666666666666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4</v>
      </c>
      <c r="F23" s="72"/>
      <c r="G23" s="16"/>
      <c r="H23" s="21"/>
      <c r="I23" s="72">
        <v>48.515666666666661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4</v>
      </c>
      <c r="F24" s="72"/>
      <c r="G24" s="16"/>
      <c r="H24" s="21"/>
      <c r="I24" s="72">
        <v>49.955666666666666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4</v>
      </c>
      <c r="F25" s="72"/>
      <c r="G25" s="16"/>
      <c r="H25" s="21"/>
      <c r="I25" s="72">
        <v>49.683666666666667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4</v>
      </c>
      <c r="F26" s="72"/>
      <c r="G26" s="16"/>
      <c r="H26" s="21"/>
      <c r="I26" s="72">
        <v>49.587666666666664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4</v>
      </c>
      <c r="F27" s="72"/>
      <c r="G27" s="16"/>
      <c r="H27" s="21"/>
      <c r="I27" s="72">
        <v>48.275666666666666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4</v>
      </c>
      <c r="F28" s="72"/>
      <c r="G28" s="16"/>
      <c r="H28" s="21"/>
      <c r="I28" s="72">
        <v>43.475666666666662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4.2</v>
      </c>
      <c r="F29" s="72"/>
      <c r="G29" s="16"/>
      <c r="H29" s="21"/>
      <c r="I29" s="72">
        <v>38.643666666666668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4</v>
      </c>
      <c r="F30" s="72"/>
      <c r="G30" s="16"/>
      <c r="H30" s="21"/>
      <c r="I30" s="72">
        <v>42.899666666666661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4</v>
      </c>
      <c r="F31" s="72"/>
      <c r="G31" s="16"/>
      <c r="H31" s="21"/>
      <c r="I31" s="72">
        <v>43.571666666666665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4.2</v>
      </c>
      <c r="F32" s="72"/>
      <c r="G32" s="16"/>
      <c r="H32" s="21"/>
      <c r="I32" s="72">
        <v>43.475666666666662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4</v>
      </c>
      <c r="F33" s="72"/>
      <c r="G33" s="16"/>
      <c r="H33" s="21"/>
      <c r="I33" s="72">
        <v>43.875666666666667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4.2</v>
      </c>
      <c r="F34" s="72"/>
      <c r="G34" s="16"/>
      <c r="H34" s="21"/>
      <c r="I34" s="72">
        <v>38.691666666666663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4</v>
      </c>
      <c r="F35" s="72"/>
      <c r="G35" s="16"/>
      <c r="H35" s="21"/>
      <c r="I35" s="72">
        <v>39.027666666666669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4.2</v>
      </c>
      <c r="F36" s="72"/>
      <c r="G36" s="16"/>
      <c r="H36" s="21"/>
      <c r="I36" s="72">
        <v>37.779666666666664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4.2</v>
      </c>
      <c r="F37" s="72"/>
      <c r="G37" s="21"/>
      <c r="H37" s="21"/>
      <c r="I37" s="72">
        <v>38.115666666666669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3.8</v>
      </c>
      <c r="F38" s="72"/>
      <c r="G38" s="21"/>
      <c r="H38" s="21"/>
      <c r="I38" s="72">
        <v>38.24366666666667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92.600000000000009</v>
      </c>
      <c r="F39" s="71"/>
      <c r="G39" s="29"/>
      <c r="H39" s="29"/>
      <c r="I39" s="28">
        <f>SUM(I15:I38)</f>
        <v>1026.6640000000002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A6" zoomScale="70" zoomScaleNormal="70" workbookViewId="0">
      <selection activeCell="R26" sqref="R26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275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274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273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ТП-49</v>
      </c>
      <c r="C10" s="137"/>
      <c r="D10" s="137"/>
      <c r="E10" s="137"/>
      <c r="F10" s="127" t="str">
        <f>N4</f>
        <v>ТП-56</v>
      </c>
      <c r="G10" s="130"/>
      <c r="H10" s="130"/>
      <c r="I10" s="131"/>
      <c r="J10" s="137" t="str">
        <f>N3</f>
        <v>ТП-49</v>
      </c>
      <c r="K10" s="137"/>
      <c r="L10" s="137"/>
      <c r="M10" s="137"/>
      <c r="N10" s="127" t="str">
        <f>N4</f>
        <v>ТП-56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40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40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25.12</v>
      </c>
      <c r="F15" s="72"/>
      <c r="G15" s="16"/>
      <c r="H15" s="21"/>
      <c r="I15" s="72">
        <v>4.2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24.16</v>
      </c>
      <c r="F16" s="72"/>
      <c r="G16" s="16"/>
      <c r="H16" s="21"/>
      <c r="I16" s="72">
        <v>3.6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21.52</v>
      </c>
      <c r="F17" s="72"/>
      <c r="G17" s="16"/>
      <c r="H17" s="21"/>
      <c r="I17" s="72">
        <v>2.4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20.64</v>
      </c>
      <c r="F18" s="72"/>
      <c r="G18" s="16"/>
      <c r="H18" s="21"/>
      <c r="I18" s="72">
        <v>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21.64</v>
      </c>
      <c r="F19" s="72"/>
      <c r="G19" s="16"/>
      <c r="H19" s="21"/>
      <c r="I19" s="72">
        <v>2.4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21.6</v>
      </c>
      <c r="F20" s="72"/>
      <c r="G20" s="16"/>
      <c r="H20" s="21"/>
      <c r="I20" s="72">
        <v>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27.6</v>
      </c>
      <c r="F21" s="72"/>
      <c r="G21" s="16"/>
      <c r="H21" s="21"/>
      <c r="I21" s="72">
        <v>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30.32</v>
      </c>
      <c r="F22" s="72"/>
      <c r="G22" s="16"/>
      <c r="H22" s="21"/>
      <c r="I22" s="72">
        <v>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32.24</v>
      </c>
      <c r="F23" s="72"/>
      <c r="G23" s="16"/>
      <c r="H23" s="21"/>
      <c r="I23" s="72">
        <v>4.2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29.72</v>
      </c>
      <c r="F24" s="72"/>
      <c r="G24" s="16"/>
      <c r="H24" s="21"/>
      <c r="I24" s="72">
        <v>4.2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33.840000000000003</v>
      </c>
      <c r="F25" s="72"/>
      <c r="G25" s="16"/>
      <c r="H25" s="21"/>
      <c r="I25" s="72">
        <v>3.6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36.4</v>
      </c>
      <c r="F26" s="72"/>
      <c r="G26" s="16"/>
      <c r="H26" s="21"/>
      <c r="I26" s="72">
        <v>3.6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37.08</v>
      </c>
      <c r="F27" s="72"/>
      <c r="G27" s="16"/>
      <c r="H27" s="21"/>
      <c r="I27" s="72">
        <v>4.2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33.799999999999997</v>
      </c>
      <c r="F28" s="72"/>
      <c r="G28" s="16"/>
      <c r="H28" s="21"/>
      <c r="I28" s="72">
        <v>4.2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33.840000000000003</v>
      </c>
      <c r="F29" s="72"/>
      <c r="G29" s="16"/>
      <c r="H29" s="21"/>
      <c r="I29" s="72">
        <v>4.2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36.92</v>
      </c>
      <c r="F30" s="72"/>
      <c r="G30" s="16"/>
      <c r="H30" s="21"/>
      <c r="I30" s="72">
        <v>3.6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39.200000000000003</v>
      </c>
      <c r="F31" s="72"/>
      <c r="G31" s="16"/>
      <c r="H31" s="21"/>
      <c r="I31" s="72">
        <v>4.2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40.72</v>
      </c>
      <c r="F32" s="72"/>
      <c r="G32" s="16"/>
      <c r="H32" s="21"/>
      <c r="I32" s="72">
        <v>5.4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41.08</v>
      </c>
      <c r="F33" s="72"/>
      <c r="G33" s="16"/>
      <c r="H33" s="21"/>
      <c r="I33" s="72">
        <v>4.8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40.799999999999997</v>
      </c>
      <c r="F34" s="72"/>
      <c r="G34" s="16"/>
      <c r="H34" s="21"/>
      <c r="I34" s="72">
        <v>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41.68</v>
      </c>
      <c r="F35" s="72"/>
      <c r="G35" s="16"/>
      <c r="H35" s="21"/>
      <c r="I35" s="72">
        <v>5.4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45.96</v>
      </c>
      <c r="F36" s="72"/>
      <c r="G36" s="16"/>
      <c r="H36" s="21"/>
      <c r="I36" s="72">
        <v>5.4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42.8</v>
      </c>
      <c r="F37" s="72"/>
      <c r="G37" s="21"/>
      <c r="H37" s="21"/>
      <c r="I37" s="72">
        <v>5.4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42.6</v>
      </c>
      <c r="F38" s="72"/>
      <c r="G38" s="21"/>
      <c r="H38" s="21"/>
      <c r="I38" s="72">
        <v>4.2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801.28</v>
      </c>
      <c r="F39" s="71"/>
      <c r="G39" s="29"/>
      <c r="H39" s="29"/>
      <c r="I39" s="28">
        <f>SUM(I15:I38)</f>
        <v>100.20000000000003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R26" sqref="R26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278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277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276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ТП-18</v>
      </c>
      <c r="C10" s="137"/>
      <c r="D10" s="137"/>
      <c r="E10" s="137"/>
      <c r="F10" s="127" t="str">
        <f>N4</f>
        <v>ТП-17</v>
      </c>
      <c r="G10" s="130"/>
      <c r="H10" s="130"/>
      <c r="I10" s="131"/>
      <c r="J10" s="137" t="str">
        <f>N3</f>
        <v>ТП-18</v>
      </c>
      <c r="K10" s="137"/>
      <c r="L10" s="137"/>
      <c r="M10" s="137"/>
      <c r="N10" s="127" t="str">
        <f>N4</f>
        <v>ТП-17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2000</v>
      </c>
      <c r="F11" s="104" t="s">
        <v>13</v>
      </c>
      <c r="G11" s="105"/>
      <c r="H11" s="63"/>
      <c r="I11" s="64">
        <v>80</v>
      </c>
      <c r="J11" s="104" t="s">
        <v>13</v>
      </c>
      <c r="K11" s="105"/>
      <c r="L11" s="63"/>
      <c r="M11" s="64">
        <f>E11</f>
        <v>2000</v>
      </c>
      <c r="N11" s="104" t="s">
        <v>13</v>
      </c>
      <c r="O11" s="105"/>
      <c r="P11" s="63"/>
      <c r="Q11" s="64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14.04</v>
      </c>
      <c r="F15" s="72"/>
      <c r="G15" s="16"/>
      <c r="H15" s="21"/>
      <c r="I15" s="72">
        <v>10.16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13.04</v>
      </c>
      <c r="F16" s="72"/>
      <c r="G16" s="16"/>
      <c r="H16" s="21"/>
      <c r="I16" s="72">
        <v>9.2799999999999994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14.32</v>
      </c>
      <c r="F17" s="72"/>
      <c r="G17" s="16"/>
      <c r="H17" s="21"/>
      <c r="I17" s="72">
        <v>9.76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13.48</v>
      </c>
      <c r="F18" s="72"/>
      <c r="G18" s="16"/>
      <c r="H18" s="21"/>
      <c r="I18" s="72">
        <v>10.24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12</v>
      </c>
      <c r="F19" s="72"/>
      <c r="G19" s="16"/>
      <c r="H19" s="21"/>
      <c r="I19" s="72">
        <v>9.76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17.32</v>
      </c>
      <c r="F20" s="72"/>
      <c r="G20" s="16"/>
      <c r="H20" s="21"/>
      <c r="I20" s="72">
        <v>11.12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26.84</v>
      </c>
      <c r="F21" s="72"/>
      <c r="G21" s="16"/>
      <c r="H21" s="21"/>
      <c r="I21" s="72">
        <v>15.36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21.6</v>
      </c>
      <c r="F22" s="72"/>
      <c r="G22" s="16"/>
      <c r="H22" s="21"/>
      <c r="I22" s="72">
        <v>20.64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26.24</v>
      </c>
      <c r="F23" s="72"/>
      <c r="G23" s="16"/>
      <c r="H23" s="21"/>
      <c r="I23" s="72">
        <v>18.88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28.12</v>
      </c>
      <c r="F24" s="72"/>
      <c r="G24" s="16"/>
      <c r="H24" s="21"/>
      <c r="I24" s="72">
        <v>20.48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29.2</v>
      </c>
      <c r="F25" s="72"/>
      <c r="G25" s="16"/>
      <c r="H25" s="21"/>
      <c r="I25" s="72">
        <v>21.52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30.04</v>
      </c>
      <c r="F26" s="72"/>
      <c r="G26" s="16"/>
      <c r="H26" s="21"/>
      <c r="I26" s="72">
        <v>21.28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31.52</v>
      </c>
      <c r="F27" s="72"/>
      <c r="G27" s="16"/>
      <c r="H27" s="21"/>
      <c r="I27" s="72">
        <v>22.16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28.16</v>
      </c>
      <c r="F28" s="72"/>
      <c r="G28" s="16"/>
      <c r="H28" s="21"/>
      <c r="I28" s="72">
        <v>17.68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24.6</v>
      </c>
      <c r="F29" s="72"/>
      <c r="G29" s="16"/>
      <c r="H29" s="21"/>
      <c r="I29" s="72">
        <v>19.2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24.64</v>
      </c>
      <c r="F30" s="72"/>
      <c r="G30" s="16"/>
      <c r="H30" s="21"/>
      <c r="I30" s="72">
        <v>17.84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31.88</v>
      </c>
      <c r="F31" s="72"/>
      <c r="G31" s="16"/>
      <c r="H31" s="21"/>
      <c r="I31" s="72">
        <v>16.48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35.119999999999997</v>
      </c>
      <c r="F32" s="72"/>
      <c r="G32" s="16"/>
      <c r="H32" s="21"/>
      <c r="I32" s="72">
        <v>18.079999999999998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34.44</v>
      </c>
      <c r="F33" s="72"/>
      <c r="G33" s="16"/>
      <c r="H33" s="21"/>
      <c r="I33" s="72">
        <v>18.72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40.840000000000003</v>
      </c>
      <c r="F34" s="72"/>
      <c r="G34" s="16"/>
      <c r="H34" s="21"/>
      <c r="I34" s="72">
        <v>25.76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36.56</v>
      </c>
      <c r="F35" s="72"/>
      <c r="G35" s="16"/>
      <c r="H35" s="21"/>
      <c r="I35" s="72">
        <v>21.44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35.04</v>
      </c>
      <c r="F36" s="72"/>
      <c r="G36" s="16"/>
      <c r="H36" s="21"/>
      <c r="I36" s="72">
        <v>19.04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33.56</v>
      </c>
      <c r="F37" s="72"/>
      <c r="G37" s="21"/>
      <c r="H37" s="21"/>
      <c r="I37" s="72">
        <v>18.399999999999999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30.2</v>
      </c>
      <c r="F38" s="72"/>
      <c r="G38" s="21"/>
      <c r="H38" s="21"/>
      <c r="I38" s="72">
        <v>15.52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632.79999999999995</v>
      </c>
      <c r="F39" s="71"/>
      <c r="G39" s="29"/>
      <c r="H39" s="29"/>
      <c r="I39" s="28">
        <f>SUM(I15:I38)</f>
        <v>408.79999999999995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R26" sqref="R26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281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280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279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Льнозавод-1</v>
      </c>
      <c r="C10" s="137"/>
      <c r="D10" s="137"/>
      <c r="E10" s="137"/>
      <c r="F10" s="127" t="str">
        <f>N4</f>
        <v>ф.10кВ Льнозавод-2</v>
      </c>
      <c r="G10" s="130"/>
      <c r="H10" s="130"/>
      <c r="I10" s="131"/>
      <c r="J10" s="137" t="str">
        <f>N3</f>
        <v>ф.10кВ Льнозавод-1</v>
      </c>
      <c r="K10" s="137"/>
      <c r="L10" s="137"/>
      <c r="M10" s="137"/>
      <c r="N10" s="127" t="str">
        <f>N4</f>
        <v>ф.10кВ Льнозавод-2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14.4</v>
      </c>
      <c r="F15" s="72"/>
      <c r="G15" s="16"/>
      <c r="H15" s="21"/>
      <c r="I15" s="72">
        <v>117.60000000000001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13.65</v>
      </c>
      <c r="F16" s="72"/>
      <c r="G16" s="16"/>
      <c r="H16" s="21"/>
      <c r="I16" s="72">
        <v>100.35000000000001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11.700000000000001</v>
      </c>
      <c r="F17" s="72"/>
      <c r="G17" s="16"/>
      <c r="H17" s="21"/>
      <c r="I17" s="72">
        <v>84.45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7.5</v>
      </c>
      <c r="F18" s="72"/>
      <c r="G18" s="16"/>
      <c r="H18" s="21"/>
      <c r="I18" s="72">
        <v>97.95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7.65</v>
      </c>
      <c r="F19" s="72"/>
      <c r="G19" s="16"/>
      <c r="H19" s="21"/>
      <c r="I19" s="72">
        <v>88.5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10.35</v>
      </c>
      <c r="F20" s="72"/>
      <c r="G20" s="16"/>
      <c r="H20" s="21"/>
      <c r="I20" s="72">
        <v>78.45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14.1</v>
      </c>
      <c r="F21" s="72"/>
      <c r="G21" s="16"/>
      <c r="H21" s="21"/>
      <c r="I21" s="72">
        <v>92.25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11.700000000000001</v>
      </c>
      <c r="F22" s="72"/>
      <c r="G22" s="16"/>
      <c r="H22" s="21"/>
      <c r="I22" s="72">
        <v>137.25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17.25</v>
      </c>
      <c r="F23" s="72"/>
      <c r="G23" s="16"/>
      <c r="H23" s="21"/>
      <c r="I23" s="72">
        <v>173.1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17.25</v>
      </c>
      <c r="F24" s="72"/>
      <c r="G24" s="16"/>
      <c r="H24" s="21"/>
      <c r="I24" s="72">
        <v>146.70000000000002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16.8</v>
      </c>
      <c r="F25" s="72"/>
      <c r="G25" s="16"/>
      <c r="H25" s="21"/>
      <c r="I25" s="72">
        <v>166.5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17.7</v>
      </c>
      <c r="F26" s="72"/>
      <c r="G26" s="16"/>
      <c r="H26" s="21"/>
      <c r="I26" s="72">
        <v>143.85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19.650000000000002</v>
      </c>
      <c r="F27" s="72"/>
      <c r="G27" s="16"/>
      <c r="H27" s="21"/>
      <c r="I27" s="72">
        <v>105.45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17.100000000000001</v>
      </c>
      <c r="F28" s="72"/>
      <c r="G28" s="16"/>
      <c r="H28" s="21"/>
      <c r="I28" s="72">
        <v>208.20000000000002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19.2</v>
      </c>
      <c r="F29" s="72"/>
      <c r="G29" s="16"/>
      <c r="H29" s="21"/>
      <c r="I29" s="72">
        <v>186.9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17.55</v>
      </c>
      <c r="F30" s="72"/>
      <c r="G30" s="16"/>
      <c r="H30" s="21"/>
      <c r="I30" s="72">
        <v>152.70000000000002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13.5</v>
      </c>
      <c r="F31" s="72"/>
      <c r="G31" s="16"/>
      <c r="H31" s="21"/>
      <c r="I31" s="72">
        <v>139.65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18.600000000000001</v>
      </c>
      <c r="F32" s="72"/>
      <c r="G32" s="16"/>
      <c r="H32" s="21"/>
      <c r="I32" s="72">
        <v>128.69999999999999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18.75</v>
      </c>
      <c r="F33" s="72"/>
      <c r="G33" s="16"/>
      <c r="H33" s="21"/>
      <c r="I33" s="72">
        <v>145.05000000000001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16.350000000000001</v>
      </c>
      <c r="F34" s="72"/>
      <c r="G34" s="16"/>
      <c r="H34" s="21"/>
      <c r="I34" s="72">
        <v>141.45000000000002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19.8</v>
      </c>
      <c r="F35" s="72"/>
      <c r="G35" s="16"/>
      <c r="H35" s="21"/>
      <c r="I35" s="72">
        <v>146.85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21</v>
      </c>
      <c r="F36" s="72"/>
      <c r="G36" s="16"/>
      <c r="H36" s="21"/>
      <c r="I36" s="72">
        <v>167.1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18.75</v>
      </c>
      <c r="F37" s="72"/>
      <c r="G37" s="21"/>
      <c r="H37" s="21"/>
      <c r="I37" s="72">
        <v>165.15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18.150000000000002</v>
      </c>
      <c r="F38" s="72"/>
      <c r="G38" s="21"/>
      <c r="H38" s="21"/>
      <c r="I38" s="72">
        <v>126.75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378.45</v>
      </c>
      <c r="F39" s="71"/>
      <c r="G39" s="29"/>
      <c r="H39" s="29"/>
      <c r="I39" s="28">
        <f>SUM(I15:I38)</f>
        <v>3240.9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R26" sqref="R26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281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282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Поселок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ф.10кВ Поселок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186.45000000000002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4"/>
      <c r="C16" s="72"/>
      <c r="D16" s="72"/>
      <c r="E16" s="73">
        <v>170.4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4"/>
      <c r="C17" s="72"/>
      <c r="D17" s="72"/>
      <c r="E17" s="73">
        <v>146.70000000000002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4"/>
      <c r="C18" s="72"/>
      <c r="D18" s="72"/>
      <c r="E18" s="73">
        <v>162.9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4"/>
      <c r="C19" s="72"/>
      <c r="D19" s="72"/>
      <c r="E19" s="73">
        <v>164.25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4"/>
      <c r="C20" s="72"/>
      <c r="D20" s="72"/>
      <c r="E20" s="73">
        <v>177.9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4"/>
      <c r="C21" s="72"/>
      <c r="D21" s="72"/>
      <c r="E21" s="73">
        <v>199.65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4"/>
      <c r="C22" s="72"/>
      <c r="D22" s="72"/>
      <c r="E22" s="73">
        <v>228.9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4"/>
      <c r="C23" s="72"/>
      <c r="D23" s="72"/>
      <c r="E23" s="73">
        <v>244.65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4"/>
      <c r="C24" s="72"/>
      <c r="D24" s="72"/>
      <c r="E24" s="73">
        <v>253.5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4"/>
      <c r="C25" s="72"/>
      <c r="D25" s="72"/>
      <c r="E25" s="73">
        <v>254.85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4"/>
      <c r="C26" s="72"/>
      <c r="D26" s="72"/>
      <c r="E26" s="73">
        <v>274.05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4"/>
      <c r="C27" s="72"/>
      <c r="D27" s="72"/>
      <c r="E27" s="73">
        <v>301.35000000000002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4"/>
      <c r="C28" s="72"/>
      <c r="D28" s="72"/>
      <c r="E28" s="73">
        <v>289.2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4"/>
      <c r="C29" s="72"/>
      <c r="D29" s="72"/>
      <c r="E29" s="73">
        <v>256.64999999999998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4"/>
      <c r="C30" s="72"/>
      <c r="D30" s="72"/>
      <c r="E30" s="73">
        <v>246.15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4"/>
      <c r="C31" s="72"/>
      <c r="D31" s="72"/>
      <c r="E31" s="73">
        <v>242.55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4"/>
      <c r="C32" s="72"/>
      <c r="D32" s="72"/>
      <c r="E32" s="73">
        <v>234.9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4"/>
      <c r="C33" s="72"/>
      <c r="D33" s="72"/>
      <c r="E33" s="73">
        <v>246.6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4"/>
      <c r="C34" s="72"/>
      <c r="D34" s="72"/>
      <c r="E34" s="73">
        <v>228.45000000000002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4"/>
      <c r="C35" s="72"/>
      <c r="D35" s="72"/>
      <c r="E35" s="73">
        <v>243.75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4"/>
      <c r="C36" s="72"/>
      <c r="D36" s="72"/>
      <c r="E36" s="73">
        <v>253.20000000000002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4"/>
      <c r="C37" s="72"/>
      <c r="D37" s="72"/>
      <c r="E37" s="73">
        <v>240.75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4"/>
      <c r="C38" s="72"/>
      <c r="D38" s="72"/>
      <c r="E38" s="73">
        <v>218.70000000000002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5466.45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R26" sqref="R26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285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284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283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Пяжелка</v>
      </c>
      <c r="C10" s="137"/>
      <c r="D10" s="137"/>
      <c r="E10" s="137"/>
      <c r="F10" s="127" t="str">
        <f>N4</f>
        <v>ф.10кВ Колошма</v>
      </c>
      <c r="G10" s="130"/>
      <c r="H10" s="130"/>
      <c r="I10" s="131"/>
      <c r="J10" s="137" t="str">
        <f>N3</f>
        <v>ф.10кВ Пяжелка</v>
      </c>
      <c r="K10" s="137"/>
      <c r="L10" s="137"/>
      <c r="M10" s="137"/>
      <c r="N10" s="127" t="str">
        <f>N4</f>
        <v>ф.10кВ Колошма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84</v>
      </c>
      <c r="F15" s="72"/>
      <c r="G15" s="16"/>
      <c r="H15" s="21"/>
      <c r="I15" s="72">
        <v>19.7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76</v>
      </c>
      <c r="F16" s="72"/>
      <c r="G16" s="16"/>
      <c r="H16" s="21"/>
      <c r="I16" s="72">
        <v>18.8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76.2</v>
      </c>
      <c r="F17" s="72"/>
      <c r="G17" s="16"/>
      <c r="H17" s="21"/>
      <c r="I17" s="72">
        <v>18.2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67.400000000000006</v>
      </c>
      <c r="F18" s="72"/>
      <c r="G18" s="16"/>
      <c r="H18" s="21"/>
      <c r="I18" s="72">
        <v>13.3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67</v>
      </c>
      <c r="F19" s="72"/>
      <c r="G19" s="16"/>
      <c r="H19" s="21"/>
      <c r="I19" s="72">
        <v>12.5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74.2</v>
      </c>
      <c r="F20" s="72"/>
      <c r="G20" s="16"/>
      <c r="H20" s="21"/>
      <c r="I20" s="72">
        <v>13.8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81.600000000000009</v>
      </c>
      <c r="F21" s="72"/>
      <c r="G21" s="16"/>
      <c r="H21" s="21"/>
      <c r="I21" s="72">
        <v>15.700000000000001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103.5</v>
      </c>
      <c r="F22" s="72"/>
      <c r="G22" s="16"/>
      <c r="H22" s="21"/>
      <c r="I22" s="72">
        <v>17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113.4</v>
      </c>
      <c r="F23" s="72"/>
      <c r="G23" s="16"/>
      <c r="H23" s="21"/>
      <c r="I23" s="72">
        <v>22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133.9</v>
      </c>
      <c r="F24" s="72"/>
      <c r="G24" s="16"/>
      <c r="H24" s="21"/>
      <c r="I24" s="72">
        <v>20.5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147.1</v>
      </c>
      <c r="F25" s="72"/>
      <c r="G25" s="16"/>
      <c r="H25" s="21"/>
      <c r="I25" s="72">
        <v>18.900000000000002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150.4</v>
      </c>
      <c r="F26" s="72"/>
      <c r="G26" s="16"/>
      <c r="H26" s="21"/>
      <c r="I26" s="72">
        <v>18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104.2</v>
      </c>
      <c r="F27" s="72"/>
      <c r="G27" s="16"/>
      <c r="H27" s="21"/>
      <c r="I27" s="72">
        <v>18.400000000000002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128.9</v>
      </c>
      <c r="F28" s="72"/>
      <c r="G28" s="16"/>
      <c r="H28" s="21"/>
      <c r="I28" s="72">
        <v>19.600000000000001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152</v>
      </c>
      <c r="F29" s="72"/>
      <c r="G29" s="16"/>
      <c r="H29" s="21"/>
      <c r="I29" s="72">
        <v>19.8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129.19999999999999</v>
      </c>
      <c r="F30" s="72"/>
      <c r="G30" s="16"/>
      <c r="H30" s="21"/>
      <c r="I30" s="72">
        <v>19.7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154.70000000000002</v>
      </c>
      <c r="F31" s="72"/>
      <c r="G31" s="16"/>
      <c r="H31" s="21"/>
      <c r="I31" s="72">
        <v>18.600000000000001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129.19999999999999</v>
      </c>
      <c r="F32" s="72"/>
      <c r="G32" s="16"/>
      <c r="H32" s="21"/>
      <c r="I32" s="72">
        <v>20.6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141.1</v>
      </c>
      <c r="F33" s="72"/>
      <c r="G33" s="16"/>
      <c r="H33" s="21"/>
      <c r="I33" s="72">
        <v>22.2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115</v>
      </c>
      <c r="F34" s="72"/>
      <c r="G34" s="16"/>
      <c r="H34" s="21"/>
      <c r="I34" s="72">
        <v>24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105.8</v>
      </c>
      <c r="F35" s="72"/>
      <c r="G35" s="16"/>
      <c r="H35" s="21"/>
      <c r="I35" s="72">
        <v>19.900000000000002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97.8</v>
      </c>
      <c r="F36" s="72"/>
      <c r="G36" s="16"/>
      <c r="H36" s="21"/>
      <c r="I36" s="72">
        <v>18.900000000000002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90.600000000000009</v>
      </c>
      <c r="F37" s="72"/>
      <c r="G37" s="21"/>
      <c r="H37" s="21"/>
      <c r="I37" s="72">
        <v>17.600000000000001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89.100000000000009</v>
      </c>
      <c r="F38" s="72"/>
      <c r="G38" s="21"/>
      <c r="H38" s="21"/>
      <c r="I38" s="72">
        <v>19.600000000000001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2612.3000000000006</v>
      </c>
      <c r="F39" s="71"/>
      <c r="G39" s="29"/>
      <c r="H39" s="29"/>
      <c r="I39" s="28">
        <f>SUM(I15:I38)</f>
        <v>447.3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R26" sqref="R26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288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287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286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Горсеть-1</v>
      </c>
      <c r="C10" s="137"/>
      <c r="D10" s="137"/>
      <c r="E10" s="137"/>
      <c r="F10" s="127" t="str">
        <f>N4</f>
        <v>ф.10кВ Горсеть-3</v>
      </c>
      <c r="G10" s="130"/>
      <c r="H10" s="130"/>
      <c r="I10" s="131"/>
      <c r="J10" s="137" t="str">
        <f>N3</f>
        <v>ф.10кВ Горсеть-1</v>
      </c>
      <c r="K10" s="137"/>
      <c r="L10" s="137"/>
      <c r="M10" s="137"/>
      <c r="N10" s="127" t="str">
        <f>N4</f>
        <v>ф.10кВ Горсеть-3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676</v>
      </c>
      <c r="F15" s="72"/>
      <c r="G15" s="16"/>
      <c r="H15" s="21"/>
      <c r="I15" s="72">
        <v>604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572.80000000000007</v>
      </c>
      <c r="F16" s="72"/>
      <c r="G16" s="16"/>
      <c r="H16" s="21"/>
      <c r="I16" s="72">
        <v>528.79999999999995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510.40000000000003</v>
      </c>
      <c r="F17" s="72"/>
      <c r="G17" s="16"/>
      <c r="H17" s="21"/>
      <c r="I17" s="72">
        <v>468.8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480</v>
      </c>
      <c r="F18" s="72"/>
      <c r="G18" s="16"/>
      <c r="H18" s="21"/>
      <c r="I18" s="72">
        <v>453.6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470.40000000000003</v>
      </c>
      <c r="F19" s="72"/>
      <c r="G19" s="16"/>
      <c r="H19" s="21"/>
      <c r="I19" s="72">
        <v>454.40000000000003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523.20000000000005</v>
      </c>
      <c r="F20" s="72"/>
      <c r="G20" s="16"/>
      <c r="H20" s="21"/>
      <c r="I20" s="72">
        <v>478.40000000000003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686.4</v>
      </c>
      <c r="F21" s="72"/>
      <c r="G21" s="16"/>
      <c r="H21" s="21"/>
      <c r="I21" s="72">
        <v>566.4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789.6</v>
      </c>
      <c r="F22" s="72"/>
      <c r="G22" s="16"/>
      <c r="H22" s="21"/>
      <c r="I22" s="72">
        <v>664.80000000000007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894.4</v>
      </c>
      <c r="F23" s="72"/>
      <c r="G23" s="16"/>
      <c r="H23" s="21"/>
      <c r="I23" s="72">
        <v>792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1052.8</v>
      </c>
      <c r="F24" s="72"/>
      <c r="G24" s="16"/>
      <c r="H24" s="21"/>
      <c r="I24" s="72">
        <v>891.2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996.80000000000007</v>
      </c>
      <c r="F25" s="72"/>
      <c r="G25" s="16"/>
      <c r="H25" s="21"/>
      <c r="I25" s="72">
        <v>946.4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1006.4</v>
      </c>
      <c r="F26" s="72"/>
      <c r="G26" s="16"/>
      <c r="H26" s="21"/>
      <c r="I26" s="72">
        <v>959.2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924</v>
      </c>
      <c r="F27" s="72"/>
      <c r="G27" s="16"/>
      <c r="H27" s="21"/>
      <c r="I27" s="72">
        <v>1017.6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1001.6</v>
      </c>
      <c r="F28" s="72"/>
      <c r="G28" s="16"/>
      <c r="H28" s="21"/>
      <c r="I28" s="72">
        <v>970.4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1003.2</v>
      </c>
      <c r="F29" s="72"/>
      <c r="G29" s="16"/>
      <c r="H29" s="21"/>
      <c r="I29" s="72">
        <v>942.4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1004.8000000000001</v>
      </c>
      <c r="F30" s="72"/>
      <c r="G30" s="16"/>
      <c r="H30" s="21"/>
      <c r="I30" s="72">
        <v>912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1014.4</v>
      </c>
      <c r="F31" s="72"/>
      <c r="G31" s="16"/>
      <c r="H31" s="21"/>
      <c r="I31" s="72">
        <v>895.2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983.2</v>
      </c>
      <c r="F32" s="72"/>
      <c r="G32" s="16"/>
      <c r="H32" s="21"/>
      <c r="I32" s="72">
        <v>900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1080.8</v>
      </c>
      <c r="F33" s="72"/>
      <c r="G33" s="16"/>
      <c r="H33" s="21"/>
      <c r="I33" s="72">
        <v>913.6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1092.8</v>
      </c>
      <c r="F34" s="72"/>
      <c r="G34" s="16"/>
      <c r="H34" s="21"/>
      <c r="I34" s="72">
        <v>848.80000000000007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1111.2</v>
      </c>
      <c r="F35" s="72"/>
      <c r="G35" s="16"/>
      <c r="H35" s="21"/>
      <c r="I35" s="72">
        <v>821.6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1097.6000000000001</v>
      </c>
      <c r="F36" s="72"/>
      <c r="G36" s="16"/>
      <c r="H36" s="21"/>
      <c r="I36" s="72">
        <v>794.4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983.2</v>
      </c>
      <c r="F37" s="72"/>
      <c r="G37" s="21"/>
      <c r="H37" s="21"/>
      <c r="I37" s="72">
        <v>738.4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844.80000000000007</v>
      </c>
      <c r="F38" s="72"/>
      <c r="G38" s="21"/>
      <c r="H38" s="21"/>
      <c r="I38" s="72">
        <v>672.80000000000007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20800.8</v>
      </c>
      <c r="F39" s="71"/>
      <c r="G39" s="29"/>
      <c r="H39" s="29"/>
      <c r="I39" s="28">
        <f>SUM(I15:I38)</f>
        <v>18235.2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85" zoomScaleNormal="85" workbookViewId="0">
      <selection activeCell="R26" sqref="R26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288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290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289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Горсеть-4</v>
      </c>
      <c r="C10" s="137"/>
      <c r="D10" s="137"/>
      <c r="E10" s="137"/>
      <c r="F10" s="127" t="str">
        <f>N4</f>
        <v>ф.10кВ Горсеть-6</v>
      </c>
      <c r="G10" s="130"/>
      <c r="H10" s="130"/>
      <c r="I10" s="131"/>
      <c r="J10" s="137" t="str">
        <f>N3</f>
        <v>ф.10кВ Горсеть-4</v>
      </c>
      <c r="K10" s="137"/>
      <c r="L10" s="137"/>
      <c r="M10" s="137"/>
      <c r="N10" s="127" t="str">
        <f>N4</f>
        <v>ф.10кВ Горсеть-6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508.8</v>
      </c>
      <c r="F15" s="72"/>
      <c r="G15" s="16"/>
      <c r="H15" s="21"/>
      <c r="I15" s="72">
        <v>18.600000000000001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464</v>
      </c>
      <c r="F16" s="72"/>
      <c r="G16" s="16"/>
      <c r="H16" s="21"/>
      <c r="I16" s="72">
        <v>16.2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429.6</v>
      </c>
      <c r="F17" s="72"/>
      <c r="G17" s="16"/>
      <c r="H17" s="21"/>
      <c r="I17" s="72">
        <v>15.6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418.40000000000003</v>
      </c>
      <c r="F18" s="72"/>
      <c r="G18" s="16"/>
      <c r="H18" s="21"/>
      <c r="I18" s="72">
        <v>15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424</v>
      </c>
      <c r="F19" s="72"/>
      <c r="G19" s="16"/>
      <c r="H19" s="21"/>
      <c r="I19" s="72">
        <v>15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458.40000000000003</v>
      </c>
      <c r="F20" s="72"/>
      <c r="G20" s="16"/>
      <c r="H20" s="21"/>
      <c r="I20" s="72">
        <v>15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514.4</v>
      </c>
      <c r="F21" s="72"/>
      <c r="G21" s="16"/>
      <c r="H21" s="21"/>
      <c r="I21" s="72">
        <v>17.400000000000002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588.80000000000007</v>
      </c>
      <c r="F22" s="72"/>
      <c r="G22" s="16"/>
      <c r="H22" s="21"/>
      <c r="I22" s="72">
        <v>20.400000000000002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642.4</v>
      </c>
      <c r="F23" s="72"/>
      <c r="G23" s="16"/>
      <c r="H23" s="21"/>
      <c r="I23" s="72">
        <v>16.8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669.6</v>
      </c>
      <c r="F24" s="72"/>
      <c r="G24" s="16"/>
      <c r="H24" s="21"/>
      <c r="I24" s="72">
        <v>18.600000000000001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673.6</v>
      </c>
      <c r="F25" s="72"/>
      <c r="G25" s="16"/>
      <c r="H25" s="21"/>
      <c r="I25" s="72">
        <v>19.8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678.4</v>
      </c>
      <c r="F26" s="72"/>
      <c r="G26" s="16"/>
      <c r="H26" s="21"/>
      <c r="I26" s="72">
        <v>18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696.80000000000007</v>
      </c>
      <c r="F27" s="72"/>
      <c r="G27" s="16"/>
      <c r="H27" s="21"/>
      <c r="I27" s="72">
        <v>21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684</v>
      </c>
      <c r="F28" s="72"/>
      <c r="G28" s="16"/>
      <c r="H28" s="21"/>
      <c r="I28" s="72">
        <v>18.600000000000001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686.4</v>
      </c>
      <c r="F29" s="72"/>
      <c r="G29" s="16"/>
      <c r="H29" s="21"/>
      <c r="I29" s="72">
        <v>19.8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669.6</v>
      </c>
      <c r="F30" s="72"/>
      <c r="G30" s="16"/>
      <c r="H30" s="21"/>
      <c r="I30" s="72">
        <v>19.8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668.80000000000007</v>
      </c>
      <c r="F31" s="72"/>
      <c r="G31" s="16"/>
      <c r="H31" s="21"/>
      <c r="I31" s="72">
        <v>22.2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700.80000000000007</v>
      </c>
      <c r="F32" s="72"/>
      <c r="G32" s="16"/>
      <c r="H32" s="21"/>
      <c r="I32" s="72">
        <v>23.400000000000002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739.2</v>
      </c>
      <c r="F33" s="72"/>
      <c r="G33" s="16"/>
      <c r="H33" s="21"/>
      <c r="I33" s="72">
        <v>28.2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716</v>
      </c>
      <c r="F34" s="72"/>
      <c r="G34" s="16"/>
      <c r="H34" s="21"/>
      <c r="I34" s="72">
        <v>24.6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716</v>
      </c>
      <c r="F35" s="72"/>
      <c r="G35" s="16"/>
      <c r="H35" s="21"/>
      <c r="I35" s="72">
        <v>25.8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716</v>
      </c>
      <c r="F36" s="72"/>
      <c r="G36" s="16"/>
      <c r="H36" s="21"/>
      <c r="I36" s="72">
        <v>28.8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669.6</v>
      </c>
      <c r="F37" s="72"/>
      <c r="G37" s="21"/>
      <c r="H37" s="21"/>
      <c r="I37" s="72">
        <v>25.2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583.20000000000005</v>
      </c>
      <c r="F38" s="72"/>
      <c r="G38" s="21"/>
      <c r="H38" s="21"/>
      <c r="I38" s="72">
        <v>21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14716.800000000001</v>
      </c>
      <c r="F39" s="71"/>
      <c r="G39" s="29"/>
      <c r="H39" s="29"/>
      <c r="I39" s="28">
        <f>SUM(I15:I38)</f>
        <v>484.8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A7" zoomScale="70" zoomScaleNormal="70" workbookViewId="0">
      <selection activeCell="K21" sqref="K21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288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642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Горсеть-2 (РЖД) ТП-66, ТП-31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ф.10кВ Горсеть-2 (РЖД) ТП-66, ТП-31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14.76</v>
      </c>
      <c r="F15" s="72"/>
      <c r="G15" s="16"/>
      <c r="H15" s="21"/>
      <c r="I15" s="72">
        <v>20.84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11.84</v>
      </c>
      <c r="F16" s="72"/>
      <c r="G16" s="16"/>
      <c r="H16" s="21"/>
      <c r="I16" s="72">
        <v>19.52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10.68</v>
      </c>
      <c r="F17" s="72"/>
      <c r="G17" s="16"/>
      <c r="H17" s="21"/>
      <c r="I17" s="72">
        <v>19.12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10.56</v>
      </c>
      <c r="F18" s="72"/>
      <c r="G18" s="16"/>
      <c r="H18" s="21"/>
      <c r="I18" s="72">
        <v>19.760000000000002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10.119999999999999</v>
      </c>
      <c r="F19" s="72"/>
      <c r="G19" s="16"/>
      <c r="H19" s="21"/>
      <c r="I19" s="72">
        <v>19.2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10.72</v>
      </c>
      <c r="F20" s="72"/>
      <c r="G20" s="16"/>
      <c r="H20" s="21"/>
      <c r="I20" s="72">
        <v>19.2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13.36</v>
      </c>
      <c r="F21" s="72"/>
      <c r="G21" s="16"/>
      <c r="H21" s="21"/>
      <c r="I21" s="72">
        <v>22.24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15.84</v>
      </c>
      <c r="F22" s="72"/>
      <c r="G22" s="16"/>
      <c r="H22" s="21"/>
      <c r="I22" s="72">
        <v>24.16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20.96</v>
      </c>
      <c r="F23" s="72"/>
      <c r="G23" s="16"/>
      <c r="H23" s="21"/>
      <c r="I23" s="72">
        <v>20.72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24.2</v>
      </c>
      <c r="F24" s="72"/>
      <c r="G24" s="16"/>
      <c r="H24" s="21"/>
      <c r="I24" s="72">
        <v>24.8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25.52</v>
      </c>
      <c r="F25" s="72"/>
      <c r="G25" s="16"/>
      <c r="H25" s="21"/>
      <c r="I25" s="72">
        <v>29.04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24.16</v>
      </c>
      <c r="F26" s="72"/>
      <c r="G26" s="16"/>
      <c r="H26" s="21"/>
      <c r="I26" s="72">
        <v>33.840000000000003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25.48</v>
      </c>
      <c r="F27" s="72"/>
      <c r="G27" s="16"/>
      <c r="H27" s="21"/>
      <c r="I27" s="72">
        <v>21.92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30.28</v>
      </c>
      <c r="F28" s="72"/>
      <c r="G28" s="16"/>
      <c r="H28" s="21"/>
      <c r="I28" s="72">
        <v>26.74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32.32</v>
      </c>
      <c r="F29" s="72"/>
      <c r="G29" s="16"/>
      <c r="H29" s="21"/>
      <c r="I29" s="72">
        <v>28.56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30.72</v>
      </c>
      <c r="F30" s="72"/>
      <c r="G30" s="16"/>
      <c r="H30" s="21"/>
      <c r="I30" s="72">
        <v>30.4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29.12</v>
      </c>
      <c r="F31" s="72"/>
      <c r="G31" s="16"/>
      <c r="H31" s="21"/>
      <c r="I31" s="72">
        <v>28.96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30.48</v>
      </c>
      <c r="F32" s="72"/>
      <c r="G32" s="16"/>
      <c r="H32" s="21"/>
      <c r="I32" s="72">
        <v>33.119999999999997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32.44</v>
      </c>
      <c r="F33" s="72"/>
      <c r="G33" s="16"/>
      <c r="H33" s="21"/>
      <c r="I33" s="72">
        <v>37.92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32.159999999999997</v>
      </c>
      <c r="F34" s="72"/>
      <c r="G34" s="16"/>
      <c r="H34" s="21"/>
      <c r="I34" s="72">
        <v>41.68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28.32</v>
      </c>
      <c r="F35" s="72"/>
      <c r="G35" s="16"/>
      <c r="H35" s="21"/>
      <c r="I35" s="72">
        <v>38.24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31.56</v>
      </c>
      <c r="F36" s="72"/>
      <c r="G36" s="16"/>
      <c r="H36" s="21"/>
      <c r="I36" s="72">
        <v>33.799999999999997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26.6</v>
      </c>
      <c r="F37" s="72"/>
      <c r="G37" s="21"/>
      <c r="H37" s="21"/>
      <c r="I37" s="72">
        <v>27.22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20.88</v>
      </c>
      <c r="F38" s="72"/>
      <c r="G38" s="21"/>
      <c r="H38" s="21"/>
      <c r="I38" s="72">
        <v>21.32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543.08000000000004</v>
      </c>
      <c r="F39" s="71"/>
      <c r="G39" s="29"/>
      <c r="H39" s="29"/>
      <c r="I39" s="28">
        <f>SUM(I15:I38)</f>
        <v>642.32000000000005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81" customWidth="1"/>
    <col min="3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292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82"/>
      <c r="N3" s="88" t="s">
        <v>291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5"/>
      <c r="K4" s="65"/>
      <c r="L4" s="65"/>
      <c r="O4" s="32"/>
      <c r="P4" s="32"/>
      <c r="Q4" s="3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87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04" t="s">
        <v>291</v>
      </c>
      <c r="C10" s="105"/>
      <c r="D10" s="105"/>
      <c r="E10" s="115"/>
      <c r="F10" s="104"/>
      <c r="G10" s="116"/>
      <c r="H10" s="116"/>
      <c r="I10" s="117"/>
      <c r="J10" s="104" t="str">
        <f>B10</f>
        <v>Отп. ВЛ-10кВ на ТП д.Нижнее</v>
      </c>
      <c r="K10" s="128"/>
      <c r="L10" s="128"/>
      <c r="M10" s="129"/>
      <c r="N10" s="104"/>
      <c r="O10" s="116"/>
      <c r="P10" s="116"/>
      <c r="Q10" s="11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</v>
      </c>
      <c r="F11" s="104" t="s">
        <v>13</v>
      </c>
      <c r="G11" s="105"/>
      <c r="H11" s="63"/>
      <c r="I11" s="64">
        <v>120</v>
      </c>
      <c r="J11" s="104" t="s">
        <v>13</v>
      </c>
      <c r="K11" s="105"/>
      <c r="L11" s="63"/>
      <c r="M11" s="64">
        <f>E11</f>
        <v>1</v>
      </c>
      <c r="N11" s="104" t="s">
        <v>13</v>
      </c>
      <c r="O11" s="105"/>
      <c r="P11" s="63"/>
      <c r="Q11" s="64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86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85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1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84"/>
      <c r="C15" s="16"/>
      <c r="D15" s="16"/>
      <c r="E15" s="16">
        <v>39.99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84"/>
      <c r="C16" s="16"/>
      <c r="D16" s="16"/>
      <c r="E16" s="16">
        <v>45.701999999999998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84"/>
      <c r="C17" s="16"/>
      <c r="D17" s="16"/>
      <c r="E17" s="16">
        <v>43.764000000000003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84"/>
      <c r="C18" s="16"/>
      <c r="D18" s="16"/>
      <c r="E18" s="16">
        <v>35.93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84"/>
      <c r="C19" s="16"/>
      <c r="D19" s="16"/>
      <c r="E19" s="16">
        <v>29.118000000000002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84"/>
      <c r="C20" s="16"/>
      <c r="D20" s="16"/>
      <c r="E20" s="16">
        <v>29.7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84"/>
      <c r="C21" s="16"/>
      <c r="D21" s="16"/>
      <c r="E21" s="16">
        <v>31.975999999999999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84"/>
      <c r="C22" s="16"/>
      <c r="D22" s="16"/>
      <c r="E22" s="16">
        <v>39.51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84"/>
      <c r="C23" s="16"/>
      <c r="D23" s="16"/>
      <c r="E23" s="16">
        <v>54.78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84"/>
      <c r="C24" s="16"/>
      <c r="D24" s="16"/>
      <c r="E24" s="16">
        <v>92.445999999999998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84"/>
      <c r="C25" s="16"/>
      <c r="D25" s="16"/>
      <c r="E25" s="16">
        <v>74.165999999999997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84"/>
      <c r="C26" s="16"/>
      <c r="D26" s="16"/>
      <c r="E26" s="16">
        <v>77.88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84"/>
      <c r="C27" s="16"/>
      <c r="D27" s="16"/>
      <c r="E27" s="16">
        <v>47.054000000000002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84"/>
      <c r="C28" s="16"/>
      <c r="D28" s="16"/>
      <c r="E28" s="16">
        <v>40.945999999999998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84"/>
      <c r="C29" s="16"/>
      <c r="D29" s="16"/>
      <c r="E29" s="16">
        <v>75.394000000000005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84"/>
      <c r="C30" s="16"/>
      <c r="D30" s="16"/>
      <c r="E30" s="16">
        <v>80.734000000000009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84"/>
      <c r="C31" s="16"/>
      <c r="D31" s="16"/>
      <c r="E31" s="16">
        <v>62.524000000000001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84"/>
      <c r="C32" s="16"/>
      <c r="D32" s="16"/>
      <c r="E32" s="16">
        <v>40.51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84"/>
      <c r="C33" s="16"/>
      <c r="D33" s="16"/>
      <c r="E33" s="16">
        <v>37.364000000000004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84"/>
      <c r="C34" s="16"/>
      <c r="D34" s="16"/>
      <c r="E34" s="16">
        <v>41.857999999999997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84"/>
      <c r="C35" s="16"/>
      <c r="D35" s="16"/>
      <c r="E35" s="16">
        <v>47.617999999999995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84"/>
      <c r="C36" s="16"/>
      <c r="D36" s="16"/>
      <c r="E36" s="16">
        <v>55.686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84"/>
      <c r="C37" s="16"/>
      <c r="D37" s="16"/>
      <c r="E37" s="22">
        <v>53.338000000000001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84"/>
      <c r="C38" s="16"/>
      <c r="D38" s="16"/>
      <c r="E38" s="22">
        <v>49.555999999999997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83"/>
      <c r="C39" s="27"/>
      <c r="D39" s="27"/>
      <c r="E39" s="28">
        <f>SUM(E15:E38)</f>
        <v>1227.5440000000001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82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82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19">
    <mergeCell ref="B5:C5"/>
    <mergeCell ref="B1:F1"/>
    <mergeCell ref="N1:Q1"/>
    <mergeCell ref="B2:F2"/>
    <mergeCell ref="N2:Q2"/>
    <mergeCell ref="B4:C4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4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295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39"/>
      <c r="N3" s="124" t="s">
        <v>294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58"/>
      <c r="G4" s="3"/>
      <c r="H4" s="3"/>
      <c r="I4" s="5" t="s">
        <v>7</v>
      </c>
      <c r="J4" s="65"/>
      <c r="K4" s="65"/>
      <c r="L4" s="65"/>
      <c r="N4" s="124" t="s">
        <v>293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1">
        <v>1628</v>
      </c>
      <c r="F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 xml:space="preserve">ТП-18 </v>
      </c>
      <c r="C10" s="137"/>
      <c r="D10" s="137"/>
      <c r="E10" s="137"/>
      <c r="F10" s="127" t="str">
        <f>N4</f>
        <v xml:space="preserve">КТП-Строитель </v>
      </c>
      <c r="G10" s="130"/>
      <c r="H10" s="130"/>
      <c r="I10" s="131"/>
      <c r="J10" s="137" t="str">
        <f>N3</f>
        <v xml:space="preserve">ТП-18 </v>
      </c>
      <c r="K10" s="137"/>
      <c r="L10" s="137"/>
      <c r="M10" s="137"/>
      <c r="N10" s="127" t="str">
        <f>N4</f>
        <v xml:space="preserve">КТП-Строитель 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20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20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42" t="s">
        <v>14</v>
      </c>
      <c r="C12" s="10" t="s">
        <v>15</v>
      </c>
      <c r="D12" s="10"/>
      <c r="E12" s="10" t="s">
        <v>16</v>
      </c>
      <c r="F12" s="42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43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0"/>
      <c r="C14" s="16"/>
      <c r="D14" s="16"/>
      <c r="E14" s="16"/>
      <c r="F14" s="90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9"/>
      <c r="C15" s="16"/>
      <c r="D15" s="16"/>
      <c r="E15" s="16">
        <v>14.76</v>
      </c>
      <c r="F15" s="19"/>
      <c r="G15" s="16"/>
      <c r="H15" s="21"/>
      <c r="I15" s="22">
        <v>60.17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9"/>
      <c r="C16" s="16"/>
      <c r="D16" s="16"/>
      <c r="E16" s="16">
        <v>11.07</v>
      </c>
      <c r="F16" s="19"/>
      <c r="G16" s="16"/>
      <c r="H16" s="21"/>
      <c r="I16" s="22">
        <v>65.63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9"/>
      <c r="C17" s="16"/>
      <c r="D17" s="16"/>
      <c r="E17" s="16">
        <v>9.27</v>
      </c>
      <c r="F17" s="19"/>
      <c r="G17" s="16"/>
      <c r="H17" s="21"/>
      <c r="I17" s="22">
        <v>64.97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9"/>
      <c r="C18" s="16"/>
      <c r="D18" s="16"/>
      <c r="E18" s="16">
        <v>7.71</v>
      </c>
      <c r="F18" s="19"/>
      <c r="G18" s="16"/>
      <c r="H18" s="21"/>
      <c r="I18" s="22">
        <v>63.65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9"/>
      <c r="C19" s="16"/>
      <c r="D19" s="16"/>
      <c r="E19" s="16">
        <v>9</v>
      </c>
      <c r="F19" s="19"/>
      <c r="G19" s="16"/>
      <c r="H19" s="21"/>
      <c r="I19" s="22">
        <v>61.61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9"/>
      <c r="C20" s="16"/>
      <c r="D20" s="16"/>
      <c r="E20" s="16">
        <v>11.52</v>
      </c>
      <c r="F20" s="19"/>
      <c r="G20" s="16"/>
      <c r="H20" s="21"/>
      <c r="I20" s="22">
        <v>62.45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9"/>
      <c r="C21" s="16"/>
      <c r="D21" s="16"/>
      <c r="E21" s="16">
        <v>10.62</v>
      </c>
      <c r="F21" s="19"/>
      <c r="G21" s="16"/>
      <c r="H21" s="21"/>
      <c r="I21" s="22">
        <v>74.61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9"/>
      <c r="C22" s="16"/>
      <c r="D22" s="16"/>
      <c r="E22" s="16">
        <v>12.87</v>
      </c>
      <c r="F22" s="19"/>
      <c r="G22" s="16"/>
      <c r="H22" s="21"/>
      <c r="I22" s="22">
        <v>79.17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9"/>
      <c r="C23" s="16"/>
      <c r="D23" s="16"/>
      <c r="E23" s="16">
        <v>16.59</v>
      </c>
      <c r="F23" s="19"/>
      <c r="G23" s="16"/>
      <c r="H23" s="21"/>
      <c r="I23" s="22">
        <v>72.709999999999994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9"/>
      <c r="C24" s="16"/>
      <c r="D24" s="16"/>
      <c r="E24" s="16">
        <v>16.829999999999998</v>
      </c>
      <c r="F24" s="19"/>
      <c r="G24" s="16"/>
      <c r="H24" s="21"/>
      <c r="I24" s="22">
        <v>81.53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9"/>
      <c r="C25" s="16"/>
      <c r="D25" s="16"/>
      <c r="E25" s="16">
        <v>15.99</v>
      </c>
      <c r="F25" s="19"/>
      <c r="G25" s="16"/>
      <c r="H25" s="21"/>
      <c r="I25" s="22">
        <v>97.71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9"/>
      <c r="C26" s="16"/>
      <c r="D26" s="16"/>
      <c r="E26" s="16">
        <v>15.03</v>
      </c>
      <c r="F26" s="19"/>
      <c r="G26" s="16"/>
      <c r="H26" s="21"/>
      <c r="I26" s="22">
        <v>87.41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9"/>
      <c r="C27" s="16"/>
      <c r="D27" s="16"/>
      <c r="E27" s="16">
        <v>15</v>
      </c>
      <c r="F27" s="19"/>
      <c r="G27" s="16"/>
      <c r="H27" s="21"/>
      <c r="I27" s="22">
        <v>87.5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9"/>
      <c r="C28" s="16"/>
      <c r="D28" s="16"/>
      <c r="E28" s="16">
        <v>15.75</v>
      </c>
      <c r="F28" s="19"/>
      <c r="G28" s="16"/>
      <c r="H28" s="21"/>
      <c r="I28" s="22">
        <v>82.49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9"/>
      <c r="C29" s="16"/>
      <c r="D29" s="16"/>
      <c r="E29" s="16">
        <v>15</v>
      </c>
      <c r="F29" s="19"/>
      <c r="G29" s="16"/>
      <c r="H29" s="21"/>
      <c r="I29" s="22">
        <v>80.03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9"/>
      <c r="C30" s="16"/>
      <c r="D30" s="16"/>
      <c r="E30" s="16">
        <v>17.13</v>
      </c>
      <c r="F30" s="19"/>
      <c r="G30" s="16"/>
      <c r="H30" s="21"/>
      <c r="I30" s="22">
        <v>92.1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9"/>
      <c r="C31" s="16"/>
      <c r="D31" s="16"/>
      <c r="E31" s="16">
        <v>14.88</v>
      </c>
      <c r="F31" s="19"/>
      <c r="G31" s="16"/>
      <c r="H31" s="21"/>
      <c r="I31" s="22">
        <v>101.38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9"/>
      <c r="C32" s="16"/>
      <c r="D32" s="16"/>
      <c r="E32" s="16">
        <v>16.62</v>
      </c>
      <c r="F32" s="19"/>
      <c r="G32" s="16"/>
      <c r="H32" s="21"/>
      <c r="I32" s="22">
        <v>128.32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9"/>
      <c r="C33" s="16"/>
      <c r="D33" s="16"/>
      <c r="E33" s="16">
        <v>16.23</v>
      </c>
      <c r="F33" s="19"/>
      <c r="G33" s="16"/>
      <c r="H33" s="21"/>
      <c r="I33" s="22">
        <v>111.95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9"/>
      <c r="C34" s="16"/>
      <c r="D34" s="16"/>
      <c r="E34" s="16">
        <v>15.87</v>
      </c>
      <c r="F34" s="19"/>
      <c r="G34" s="16"/>
      <c r="H34" s="21"/>
      <c r="I34" s="22">
        <v>97.83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9"/>
      <c r="C35" s="16"/>
      <c r="D35" s="16"/>
      <c r="E35" s="16">
        <v>19.05</v>
      </c>
      <c r="F35" s="19"/>
      <c r="G35" s="16"/>
      <c r="H35" s="21"/>
      <c r="I35" s="22">
        <v>81.22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9"/>
      <c r="C36" s="16"/>
      <c r="D36" s="16"/>
      <c r="E36" s="16">
        <v>22.17</v>
      </c>
      <c r="F36" s="19"/>
      <c r="G36" s="16"/>
      <c r="H36" s="21"/>
      <c r="I36" s="22">
        <v>79.63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9"/>
      <c r="C37" s="16"/>
      <c r="D37" s="16"/>
      <c r="E37" s="22">
        <v>19.05</v>
      </c>
      <c r="F37" s="19"/>
      <c r="G37" s="21"/>
      <c r="H37" s="21"/>
      <c r="I37" s="22">
        <v>65.13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9"/>
      <c r="C38" s="16"/>
      <c r="D38" s="16"/>
      <c r="E38" s="22">
        <v>14.4</v>
      </c>
      <c r="F38" s="19"/>
      <c r="G38" s="21"/>
      <c r="H38" s="21"/>
      <c r="I38" s="22">
        <v>58.35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89"/>
      <c r="C39" s="27"/>
      <c r="D39" s="27"/>
      <c r="E39" s="28">
        <f>SUM(E15:E38)</f>
        <v>352.41</v>
      </c>
      <c r="F39" s="61"/>
      <c r="G39" s="29"/>
      <c r="H39" s="29"/>
      <c r="I39" s="28">
        <f>SUM(I15:I38)</f>
        <v>1937.5499999999997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39"/>
      <c r="F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39"/>
      <c r="F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4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298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39"/>
      <c r="N3" s="124" t="s">
        <v>297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58"/>
      <c r="G4" s="3"/>
      <c r="H4" s="3"/>
      <c r="I4" s="5" t="s">
        <v>7</v>
      </c>
      <c r="J4" s="65"/>
      <c r="K4" s="65"/>
      <c r="L4" s="65"/>
      <c r="N4" s="124" t="s">
        <v>296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1">
        <v>1628</v>
      </c>
      <c r="F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ТП-57</v>
      </c>
      <c r="C10" s="137"/>
      <c r="D10" s="137"/>
      <c r="E10" s="137"/>
      <c r="F10" s="127" t="str">
        <f>N4</f>
        <v xml:space="preserve">ТП-59 </v>
      </c>
      <c r="G10" s="130"/>
      <c r="H10" s="130"/>
      <c r="I10" s="131"/>
      <c r="J10" s="137" t="str">
        <f>N3</f>
        <v>ТП-57</v>
      </c>
      <c r="K10" s="137"/>
      <c r="L10" s="137"/>
      <c r="M10" s="137"/>
      <c r="N10" s="127" t="str">
        <f>N4</f>
        <v xml:space="preserve">ТП-59 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42" t="s">
        <v>14</v>
      </c>
      <c r="C12" s="10" t="s">
        <v>15</v>
      </c>
      <c r="D12" s="10"/>
      <c r="E12" s="10" t="s">
        <v>16</v>
      </c>
      <c r="F12" s="42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43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2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9"/>
      <c r="C15" s="16"/>
      <c r="D15" s="16"/>
      <c r="E15" s="16">
        <v>10.6</v>
      </c>
      <c r="F15" s="19"/>
      <c r="G15" s="16"/>
      <c r="H15" s="21"/>
      <c r="I15" s="22">
        <v>3.49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9"/>
      <c r="C16" s="16"/>
      <c r="D16" s="16"/>
      <c r="E16" s="16">
        <v>11.32</v>
      </c>
      <c r="F16" s="19"/>
      <c r="G16" s="16"/>
      <c r="H16" s="21"/>
      <c r="I16" s="22">
        <v>3.3200000000000003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9"/>
      <c r="C17" s="16"/>
      <c r="D17" s="16"/>
      <c r="E17" s="16">
        <v>12.76</v>
      </c>
      <c r="F17" s="19"/>
      <c r="G17" s="16"/>
      <c r="H17" s="21"/>
      <c r="I17" s="22">
        <v>2.7800000000000002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9"/>
      <c r="C18" s="16"/>
      <c r="D18" s="16"/>
      <c r="E18" s="16">
        <v>11.24</v>
      </c>
      <c r="F18" s="19"/>
      <c r="G18" s="16"/>
      <c r="H18" s="21"/>
      <c r="I18" s="22">
        <v>2.54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9"/>
      <c r="C19" s="16"/>
      <c r="D19" s="16"/>
      <c r="E19" s="16">
        <v>11.84</v>
      </c>
      <c r="F19" s="19"/>
      <c r="G19" s="16"/>
      <c r="H19" s="21"/>
      <c r="I19" s="22">
        <v>3.21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9"/>
      <c r="C20" s="16"/>
      <c r="D20" s="16"/>
      <c r="E20" s="16">
        <v>13.24</v>
      </c>
      <c r="F20" s="19"/>
      <c r="G20" s="16"/>
      <c r="H20" s="21"/>
      <c r="I20" s="22">
        <v>4.37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9"/>
      <c r="C21" s="16"/>
      <c r="D21" s="16"/>
      <c r="E21" s="16">
        <v>3.24</v>
      </c>
      <c r="F21" s="19"/>
      <c r="G21" s="16"/>
      <c r="H21" s="21"/>
      <c r="I21" s="22">
        <v>6.76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9"/>
      <c r="C22" s="16"/>
      <c r="D22" s="16"/>
      <c r="E22" s="16">
        <v>16.079999999999998</v>
      </c>
      <c r="F22" s="19"/>
      <c r="G22" s="16"/>
      <c r="H22" s="21"/>
      <c r="I22" s="22">
        <v>8.24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9"/>
      <c r="C23" s="16"/>
      <c r="D23" s="16"/>
      <c r="E23" s="16">
        <v>16.16</v>
      </c>
      <c r="F23" s="19"/>
      <c r="G23" s="16"/>
      <c r="H23" s="21"/>
      <c r="I23" s="22">
        <v>10.42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9"/>
      <c r="C24" s="16"/>
      <c r="D24" s="16"/>
      <c r="E24" s="16">
        <v>22.08</v>
      </c>
      <c r="F24" s="19"/>
      <c r="G24" s="16"/>
      <c r="H24" s="21"/>
      <c r="I24" s="22">
        <v>9.59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9"/>
      <c r="C25" s="16"/>
      <c r="D25" s="16"/>
      <c r="E25" s="16">
        <v>25.32</v>
      </c>
      <c r="F25" s="19"/>
      <c r="G25" s="16"/>
      <c r="H25" s="21"/>
      <c r="I25" s="22">
        <v>7.6400000000000006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9"/>
      <c r="C26" s="16"/>
      <c r="D26" s="16"/>
      <c r="E26" s="16">
        <v>23</v>
      </c>
      <c r="F26" s="19"/>
      <c r="G26" s="16"/>
      <c r="H26" s="21"/>
      <c r="I26" s="22">
        <v>8.26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9"/>
      <c r="C27" s="16"/>
      <c r="D27" s="16"/>
      <c r="E27" s="16">
        <v>23.48</v>
      </c>
      <c r="F27" s="19"/>
      <c r="G27" s="16"/>
      <c r="H27" s="21"/>
      <c r="I27" s="22">
        <v>7.1300000000000008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9"/>
      <c r="C28" s="16"/>
      <c r="D28" s="16"/>
      <c r="E28" s="16">
        <v>23.88</v>
      </c>
      <c r="F28" s="19"/>
      <c r="G28" s="16"/>
      <c r="H28" s="21"/>
      <c r="I28" s="22">
        <v>7.84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9"/>
      <c r="C29" s="16"/>
      <c r="D29" s="16"/>
      <c r="E29" s="16">
        <v>26.04</v>
      </c>
      <c r="F29" s="19"/>
      <c r="G29" s="16"/>
      <c r="H29" s="21"/>
      <c r="I29" s="22">
        <v>5.84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9"/>
      <c r="C30" s="16"/>
      <c r="D30" s="16"/>
      <c r="E30" s="16">
        <v>26.6</v>
      </c>
      <c r="F30" s="19"/>
      <c r="G30" s="16"/>
      <c r="H30" s="21"/>
      <c r="I30" s="22">
        <v>7.3599999999999994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9"/>
      <c r="C31" s="16"/>
      <c r="D31" s="16"/>
      <c r="E31" s="16">
        <v>18.2</v>
      </c>
      <c r="F31" s="19"/>
      <c r="G31" s="16"/>
      <c r="H31" s="21"/>
      <c r="I31" s="22">
        <v>6.2200000000000006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9"/>
      <c r="C32" s="16"/>
      <c r="D32" s="16"/>
      <c r="E32" s="16">
        <v>15.28</v>
      </c>
      <c r="F32" s="19"/>
      <c r="G32" s="16"/>
      <c r="H32" s="21"/>
      <c r="I32" s="22">
        <v>7.1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9"/>
      <c r="C33" s="16"/>
      <c r="D33" s="16"/>
      <c r="E33" s="16">
        <v>11.44</v>
      </c>
      <c r="F33" s="19"/>
      <c r="G33" s="16"/>
      <c r="H33" s="21"/>
      <c r="I33" s="22">
        <v>6.96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9"/>
      <c r="C34" s="16"/>
      <c r="D34" s="16"/>
      <c r="E34" s="16">
        <v>12.24</v>
      </c>
      <c r="F34" s="19"/>
      <c r="G34" s="16"/>
      <c r="H34" s="21"/>
      <c r="I34" s="22">
        <v>6.7799999999999994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9"/>
      <c r="C35" s="16"/>
      <c r="D35" s="16"/>
      <c r="E35" s="16">
        <v>13.48</v>
      </c>
      <c r="F35" s="19"/>
      <c r="G35" s="16"/>
      <c r="H35" s="21"/>
      <c r="I35" s="22">
        <v>9.75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9"/>
      <c r="C36" s="16"/>
      <c r="D36" s="16"/>
      <c r="E36" s="16">
        <v>15.64</v>
      </c>
      <c r="F36" s="19"/>
      <c r="G36" s="16"/>
      <c r="H36" s="21"/>
      <c r="I36" s="22">
        <v>9.41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9"/>
      <c r="C37" s="16"/>
      <c r="D37" s="16"/>
      <c r="E37" s="22">
        <v>13.56</v>
      </c>
      <c r="F37" s="19"/>
      <c r="G37" s="21"/>
      <c r="H37" s="21"/>
      <c r="I37" s="22">
        <v>8.14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9"/>
      <c r="C38" s="16"/>
      <c r="D38" s="16"/>
      <c r="E38" s="22">
        <v>11.76</v>
      </c>
      <c r="F38" s="19"/>
      <c r="G38" s="21"/>
      <c r="H38" s="21"/>
      <c r="I38" s="22">
        <v>5.8599999999999994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89"/>
      <c r="C39" s="27"/>
      <c r="D39" s="27"/>
      <c r="E39" s="28">
        <f>SUM(E15:E38)</f>
        <v>388.47999999999996</v>
      </c>
      <c r="F39" s="61"/>
      <c r="G39" s="29"/>
      <c r="H39" s="29"/>
      <c r="I39" s="28">
        <f>SUM(I15:I38)</f>
        <v>159.01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39"/>
      <c r="F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39"/>
      <c r="F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:F1"/>
    <mergeCell ref="N1:Q1"/>
    <mergeCell ref="B2:F2"/>
    <mergeCell ref="N2:Q2"/>
    <mergeCell ref="B4:C4"/>
    <mergeCell ref="N4:Q4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  <pageSetup paperSize="9" orientation="portrait" verticalDpi="0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300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N3" s="124" t="s">
        <v>299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3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1">
        <v>1628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ТП-Грищи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ТП-Грищи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20</v>
      </c>
      <c r="F11" s="104" t="s">
        <v>13</v>
      </c>
      <c r="G11" s="105"/>
      <c r="H11" s="63"/>
      <c r="I11" s="64">
        <v>0</v>
      </c>
      <c r="J11" s="104" t="s">
        <v>13</v>
      </c>
      <c r="K11" s="105"/>
      <c r="L11" s="63"/>
      <c r="M11" s="64">
        <f>E11</f>
        <v>20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42" t="s">
        <v>14</v>
      </c>
      <c r="C12" s="10" t="s">
        <v>15</v>
      </c>
      <c r="D12" s="10"/>
      <c r="E12" s="10" t="s">
        <v>16</v>
      </c>
      <c r="F12" s="10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12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2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9"/>
      <c r="C15" s="16"/>
      <c r="D15" s="16"/>
      <c r="E15" s="16">
        <v>4.1099999999999994</v>
      </c>
      <c r="F15" s="20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9"/>
      <c r="C16" s="16"/>
      <c r="D16" s="16"/>
      <c r="E16" s="16">
        <v>3.75</v>
      </c>
      <c r="F16" s="20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9"/>
      <c r="C17" s="16"/>
      <c r="D17" s="16"/>
      <c r="E17" s="16">
        <v>3.34</v>
      </c>
      <c r="F17" s="20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9"/>
      <c r="C18" s="16"/>
      <c r="D18" s="16"/>
      <c r="E18" s="16">
        <v>3.5300000000000002</v>
      </c>
      <c r="F18" s="20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9"/>
      <c r="C19" s="16"/>
      <c r="D19" s="16"/>
      <c r="E19" s="16">
        <v>3.42</v>
      </c>
      <c r="F19" s="20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9"/>
      <c r="C20" s="16"/>
      <c r="D20" s="16"/>
      <c r="E20" s="16">
        <v>4.16</v>
      </c>
      <c r="F20" s="20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9"/>
      <c r="C21" s="16"/>
      <c r="D21" s="16"/>
      <c r="E21" s="16">
        <v>6.9</v>
      </c>
      <c r="F21" s="20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9"/>
      <c r="C22" s="16"/>
      <c r="D22" s="16"/>
      <c r="E22" s="16">
        <v>6.92</v>
      </c>
      <c r="F22" s="20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9"/>
      <c r="C23" s="16"/>
      <c r="D23" s="16"/>
      <c r="E23" s="16">
        <v>13.399999999999999</v>
      </c>
      <c r="F23" s="20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9"/>
      <c r="C24" s="16"/>
      <c r="D24" s="16"/>
      <c r="E24" s="16">
        <v>12.95</v>
      </c>
      <c r="F24" s="20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9"/>
      <c r="C25" s="16"/>
      <c r="D25" s="16"/>
      <c r="E25" s="16">
        <v>10.14</v>
      </c>
      <c r="F25" s="20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9"/>
      <c r="C26" s="16"/>
      <c r="D26" s="16"/>
      <c r="E26" s="16">
        <v>9.39</v>
      </c>
      <c r="F26" s="20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9"/>
      <c r="C27" s="16"/>
      <c r="D27" s="16"/>
      <c r="E27" s="16">
        <v>10.65</v>
      </c>
      <c r="F27" s="20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9"/>
      <c r="C28" s="16"/>
      <c r="D28" s="16"/>
      <c r="E28" s="16">
        <v>11.46</v>
      </c>
      <c r="F28" s="20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9"/>
      <c r="C29" s="16"/>
      <c r="D29" s="16"/>
      <c r="E29" s="16">
        <v>15.52</v>
      </c>
      <c r="F29" s="20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9"/>
      <c r="C30" s="16"/>
      <c r="D30" s="16"/>
      <c r="E30" s="16">
        <v>12.89</v>
      </c>
      <c r="F30" s="20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9"/>
      <c r="C31" s="16"/>
      <c r="D31" s="16"/>
      <c r="E31" s="16">
        <v>10.75</v>
      </c>
      <c r="F31" s="20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9"/>
      <c r="C32" s="16"/>
      <c r="D32" s="16"/>
      <c r="E32" s="16">
        <v>10.129999999999999</v>
      </c>
      <c r="F32" s="20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9"/>
      <c r="C33" s="16"/>
      <c r="D33" s="16"/>
      <c r="E33" s="16">
        <v>13.33</v>
      </c>
      <c r="F33" s="20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9"/>
      <c r="C34" s="16"/>
      <c r="D34" s="16"/>
      <c r="E34" s="16">
        <v>11.29</v>
      </c>
      <c r="F34" s="20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9"/>
      <c r="C35" s="16"/>
      <c r="D35" s="16"/>
      <c r="E35" s="16">
        <v>14.25</v>
      </c>
      <c r="F35" s="20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9"/>
      <c r="C36" s="16"/>
      <c r="D36" s="16"/>
      <c r="E36" s="16">
        <v>11.13</v>
      </c>
      <c r="F36" s="20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9"/>
      <c r="C37" s="16"/>
      <c r="D37" s="16"/>
      <c r="E37" s="22">
        <v>12.5</v>
      </c>
      <c r="F37" s="20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9"/>
      <c r="C38" s="16"/>
      <c r="D38" s="16"/>
      <c r="E38" s="22">
        <v>9.3800000000000008</v>
      </c>
      <c r="F38" s="20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89"/>
      <c r="C39" s="27"/>
      <c r="D39" s="27"/>
      <c r="E39" s="28">
        <f>SUM(E15:E38)</f>
        <v>225.29</v>
      </c>
      <c r="F39" s="29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46" customWidth="1"/>
    <col min="7" max="7" width="11.28515625" style="30" customWidth="1"/>
    <col min="8" max="8" width="11.28515625" style="30" hidden="1" customWidth="1"/>
    <col min="9" max="9" width="11.28515625" style="81" customWidth="1"/>
    <col min="10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I1" s="82"/>
      <c r="J1" s="2" t="s">
        <v>1</v>
      </c>
      <c r="N1" s="122" t="s">
        <v>302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82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39"/>
      <c r="I3" s="82"/>
      <c r="N3" s="124" t="s">
        <v>301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58"/>
      <c r="G4" s="3"/>
      <c r="H4" s="3"/>
      <c r="I4" s="96" t="s">
        <v>7</v>
      </c>
      <c r="J4" s="65"/>
      <c r="K4" s="65"/>
      <c r="L4" s="65"/>
      <c r="N4" s="124" t="s">
        <v>50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39"/>
      <c r="I5" s="8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1">
        <v>1628</v>
      </c>
      <c r="F8" s="39"/>
      <c r="I8" s="82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КТП-Плоское</v>
      </c>
      <c r="C10" s="137"/>
      <c r="D10" s="137"/>
      <c r="E10" s="137"/>
      <c r="F10" s="127" t="str">
        <f>N4</f>
        <v>ТП-33</v>
      </c>
      <c r="G10" s="130"/>
      <c r="H10" s="130"/>
      <c r="I10" s="131"/>
      <c r="J10" s="137" t="str">
        <f>N3</f>
        <v>КТП-Плоское</v>
      </c>
      <c r="K10" s="137"/>
      <c r="L10" s="137"/>
      <c r="M10" s="137"/>
      <c r="N10" s="127" t="str">
        <f>N4</f>
        <v>ТП-33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15</v>
      </c>
      <c r="F11" s="104" t="s">
        <v>13</v>
      </c>
      <c r="G11" s="105"/>
      <c r="H11" s="63"/>
      <c r="I11" s="95">
        <v>30</v>
      </c>
      <c r="J11" s="104" t="s">
        <v>13</v>
      </c>
      <c r="K11" s="105"/>
      <c r="L11" s="63"/>
      <c r="M11" s="64">
        <f>E11</f>
        <v>15</v>
      </c>
      <c r="N11" s="104" t="s">
        <v>13</v>
      </c>
      <c r="O11" s="105"/>
      <c r="P11" s="63"/>
      <c r="Q11" s="64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42" t="s">
        <v>14</v>
      </c>
      <c r="C12" s="10" t="s">
        <v>15</v>
      </c>
      <c r="D12" s="10"/>
      <c r="E12" s="10" t="s">
        <v>16</v>
      </c>
      <c r="F12" s="42" t="s">
        <v>14</v>
      </c>
      <c r="G12" s="10" t="s">
        <v>15</v>
      </c>
      <c r="H12" s="10"/>
      <c r="I12" s="86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43">
        <v>5</v>
      </c>
      <c r="G13" s="12">
        <v>6</v>
      </c>
      <c r="H13" s="12"/>
      <c r="I13" s="94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2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16"/>
      <c r="D15" s="16"/>
      <c r="E15" s="16">
        <v>3.5775000000000001</v>
      </c>
      <c r="F15" s="72"/>
      <c r="G15" s="16"/>
      <c r="H15" s="21"/>
      <c r="I15" s="53">
        <v>4.125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16"/>
      <c r="D16" s="16"/>
      <c r="E16" s="16">
        <v>3.3675000000000002</v>
      </c>
      <c r="F16" s="72"/>
      <c r="G16" s="16"/>
      <c r="H16" s="21"/>
      <c r="I16" s="53">
        <v>4.2750000000000004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16"/>
      <c r="D17" s="16"/>
      <c r="E17" s="16">
        <v>2.9775</v>
      </c>
      <c r="F17" s="72"/>
      <c r="G17" s="16"/>
      <c r="H17" s="21"/>
      <c r="I17" s="53">
        <v>3.9450000000000003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16"/>
      <c r="D18" s="16"/>
      <c r="E18" s="16">
        <v>2.7825000000000002</v>
      </c>
      <c r="F18" s="72"/>
      <c r="G18" s="16"/>
      <c r="H18" s="21"/>
      <c r="I18" s="53">
        <v>3.6749999999999998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16"/>
      <c r="D19" s="16"/>
      <c r="E19" s="16">
        <v>2.895</v>
      </c>
      <c r="F19" s="72"/>
      <c r="G19" s="16"/>
      <c r="H19" s="21"/>
      <c r="I19" s="53">
        <v>3.87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16"/>
      <c r="D20" s="16"/>
      <c r="E20" s="16">
        <v>2.73</v>
      </c>
      <c r="F20" s="72"/>
      <c r="G20" s="16"/>
      <c r="H20" s="21"/>
      <c r="I20" s="53">
        <v>3.0150000000000001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16"/>
      <c r="D21" s="16"/>
      <c r="E21" s="16">
        <v>2.4975000000000001</v>
      </c>
      <c r="F21" s="72"/>
      <c r="G21" s="16"/>
      <c r="H21" s="21"/>
      <c r="I21" s="53">
        <v>3.7800000000000002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16"/>
      <c r="D22" s="16"/>
      <c r="E22" s="16">
        <v>3.0674999999999999</v>
      </c>
      <c r="F22" s="72"/>
      <c r="G22" s="16"/>
      <c r="H22" s="21"/>
      <c r="I22" s="53">
        <v>6.8250000000000002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16"/>
      <c r="D23" s="16"/>
      <c r="E23" s="16">
        <v>5.625</v>
      </c>
      <c r="F23" s="72"/>
      <c r="G23" s="16"/>
      <c r="H23" s="21"/>
      <c r="I23" s="53">
        <v>8.5500000000000007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16"/>
      <c r="D24" s="16"/>
      <c r="E24" s="16">
        <v>7.5225</v>
      </c>
      <c r="F24" s="72"/>
      <c r="G24" s="16"/>
      <c r="H24" s="21"/>
      <c r="I24" s="53">
        <v>10.605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16"/>
      <c r="D25" s="16"/>
      <c r="E25" s="16">
        <v>6.8475000000000001</v>
      </c>
      <c r="F25" s="72"/>
      <c r="G25" s="16"/>
      <c r="H25" s="21"/>
      <c r="I25" s="53">
        <v>8.3550000000000004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16"/>
      <c r="D26" s="16"/>
      <c r="E26" s="16">
        <v>7.1924999999999999</v>
      </c>
      <c r="F26" s="72"/>
      <c r="G26" s="16"/>
      <c r="H26" s="21"/>
      <c r="I26" s="53">
        <v>7.3650000000000002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16"/>
      <c r="D27" s="16"/>
      <c r="E27" s="16">
        <v>5.9325000000000001</v>
      </c>
      <c r="F27" s="72"/>
      <c r="G27" s="16"/>
      <c r="H27" s="21"/>
      <c r="I27" s="53">
        <v>7.4249999999999998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16"/>
      <c r="D28" s="16"/>
      <c r="E28" s="16">
        <v>7.38</v>
      </c>
      <c r="F28" s="72"/>
      <c r="G28" s="16"/>
      <c r="H28" s="21"/>
      <c r="I28" s="53">
        <v>7.125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16"/>
      <c r="D29" s="16"/>
      <c r="E29" s="16">
        <v>8.0775000000000006</v>
      </c>
      <c r="F29" s="72"/>
      <c r="G29" s="16"/>
      <c r="H29" s="21"/>
      <c r="I29" s="53">
        <v>7.5299999999999994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16"/>
      <c r="D30" s="16"/>
      <c r="E30" s="16">
        <v>8.0250000000000004</v>
      </c>
      <c r="F30" s="72"/>
      <c r="G30" s="16"/>
      <c r="H30" s="21"/>
      <c r="I30" s="53">
        <v>6.0149999999999997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16"/>
      <c r="D31" s="16"/>
      <c r="E31" s="16">
        <v>5.6924999999999999</v>
      </c>
      <c r="F31" s="72"/>
      <c r="G31" s="16"/>
      <c r="H31" s="21"/>
      <c r="I31" s="53">
        <v>4.9950000000000001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16"/>
      <c r="D32" s="16"/>
      <c r="E32" s="16">
        <v>6.0975000000000001</v>
      </c>
      <c r="F32" s="72"/>
      <c r="G32" s="16"/>
      <c r="H32" s="21"/>
      <c r="I32" s="53">
        <v>4.6500000000000004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16"/>
      <c r="D33" s="16"/>
      <c r="E33" s="16">
        <v>5.0549999999999997</v>
      </c>
      <c r="F33" s="72"/>
      <c r="G33" s="16"/>
      <c r="H33" s="21"/>
      <c r="I33" s="53">
        <v>7.05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16"/>
      <c r="D34" s="16"/>
      <c r="E34" s="16">
        <v>5.5425000000000004</v>
      </c>
      <c r="F34" s="72"/>
      <c r="G34" s="16"/>
      <c r="H34" s="21"/>
      <c r="I34" s="53">
        <v>7.83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16"/>
      <c r="D35" s="16"/>
      <c r="E35" s="16">
        <v>6.9749999999999996</v>
      </c>
      <c r="F35" s="72"/>
      <c r="G35" s="16"/>
      <c r="H35" s="21"/>
      <c r="I35" s="53">
        <v>8.34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16"/>
      <c r="D36" s="16"/>
      <c r="E36" s="16">
        <v>6.18</v>
      </c>
      <c r="F36" s="72"/>
      <c r="G36" s="16"/>
      <c r="H36" s="21"/>
      <c r="I36" s="53">
        <v>7.7850000000000001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16"/>
      <c r="D37" s="16"/>
      <c r="E37" s="53">
        <v>5.7149999999999999</v>
      </c>
      <c r="F37" s="72"/>
      <c r="G37" s="21"/>
      <c r="H37" s="21"/>
      <c r="I37" s="53">
        <v>6.9450000000000003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16"/>
      <c r="D38" s="16"/>
      <c r="E38" s="53">
        <v>4.5149999999999997</v>
      </c>
      <c r="F38" s="72"/>
      <c r="G38" s="21"/>
      <c r="H38" s="21"/>
      <c r="I38" s="53">
        <v>4.665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89"/>
      <c r="C39" s="27"/>
      <c r="D39" s="27"/>
      <c r="E39" s="28">
        <f>SUM(E15:E38)</f>
        <v>126.27</v>
      </c>
      <c r="F39" s="61"/>
      <c r="G39" s="29"/>
      <c r="H39" s="29"/>
      <c r="I39" s="93">
        <f>SUM(I15:I38)</f>
        <v>148.73999999999998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39"/>
      <c r="F40" s="39"/>
      <c r="I40" s="82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39"/>
      <c r="F41" s="39"/>
      <c r="I41" s="82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46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303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39"/>
      <c r="N3" s="124" t="s">
        <v>35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58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3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1">
        <v>1628</v>
      </c>
      <c r="F8" s="3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ТП-35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ТП-35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15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15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42" t="s">
        <v>14</v>
      </c>
      <c r="C12" s="10" t="s">
        <v>15</v>
      </c>
      <c r="D12" s="10"/>
      <c r="E12" s="10" t="s">
        <v>16</v>
      </c>
      <c r="F12" s="42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43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2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9"/>
      <c r="C15" s="16"/>
      <c r="D15" s="16"/>
      <c r="E15" s="19">
        <v>0.95</v>
      </c>
      <c r="F15" s="19"/>
      <c r="G15" s="16"/>
      <c r="H15" s="21"/>
      <c r="I15" s="2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19"/>
      <c r="C16" s="16"/>
      <c r="D16" s="16"/>
      <c r="E16" s="19">
        <v>0.94</v>
      </c>
      <c r="F16" s="19"/>
      <c r="G16" s="16"/>
      <c r="H16" s="21"/>
      <c r="I16" s="2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19"/>
      <c r="C17" s="16"/>
      <c r="D17" s="16"/>
      <c r="E17" s="19">
        <v>0.91</v>
      </c>
      <c r="F17" s="19"/>
      <c r="G17" s="16"/>
      <c r="H17" s="21"/>
      <c r="I17" s="2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19"/>
      <c r="C18" s="16"/>
      <c r="D18" s="16"/>
      <c r="E18" s="19">
        <v>0.87</v>
      </c>
      <c r="F18" s="19"/>
      <c r="G18" s="16"/>
      <c r="H18" s="21"/>
      <c r="I18" s="2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19"/>
      <c r="C19" s="16"/>
      <c r="D19" s="16"/>
      <c r="E19" s="19">
        <v>0.93</v>
      </c>
      <c r="F19" s="19"/>
      <c r="G19" s="16"/>
      <c r="H19" s="21"/>
      <c r="I19" s="2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19"/>
      <c r="C20" s="16"/>
      <c r="D20" s="16"/>
      <c r="E20" s="19">
        <v>0.86</v>
      </c>
      <c r="F20" s="19"/>
      <c r="G20" s="16"/>
      <c r="H20" s="21"/>
      <c r="I20" s="2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19"/>
      <c r="C21" s="16"/>
      <c r="D21" s="16"/>
      <c r="E21" s="19">
        <v>0.86</v>
      </c>
      <c r="F21" s="19"/>
      <c r="G21" s="16"/>
      <c r="H21" s="21"/>
      <c r="I21" s="2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19"/>
      <c r="C22" s="16"/>
      <c r="D22" s="16"/>
      <c r="E22" s="19">
        <v>0.85</v>
      </c>
      <c r="F22" s="19"/>
      <c r="G22" s="16"/>
      <c r="H22" s="21"/>
      <c r="I22" s="2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19"/>
      <c r="C23" s="16"/>
      <c r="D23" s="16"/>
      <c r="E23" s="19">
        <v>0.85</v>
      </c>
      <c r="F23" s="19"/>
      <c r="G23" s="16"/>
      <c r="H23" s="21"/>
      <c r="I23" s="2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19"/>
      <c r="C24" s="16"/>
      <c r="D24" s="16"/>
      <c r="E24" s="19">
        <v>0.92</v>
      </c>
      <c r="F24" s="19"/>
      <c r="G24" s="16"/>
      <c r="H24" s="21"/>
      <c r="I24" s="2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19"/>
      <c r="C25" s="16"/>
      <c r="D25" s="16"/>
      <c r="E25" s="19">
        <v>1.53</v>
      </c>
      <c r="F25" s="19"/>
      <c r="G25" s="16"/>
      <c r="H25" s="21"/>
      <c r="I25" s="2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19"/>
      <c r="C26" s="16"/>
      <c r="D26" s="16"/>
      <c r="E26" s="19">
        <v>1.47</v>
      </c>
      <c r="F26" s="19"/>
      <c r="G26" s="16"/>
      <c r="H26" s="21"/>
      <c r="I26" s="2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19"/>
      <c r="C27" s="16"/>
      <c r="D27" s="16"/>
      <c r="E27" s="19">
        <v>1.61</v>
      </c>
      <c r="F27" s="19"/>
      <c r="G27" s="16"/>
      <c r="H27" s="21"/>
      <c r="I27" s="2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19"/>
      <c r="C28" s="16"/>
      <c r="D28" s="16"/>
      <c r="E28" s="19">
        <v>1.39</v>
      </c>
      <c r="F28" s="19"/>
      <c r="G28" s="16"/>
      <c r="H28" s="21"/>
      <c r="I28" s="2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19"/>
      <c r="C29" s="16"/>
      <c r="D29" s="16"/>
      <c r="E29" s="19">
        <v>1.25</v>
      </c>
      <c r="F29" s="19"/>
      <c r="G29" s="16"/>
      <c r="H29" s="21"/>
      <c r="I29" s="2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19"/>
      <c r="C30" s="16"/>
      <c r="D30" s="16"/>
      <c r="E30" s="19">
        <v>1.29</v>
      </c>
      <c r="F30" s="19"/>
      <c r="G30" s="16"/>
      <c r="H30" s="21"/>
      <c r="I30" s="2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19"/>
      <c r="C31" s="16"/>
      <c r="D31" s="16"/>
      <c r="E31" s="19">
        <v>1.23</v>
      </c>
      <c r="F31" s="19"/>
      <c r="G31" s="16"/>
      <c r="H31" s="21"/>
      <c r="I31" s="2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19"/>
      <c r="C32" s="16"/>
      <c r="D32" s="16"/>
      <c r="E32" s="19">
        <v>1.24</v>
      </c>
      <c r="F32" s="19"/>
      <c r="G32" s="16"/>
      <c r="H32" s="21"/>
      <c r="I32" s="2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19"/>
      <c r="C33" s="16"/>
      <c r="D33" s="16"/>
      <c r="E33" s="19">
        <v>1.32</v>
      </c>
      <c r="F33" s="19"/>
      <c r="G33" s="16"/>
      <c r="H33" s="21"/>
      <c r="I33" s="2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19"/>
      <c r="C34" s="16"/>
      <c r="D34" s="16"/>
      <c r="E34" s="19">
        <v>1.18</v>
      </c>
      <c r="F34" s="19"/>
      <c r="G34" s="16"/>
      <c r="H34" s="21"/>
      <c r="I34" s="2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19"/>
      <c r="C35" s="16"/>
      <c r="D35" s="16"/>
      <c r="E35" s="19">
        <v>1.4</v>
      </c>
      <c r="F35" s="19"/>
      <c r="G35" s="16"/>
      <c r="H35" s="21"/>
      <c r="I35" s="2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19"/>
      <c r="C36" s="16"/>
      <c r="D36" s="16"/>
      <c r="E36" s="19">
        <v>1.18</v>
      </c>
      <c r="F36" s="19"/>
      <c r="G36" s="16"/>
      <c r="H36" s="21"/>
      <c r="I36" s="2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19"/>
      <c r="C37" s="16"/>
      <c r="D37" s="16"/>
      <c r="E37" s="19">
        <v>1.1100000000000001</v>
      </c>
      <c r="F37" s="19"/>
      <c r="G37" s="21"/>
      <c r="H37" s="21"/>
      <c r="I37" s="2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19"/>
      <c r="C38" s="16"/>
      <c r="D38" s="16"/>
      <c r="E38" s="19">
        <v>0.95</v>
      </c>
      <c r="F38" s="19"/>
      <c r="G38" s="21"/>
      <c r="H38" s="21"/>
      <c r="I38" s="2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89"/>
      <c r="C39" s="27"/>
      <c r="D39" s="27"/>
      <c r="E39" s="28">
        <f>SUM(E15:E38)</f>
        <v>27.089999999999993</v>
      </c>
      <c r="F39" s="6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39"/>
      <c r="F40" s="3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39"/>
      <c r="F41" s="3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306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9"/>
      <c r="N3" s="124" t="s">
        <v>305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304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1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 xml:space="preserve">КТП-1 б/о Заозерье </v>
      </c>
      <c r="C10" s="137"/>
      <c r="D10" s="137"/>
      <c r="E10" s="137"/>
      <c r="F10" s="127" t="str">
        <f>N4</f>
        <v xml:space="preserve">КТП-2 б/о Заозерье </v>
      </c>
      <c r="G10" s="130"/>
      <c r="H10" s="130"/>
      <c r="I10" s="131"/>
      <c r="J10" s="137" t="str">
        <f>N3</f>
        <v xml:space="preserve">КТП-1 б/о Заозерье </v>
      </c>
      <c r="K10" s="137"/>
      <c r="L10" s="137"/>
      <c r="M10" s="137"/>
      <c r="N10" s="127" t="str">
        <f>N4</f>
        <v xml:space="preserve">КТП-2 б/о Заозерье 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80</v>
      </c>
      <c r="F11" s="104" t="s">
        <v>13</v>
      </c>
      <c r="G11" s="105"/>
      <c r="H11" s="63"/>
      <c r="I11" s="64">
        <v>80</v>
      </c>
      <c r="J11" s="104" t="s">
        <v>13</v>
      </c>
      <c r="K11" s="105"/>
      <c r="L11" s="63"/>
      <c r="M11" s="64">
        <f>E11</f>
        <v>80</v>
      </c>
      <c r="N11" s="104" t="s">
        <v>13</v>
      </c>
      <c r="O11" s="105"/>
      <c r="P11" s="63"/>
      <c r="Q11" s="64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42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2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9"/>
      <c r="C15" s="19"/>
      <c r="D15" s="19"/>
      <c r="E15" s="19">
        <v>6.91</v>
      </c>
      <c r="F15" s="72"/>
      <c r="G15" s="16"/>
      <c r="H15" s="21"/>
      <c r="I15" s="72">
        <v>7.2555000000000005</v>
      </c>
      <c r="J15" s="23"/>
      <c r="K15" s="21"/>
      <c r="L15" s="21"/>
      <c r="M15" s="22"/>
      <c r="N15" s="20"/>
      <c r="O15" s="21"/>
      <c r="P15" s="21"/>
      <c r="Q15" s="22"/>
    </row>
    <row r="16" spans="1:33" s="11" customFormat="1" ht="15" x14ac:dyDescent="0.25">
      <c r="A16" s="14">
        <v>2</v>
      </c>
      <c r="B16" s="19"/>
      <c r="C16" s="19"/>
      <c r="D16" s="19"/>
      <c r="E16" s="19">
        <v>4.32</v>
      </c>
      <c r="F16" s="72"/>
      <c r="G16" s="16"/>
      <c r="H16" s="21"/>
      <c r="I16" s="72">
        <v>4.5360000000000005</v>
      </c>
      <c r="J16" s="23"/>
      <c r="K16" s="21"/>
      <c r="L16" s="21"/>
      <c r="M16" s="22"/>
      <c r="N16" s="20"/>
      <c r="O16" s="21"/>
      <c r="P16" s="21"/>
      <c r="Q16" s="22"/>
    </row>
    <row r="17" spans="1:17" s="11" customFormat="1" ht="15" x14ac:dyDescent="0.25">
      <c r="A17" s="14">
        <v>3</v>
      </c>
      <c r="B17" s="19"/>
      <c r="C17" s="19"/>
      <c r="D17" s="19"/>
      <c r="E17" s="19">
        <v>3.57</v>
      </c>
      <c r="F17" s="72"/>
      <c r="G17" s="16"/>
      <c r="H17" s="21"/>
      <c r="I17" s="72">
        <v>3.7484999999999999</v>
      </c>
      <c r="J17" s="23"/>
      <c r="K17" s="21"/>
      <c r="L17" s="21"/>
      <c r="M17" s="22"/>
      <c r="N17" s="20"/>
      <c r="O17" s="21"/>
      <c r="P17" s="21"/>
      <c r="Q17" s="22"/>
    </row>
    <row r="18" spans="1:17" s="11" customFormat="1" ht="15" x14ac:dyDescent="0.25">
      <c r="A18" s="14">
        <v>4</v>
      </c>
      <c r="B18" s="19"/>
      <c r="C18" s="19"/>
      <c r="D18" s="19"/>
      <c r="E18" s="19">
        <v>3.37</v>
      </c>
      <c r="F18" s="72"/>
      <c r="G18" s="16"/>
      <c r="H18" s="21"/>
      <c r="I18" s="72">
        <v>3.5385000000000004</v>
      </c>
      <c r="J18" s="23"/>
      <c r="K18" s="21"/>
      <c r="L18" s="21"/>
      <c r="M18" s="22"/>
      <c r="N18" s="20"/>
      <c r="O18" s="21"/>
      <c r="P18" s="21"/>
      <c r="Q18" s="22"/>
    </row>
    <row r="19" spans="1:17" s="11" customFormat="1" ht="15" x14ac:dyDescent="0.25">
      <c r="A19" s="14">
        <v>5</v>
      </c>
      <c r="B19" s="19"/>
      <c r="C19" s="19"/>
      <c r="D19" s="19"/>
      <c r="E19" s="19">
        <v>3.13</v>
      </c>
      <c r="F19" s="72"/>
      <c r="G19" s="16"/>
      <c r="H19" s="21"/>
      <c r="I19" s="72">
        <v>3.2865000000000002</v>
      </c>
      <c r="J19" s="23"/>
      <c r="K19" s="21"/>
      <c r="L19" s="21"/>
      <c r="M19" s="22"/>
      <c r="N19" s="20"/>
      <c r="O19" s="21"/>
      <c r="P19" s="21"/>
      <c r="Q19" s="22"/>
    </row>
    <row r="20" spans="1:17" s="11" customFormat="1" ht="15" x14ac:dyDescent="0.25">
      <c r="A20" s="14">
        <v>6</v>
      </c>
      <c r="B20" s="19"/>
      <c r="C20" s="19"/>
      <c r="D20" s="19"/>
      <c r="E20" s="19">
        <v>2.72</v>
      </c>
      <c r="F20" s="72"/>
      <c r="G20" s="16"/>
      <c r="H20" s="21"/>
      <c r="I20" s="72">
        <v>2.8560000000000003</v>
      </c>
      <c r="J20" s="23"/>
      <c r="K20" s="21"/>
      <c r="L20" s="21"/>
      <c r="M20" s="22"/>
      <c r="N20" s="20"/>
      <c r="O20" s="21"/>
      <c r="P20" s="21"/>
      <c r="Q20" s="22"/>
    </row>
    <row r="21" spans="1:17" s="11" customFormat="1" ht="15" x14ac:dyDescent="0.25">
      <c r="A21" s="14">
        <v>7</v>
      </c>
      <c r="B21" s="19"/>
      <c r="C21" s="19"/>
      <c r="D21" s="19"/>
      <c r="E21" s="19">
        <v>3.38</v>
      </c>
      <c r="F21" s="72"/>
      <c r="G21" s="16"/>
      <c r="H21" s="21"/>
      <c r="I21" s="72">
        <v>3.5489999999999999</v>
      </c>
      <c r="J21" s="23"/>
      <c r="K21" s="21"/>
      <c r="L21" s="21"/>
      <c r="M21" s="22"/>
      <c r="N21" s="20"/>
      <c r="O21" s="21"/>
      <c r="P21" s="21"/>
      <c r="Q21" s="22"/>
    </row>
    <row r="22" spans="1:17" s="11" customFormat="1" ht="15" x14ac:dyDescent="0.25">
      <c r="A22" s="14">
        <v>8</v>
      </c>
      <c r="B22" s="19"/>
      <c r="C22" s="19"/>
      <c r="D22" s="19"/>
      <c r="E22" s="19">
        <v>3.72</v>
      </c>
      <c r="F22" s="72"/>
      <c r="G22" s="16"/>
      <c r="H22" s="21"/>
      <c r="I22" s="72">
        <v>3.9060000000000006</v>
      </c>
      <c r="J22" s="23"/>
      <c r="K22" s="21"/>
      <c r="L22" s="21"/>
      <c r="M22" s="22"/>
      <c r="N22" s="20"/>
      <c r="O22" s="21"/>
      <c r="P22" s="21"/>
      <c r="Q22" s="22"/>
    </row>
    <row r="23" spans="1:17" s="11" customFormat="1" ht="15" x14ac:dyDescent="0.25">
      <c r="A23" s="14">
        <v>9</v>
      </c>
      <c r="B23" s="19"/>
      <c r="C23" s="19"/>
      <c r="D23" s="19"/>
      <c r="E23" s="19">
        <v>3.59</v>
      </c>
      <c r="F23" s="72"/>
      <c r="G23" s="16"/>
      <c r="H23" s="21"/>
      <c r="I23" s="72">
        <v>3.7694999999999999</v>
      </c>
      <c r="J23" s="23"/>
      <c r="K23" s="21"/>
      <c r="L23" s="21"/>
      <c r="M23" s="22"/>
      <c r="N23" s="20"/>
      <c r="O23" s="21"/>
      <c r="P23" s="21"/>
      <c r="Q23" s="22"/>
    </row>
    <row r="24" spans="1:17" s="11" customFormat="1" ht="15" x14ac:dyDescent="0.25">
      <c r="A24" s="14">
        <v>10</v>
      </c>
      <c r="B24" s="19"/>
      <c r="C24" s="19"/>
      <c r="D24" s="19"/>
      <c r="E24" s="19">
        <v>5.4</v>
      </c>
      <c r="F24" s="72"/>
      <c r="G24" s="16"/>
      <c r="H24" s="21"/>
      <c r="I24" s="72">
        <v>5.6700000000000008</v>
      </c>
      <c r="J24" s="23"/>
      <c r="K24" s="21"/>
      <c r="L24" s="21"/>
      <c r="M24" s="22"/>
      <c r="N24" s="20"/>
      <c r="O24" s="21"/>
      <c r="P24" s="21"/>
      <c r="Q24" s="22"/>
    </row>
    <row r="25" spans="1:17" s="11" customFormat="1" ht="15" x14ac:dyDescent="0.25">
      <c r="A25" s="14">
        <v>11</v>
      </c>
      <c r="B25" s="19"/>
      <c r="C25" s="19"/>
      <c r="D25" s="19"/>
      <c r="E25" s="19">
        <v>7.17</v>
      </c>
      <c r="F25" s="72"/>
      <c r="G25" s="16"/>
      <c r="H25" s="21"/>
      <c r="I25" s="72">
        <v>7.5285000000000002</v>
      </c>
      <c r="J25" s="23"/>
      <c r="K25" s="21"/>
      <c r="L25" s="21"/>
      <c r="M25" s="22"/>
      <c r="N25" s="20"/>
      <c r="O25" s="21"/>
      <c r="P25" s="21"/>
      <c r="Q25" s="22"/>
    </row>
    <row r="26" spans="1:17" s="11" customFormat="1" ht="15" x14ac:dyDescent="0.25">
      <c r="A26" s="14">
        <v>12</v>
      </c>
      <c r="B26" s="19"/>
      <c r="C26" s="19"/>
      <c r="D26" s="19"/>
      <c r="E26" s="19">
        <v>8.44</v>
      </c>
      <c r="F26" s="72"/>
      <c r="G26" s="16"/>
      <c r="H26" s="21"/>
      <c r="I26" s="72">
        <v>8.8620000000000001</v>
      </c>
      <c r="J26" s="23"/>
      <c r="K26" s="21"/>
      <c r="L26" s="21"/>
      <c r="M26" s="22"/>
      <c r="N26" s="20"/>
      <c r="O26" s="21"/>
      <c r="P26" s="21"/>
      <c r="Q26" s="22"/>
    </row>
    <row r="27" spans="1:17" s="11" customFormat="1" ht="15" x14ac:dyDescent="0.25">
      <c r="A27" s="14">
        <v>13</v>
      </c>
      <c r="B27" s="19"/>
      <c r="C27" s="19"/>
      <c r="D27" s="19"/>
      <c r="E27" s="19">
        <v>10.97</v>
      </c>
      <c r="F27" s="72"/>
      <c r="G27" s="16"/>
      <c r="H27" s="21"/>
      <c r="I27" s="72">
        <v>11.518500000000001</v>
      </c>
      <c r="J27" s="23"/>
      <c r="K27" s="21"/>
      <c r="L27" s="21"/>
      <c r="M27" s="22"/>
      <c r="N27" s="20"/>
      <c r="O27" s="21"/>
      <c r="P27" s="21"/>
      <c r="Q27" s="22"/>
    </row>
    <row r="28" spans="1:17" s="11" customFormat="1" ht="15" x14ac:dyDescent="0.25">
      <c r="A28" s="14">
        <v>14</v>
      </c>
      <c r="B28" s="19"/>
      <c r="C28" s="19"/>
      <c r="D28" s="19"/>
      <c r="E28" s="19">
        <v>9.3699999999999992</v>
      </c>
      <c r="F28" s="72"/>
      <c r="G28" s="16"/>
      <c r="H28" s="21"/>
      <c r="I28" s="72">
        <v>9.8384999999999998</v>
      </c>
      <c r="J28" s="23"/>
      <c r="K28" s="21"/>
      <c r="L28" s="21"/>
      <c r="M28" s="22"/>
      <c r="N28" s="20"/>
      <c r="O28" s="21"/>
      <c r="P28" s="21"/>
      <c r="Q28" s="22"/>
    </row>
    <row r="29" spans="1:17" s="11" customFormat="1" ht="15" x14ac:dyDescent="0.25">
      <c r="A29" s="14">
        <v>15</v>
      </c>
      <c r="B29" s="19"/>
      <c r="C29" s="19"/>
      <c r="D29" s="19"/>
      <c r="E29" s="19">
        <v>8.1999999999999993</v>
      </c>
      <c r="F29" s="72"/>
      <c r="G29" s="16"/>
      <c r="H29" s="21"/>
      <c r="I29" s="72">
        <v>8.61</v>
      </c>
      <c r="J29" s="23"/>
      <c r="K29" s="21"/>
      <c r="L29" s="21"/>
      <c r="M29" s="22"/>
      <c r="N29" s="20"/>
      <c r="O29" s="21"/>
      <c r="P29" s="21"/>
      <c r="Q29" s="22"/>
    </row>
    <row r="30" spans="1:17" s="11" customFormat="1" ht="15" x14ac:dyDescent="0.25">
      <c r="A30" s="14">
        <v>16</v>
      </c>
      <c r="B30" s="19"/>
      <c r="C30" s="19"/>
      <c r="D30" s="19"/>
      <c r="E30" s="19">
        <v>5.45</v>
      </c>
      <c r="F30" s="72"/>
      <c r="G30" s="16"/>
      <c r="H30" s="21"/>
      <c r="I30" s="72">
        <v>5.7225000000000001</v>
      </c>
      <c r="J30" s="23"/>
      <c r="K30" s="21"/>
      <c r="L30" s="21"/>
      <c r="M30" s="22"/>
      <c r="N30" s="20"/>
      <c r="O30" s="21"/>
      <c r="P30" s="21"/>
      <c r="Q30" s="22"/>
    </row>
    <row r="31" spans="1:17" s="25" customFormat="1" ht="15" x14ac:dyDescent="0.25">
      <c r="A31" s="14">
        <v>17</v>
      </c>
      <c r="B31" s="19"/>
      <c r="C31" s="19"/>
      <c r="D31" s="19"/>
      <c r="E31" s="19">
        <v>7.33</v>
      </c>
      <c r="F31" s="72"/>
      <c r="G31" s="16"/>
      <c r="H31" s="21"/>
      <c r="I31" s="72">
        <v>7.6965000000000003</v>
      </c>
      <c r="J31" s="23"/>
      <c r="K31" s="21"/>
      <c r="L31" s="21"/>
      <c r="M31" s="22"/>
      <c r="N31" s="20"/>
      <c r="O31" s="21"/>
      <c r="P31" s="21"/>
      <c r="Q31" s="22"/>
    </row>
    <row r="32" spans="1:17" s="25" customFormat="1" ht="15" x14ac:dyDescent="0.25">
      <c r="A32" s="14">
        <v>18</v>
      </c>
      <c r="B32" s="19"/>
      <c r="C32" s="19"/>
      <c r="D32" s="19"/>
      <c r="E32" s="19">
        <v>6.27</v>
      </c>
      <c r="F32" s="72"/>
      <c r="G32" s="16"/>
      <c r="H32" s="21"/>
      <c r="I32" s="72">
        <v>6.5834999999999999</v>
      </c>
      <c r="J32" s="23"/>
      <c r="K32" s="21"/>
      <c r="L32" s="21"/>
      <c r="M32" s="22"/>
      <c r="N32" s="20"/>
      <c r="O32" s="21"/>
      <c r="P32" s="21"/>
      <c r="Q32" s="22"/>
    </row>
    <row r="33" spans="1:33" s="25" customFormat="1" ht="15" x14ac:dyDescent="0.25">
      <c r="A33" s="14">
        <v>19</v>
      </c>
      <c r="B33" s="19"/>
      <c r="C33" s="19"/>
      <c r="D33" s="19"/>
      <c r="E33" s="19">
        <v>5.2</v>
      </c>
      <c r="F33" s="72"/>
      <c r="G33" s="16"/>
      <c r="H33" s="21"/>
      <c r="I33" s="72">
        <v>5.4600000000000009</v>
      </c>
      <c r="J33" s="23"/>
      <c r="K33" s="21"/>
      <c r="L33" s="21"/>
      <c r="M33" s="22"/>
      <c r="N33" s="20"/>
      <c r="O33" s="21"/>
      <c r="P33" s="21"/>
      <c r="Q33" s="22"/>
    </row>
    <row r="34" spans="1:33" s="25" customFormat="1" ht="15" x14ac:dyDescent="0.25">
      <c r="A34" s="14">
        <v>20</v>
      </c>
      <c r="B34" s="19"/>
      <c r="C34" s="19"/>
      <c r="D34" s="19"/>
      <c r="E34" s="19">
        <v>6.91</v>
      </c>
      <c r="F34" s="72"/>
      <c r="G34" s="16"/>
      <c r="H34" s="21"/>
      <c r="I34" s="72">
        <v>7.2555000000000005</v>
      </c>
      <c r="J34" s="23"/>
      <c r="K34" s="21"/>
      <c r="L34" s="21"/>
      <c r="M34" s="22"/>
      <c r="N34" s="20"/>
      <c r="O34" s="21"/>
      <c r="P34" s="21"/>
      <c r="Q34" s="22"/>
    </row>
    <row r="35" spans="1:33" s="25" customFormat="1" ht="15" x14ac:dyDescent="0.25">
      <c r="A35" s="14">
        <v>21</v>
      </c>
      <c r="B35" s="19"/>
      <c r="C35" s="19"/>
      <c r="D35" s="19"/>
      <c r="E35" s="19">
        <v>6.44</v>
      </c>
      <c r="F35" s="72"/>
      <c r="G35" s="16"/>
      <c r="H35" s="21"/>
      <c r="I35" s="72">
        <v>6.7620000000000005</v>
      </c>
      <c r="J35" s="23"/>
      <c r="K35" s="21"/>
      <c r="L35" s="21"/>
      <c r="M35" s="22"/>
      <c r="N35" s="20"/>
      <c r="O35" s="21"/>
      <c r="P35" s="21"/>
      <c r="Q35" s="22"/>
    </row>
    <row r="36" spans="1:33" s="25" customFormat="1" ht="15" x14ac:dyDescent="0.25">
      <c r="A36" s="14">
        <v>22</v>
      </c>
      <c r="B36" s="19"/>
      <c r="C36" s="19"/>
      <c r="D36" s="19"/>
      <c r="E36" s="19">
        <v>7.73</v>
      </c>
      <c r="F36" s="72"/>
      <c r="G36" s="16"/>
      <c r="H36" s="21"/>
      <c r="I36" s="72">
        <v>8.1165000000000003</v>
      </c>
      <c r="J36" s="23"/>
      <c r="K36" s="21"/>
      <c r="L36" s="21"/>
      <c r="M36" s="22"/>
      <c r="N36" s="20"/>
      <c r="O36" s="21"/>
      <c r="P36" s="21"/>
      <c r="Q36" s="22"/>
    </row>
    <row r="37" spans="1:33" s="25" customFormat="1" ht="15" x14ac:dyDescent="0.25">
      <c r="A37" s="14">
        <v>23</v>
      </c>
      <c r="B37" s="19"/>
      <c r="C37" s="19"/>
      <c r="D37" s="19"/>
      <c r="E37" s="19">
        <v>7.34</v>
      </c>
      <c r="F37" s="72"/>
      <c r="G37" s="21"/>
      <c r="H37" s="21"/>
      <c r="I37" s="72">
        <v>7.7069999999999999</v>
      </c>
      <c r="J37" s="23"/>
      <c r="K37" s="21"/>
      <c r="L37" s="21"/>
      <c r="M37" s="22"/>
      <c r="N37" s="20"/>
      <c r="O37" s="21"/>
      <c r="P37" s="21"/>
      <c r="Q37" s="22"/>
    </row>
    <row r="38" spans="1:33" s="25" customFormat="1" ht="15" x14ac:dyDescent="0.25">
      <c r="A38" s="14">
        <v>24</v>
      </c>
      <c r="B38" s="19"/>
      <c r="C38" s="19"/>
      <c r="D38" s="19"/>
      <c r="E38" s="19">
        <v>7.01</v>
      </c>
      <c r="F38" s="72"/>
      <c r="G38" s="21"/>
      <c r="H38" s="21"/>
      <c r="I38" s="72">
        <v>7.3605</v>
      </c>
      <c r="J38" s="23"/>
      <c r="K38" s="21"/>
      <c r="L38" s="21"/>
      <c r="M38" s="22"/>
      <c r="N38" s="20"/>
      <c r="O38" s="21"/>
      <c r="P38" s="21"/>
      <c r="Q38" s="22"/>
    </row>
    <row r="39" spans="1:33" s="25" customFormat="1" x14ac:dyDescent="0.25">
      <c r="A39" s="14" t="s">
        <v>17</v>
      </c>
      <c r="B39" s="89"/>
      <c r="C39" s="27"/>
      <c r="D39" s="27"/>
      <c r="E39" s="28">
        <f>SUM(E15:E38)</f>
        <v>143.94</v>
      </c>
      <c r="F39" s="71"/>
      <c r="G39" s="29"/>
      <c r="H39" s="29"/>
      <c r="I39" s="28">
        <f>SUM(I15:I38)</f>
        <v>151.13699999999997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39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39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T30" sqref="T30"/>
    </sheetView>
  </sheetViews>
  <sheetFormatPr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306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9"/>
      <c r="N3" s="124" t="s">
        <v>307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647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1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ТП-34</v>
      </c>
      <c r="C10" s="137"/>
      <c r="D10" s="137"/>
      <c r="E10" s="137"/>
      <c r="F10" s="127" t="str">
        <f>N4</f>
        <v>ТП-17 (МУП ЭС)</v>
      </c>
      <c r="G10" s="130"/>
      <c r="H10" s="130"/>
      <c r="I10" s="131"/>
      <c r="J10" s="137" t="str">
        <f>N3</f>
        <v>ТП-34</v>
      </c>
      <c r="K10" s="137"/>
      <c r="L10" s="137"/>
      <c r="M10" s="137"/>
      <c r="N10" s="127" t="str">
        <f>N4</f>
        <v>ТП-17 (МУП ЭС)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42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2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97"/>
      <c r="C15" s="19"/>
      <c r="D15" s="19"/>
      <c r="E15" s="97">
        <v>3.18</v>
      </c>
      <c r="F15" s="72"/>
      <c r="G15" s="16"/>
      <c r="H15" s="21"/>
      <c r="I15" s="22">
        <v>46.5</v>
      </c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97"/>
      <c r="C16" s="19"/>
      <c r="D16" s="19"/>
      <c r="E16" s="97">
        <v>3.88</v>
      </c>
      <c r="F16" s="72"/>
      <c r="G16" s="16"/>
      <c r="H16" s="21"/>
      <c r="I16" s="22">
        <v>43.8</v>
      </c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97"/>
      <c r="C17" s="19"/>
      <c r="D17" s="19"/>
      <c r="E17" s="97">
        <v>3.02</v>
      </c>
      <c r="F17" s="72"/>
      <c r="G17" s="16"/>
      <c r="H17" s="21"/>
      <c r="I17" s="22">
        <v>39.9</v>
      </c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97"/>
      <c r="C18" s="19"/>
      <c r="D18" s="19"/>
      <c r="E18" s="97">
        <v>3.18</v>
      </c>
      <c r="F18" s="72"/>
      <c r="G18" s="16"/>
      <c r="H18" s="21"/>
      <c r="I18" s="22">
        <v>39</v>
      </c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97"/>
      <c r="C19" s="19"/>
      <c r="D19" s="19"/>
      <c r="E19" s="97">
        <v>2.72</v>
      </c>
      <c r="F19" s="72"/>
      <c r="G19" s="16"/>
      <c r="H19" s="21"/>
      <c r="I19" s="22">
        <v>39.9</v>
      </c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97"/>
      <c r="C20" s="19"/>
      <c r="D20" s="19"/>
      <c r="E20" s="97">
        <v>2.96</v>
      </c>
      <c r="F20" s="72"/>
      <c r="G20" s="16"/>
      <c r="H20" s="21"/>
      <c r="I20" s="22">
        <v>40.799999999999997</v>
      </c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97"/>
      <c r="C21" s="19"/>
      <c r="D21" s="19"/>
      <c r="E21" s="97">
        <v>3.35</v>
      </c>
      <c r="F21" s="72"/>
      <c r="G21" s="16"/>
      <c r="H21" s="21"/>
      <c r="I21" s="22">
        <v>50.4</v>
      </c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97"/>
      <c r="C22" s="19"/>
      <c r="D22" s="19"/>
      <c r="E22" s="97">
        <v>5.01</v>
      </c>
      <c r="F22" s="72"/>
      <c r="G22" s="16"/>
      <c r="H22" s="21"/>
      <c r="I22" s="22">
        <v>52.5</v>
      </c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97"/>
      <c r="C23" s="19"/>
      <c r="D23" s="19"/>
      <c r="E23" s="97">
        <v>11.07</v>
      </c>
      <c r="F23" s="72"/>
      <c r="G23" s="16"/>
      <c r="H23" s="21"/>
      <c r="I23" s="22">
        <v>66</v>
      </c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97"/>
      <c r="C24" s="19"/>
      <c r="D24" s="19"/>
      <c r="E24" s="97">
        <v>16.62</v>
      </c>
      <c r="F24" s="72"/>
      <c r="G24" s="16"/>
      <c r="H24" s="21"/>
      <c r="I24" s="22">
        <v>70.5</v>
      </c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97"/>
      <c r="C25" s="19"/>
      <c r="D25" s="19"/>
      <c r="E25" s="97">
        <v>17.03</v>
      </c>
      <c r="F25" s="72"/>
      <c r="G25" s="16"/>
      <c r="H25" s="21"/>
      <c r="I25" s="22">
        <v>72.599999999999994</v>
      </c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97"/>
      <c r="C26" s="19"/>
      <c r="D26" s="19"/>
      <c r="E26" s="97">
        <v>15.9</v>
      </c>
      <c r="F26" s="72"/>
      <c r="G26" s="16"/>
      <c r="H26" s="21"/>
      <c r="I26" s="22">
        <v>73.2</v>
      </c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97"/>
      <c r="C27" s="19"/>
      <c r="D27" s="19"/>
      <c r="E27" s="97">
        <v>14.6</v>
      </c>
      <c r="F27" s="72"/>
      <c r="G27" s="16"/>
      <c r="H27" s="21"/>
      <c r="I27" s="22">
        <v>69.3</v>
      </c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97"/>
      <c r="C28" s="19"/>
      <c r="D28" s="19"/>
      <c r="E28" s="97">
        <v>17.260000000000002</v>
      </c>
      <c r="F28" s="72"/>
      <c r="G28" s="16"/>
      <c r="H28" s="21"/>
      <c r="I28" s="22">
        <v>67.8</v>
      </c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97"/>
      <c r="C29" s="19"/>
      <c r="D29" s="19"/>
      <c r="E29" s="97">
        <v>17.489999999999998</v>
      </c>
      <c r="F29" s="72"/>
      <c r="G29" s="16"/>
      <c r="H29" s="21"/>
      <c r="I29" s="22">
        <v>71.400000000000006</v>
      </c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97"/>
      <c r="C30" s="19"/>
      <c r="D30" s="19"/>
      <c r="E30" s="97">
        <v>17.43</v>
      </c>
      <c r="F30" s="72"/>
      <c r="G30" s="16"/>
      <c r="H30" s="21"/>
      <c r="I30" s="22">
        <v>79.8</v>
      </c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97"/>
      <c r="C31" s="19"/>
      <c r="D31" s="19"/>
      <c r="E31" s="97">
        <v>16.940000000000001</v>
      </c>
      <c r="F31" s="72"/>
      <c r="G31" s="16"/>
      <c r="H31" s="21"/>
      <c r="I31" s="22">
        <v>75.900000000000006</v>
      </c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97"/>
      <c r="C32" s="19"/>
      <c r="D32" s="19"/>
      <c r="E32" s="97">
        <v>18.48</v>
      </c>
      <c r="F32" s="72"/>
      <c r="G32" s="16"/>
      <c r="H32" s="21"/>
      <c r="I32" s="22">
        <v>76.8</v>
      </c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97"/>
      <c r="C33" s="19"/>
      <c r="D33" s="19"/>
      <c r="E33" s="97">
        <v>11.07</v>
      </c>
      <c r="F33" s="72"/>
      <c r="G33" s="16"/>
      <c r="H33" s="21"/>
      <c r="I33" s="22">
        <v>79.5</v>
      </c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97"/>
      <c r="C34" s="19"/>
      <c r="D34" s="19"/>
      <c r="E34" s="97">
        <v>12.1</v>
      </c>
      <c r="F34" s="72"/>
      <c r="G34" s="16"/>
      <c r="H34" s="21"/>
      <c r="I34" s="22">
        <v>76.2</v>
      </c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97"/>
      <c r="C35" s="19"/>
      <c r="D35" s="19"/>
      <c r="E35" s="97">
        <v>10.51</v>
      </c>
      <c r="F35" s="72"/>
      <c r="G35" s="16"/>
      <c r="H35" s="21"/>
      <c r="I35" s="22">
        <v>80.7</v>
      </c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97"/>
      <c r="C36" s="19"/>
      <c r="D36" s="19"/>
      <c r="E36" s="97">
        <v>8.24</v>
      </c>
      <c r="F36" s="72"/>
      <c r="G36" s="16"/>
      <c r="H36" s="21"/>
      <c r="I36" s="22">
        <v>76.5</v>
      </c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97"/>
      <c r="C37" s="19"/>
      <c r="D37" s="19"/>
      <c r="E37" s="97">
        <v>5.7</v>
      </c>
      <c r="F37" s="72"/>
      <c r="G37" s="21"/>
      <c r="H37" s="21"/>
      <c r="I37" s="22">
        <v>75.900000000000006</v>
      </c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97"/>
      <c r="C38" s="19"/>
      <c r="D38" s="19"/>
      <c r="E38" s="97">
        <v>3.41</v>
      </c>
      <c r="F38" s="72"/>
      <c r="G38" s="21"/>
      <c r="H38" s="21"/>
      <c r="I38" s="22">
        <v>57.9</v>
      </c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89"/>
      <c r="C39" s="27"/>
      <c r="D39" s="27"/>
      <c r="E39" s="28">
        <f>SUM(E15:E38)</f>
        <v>241.14999999999998</v>
      </c>
      <c r="F39" s="71"/>
      <c r="G39" s="29"/>
      <c r="H39" s="29"/>
      <c r="I39" s="28">
        <f>SUM(I15:I38)</f>
        <v>1522.8000000000002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39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39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310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9"/>
      <c r="N3" s="124" t="s">
        <v>309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308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1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 xml:space="preserve">КТП-2 Энергетик-3 </v>
      </c>
      <c r="C10" s="137"/>
      <c r="D10" s="137"/>
      <c r="E10" s="137"/>
      <c r="F10" s="127" t="str">
        <f>N4</f>
        <v xml:space="preserve">ТП-12 </v>
      </c>
      <c r="G10" s="130"/>
      <c r="H10" s="130"/>
      <c r="I10" s="131"/>
      <c r="J10" s="137" t="str">
        <f>N3</f>
        <v xml:space="preserve">КТП-2 Энергетик-3 </v>
      </c>
      <c r="K10" s="137"/>
      <c r="L10" s="137"/>
      <c r="M10" s="137"/>
      <c r="N10" s="127" t="str">
        <f>N4</f>
        <v xml:space="preserve">ТП-12 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42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2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98"/>
      <c r="C15" s="19"/>
      <c r="D15" s="19"/>
      <c r="E15" s="98">
        <v>19.283999999999999</v>
      </c>
      <c r="F15" s="98"/>
      <c r="G15" s="16"/>
      <c r="H15" s="21"/>
      <c r="I15" s="22">
        <v>22.92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98"/>
      <c r="C16" s="19"/>
      <c r="D16" s="19"/>
      <c r="E16" s="98">
        <v>19.488</v>
      </c>
      <c r="F16" s="98"/>
      <c r="G16" s="16"/>
      <c r="H16" s="21"/>
      <c r="I16" s="22">
        <v>19.152000000000001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98"/>
      <c r="C17" s="19"/>
      <c r="D17" s="19"/>
      <c r="E17" s="98">
        <v>20.712</v>
      </c>
      <c r="F17" s="98"/>
      <c r="G17" s="16"/>
      <c r="H17" s="21"/>
      <c r="I17" s="22">
        <v>16.896000000000001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98"/>
      <c r="C18" s="19"/>
      <c r="D18" s="19"/>
      <c r="E18" s="98">
        <v>19.512</v>
      </c>
      <c r="F18" s="98"/>
      <c r="G18" s="16"/>
      <c r="H18" s="21"/>
      <c r="I18" s="22">
        <v>19.2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98"/>
      <c r="C19" s="19"/>
      <c r="D19" s="19"/>
      <c r="E19" s="98">
        <v>19.716000000000001</v>
      </c>
      <c r="F19" s="98"/>
      <c r="G19" s="16"/>
      <c r="H19" s="21"/>
      <c r="I19" s="22">
        <v>20.231999999999999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98"/>
      <c r="C20" s="19"/>
      <c r="D20" s="19"/>
      <c r="E20" s="98">
        <v>22.488</v>
      </c>
      <c r="F20" s="98"/>
      <c r="G20" s="16"/>
      <c r="H20" s="21"/>
      <c r="I20" s="22">
        <v>21.756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98"/>
      <c r="C21" s="19"/>
      <c r="D21" s="19"/>
      <c r="E21" s="98">
        <v>28.643999999999998</v>
      </c>
      <c r="F21" s="98"/>
      <c r="G21" s="16"/>
      <c r="H21" s="21"/>
      <c r="I21" s="22">
        <v>23.652000000000001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98"/>
      <c r="C22" s="19"/>
      <c r="D22" s="19"/>
      <c r="E22" s="98">
        <v>34.607999999999997</v>
      </c>
      <c r="F22" s="98"/>
      <c r="G22" s="16"/>
      <c r="H22" s="21"/>
      <c r="I22" s="22">
        <v>33.06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98"/>
      <c r="C23" s="19"/>
      <c r="D23" s="19"/>
      <c r="E23" s="98">
        <v>35.795999999999999</v>
      </c>
      <c r="F23" s="98"/>
      <c r="G23" s="16"/>
      <c r="H23" s="21"/>
      <c r="I23" s="22">
        <v>36.612000000000002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98"/>
      <c r="C24" s="19"/>
      <c r="D24" s="19"/>
      <c r="E24" s="98">
        <v>35.832000000000001</v>
      </c>
      <c r="F24" s="98"/>
      <c r="G24" s="16"/>
      <c r="H24" s="21"/>
      <c r="I24" s="22">
        <v>40.619999999999997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98"/>
      <c r="C25" s="19"/>
      <c r="D25" s="19"/>
      <c r="E25" s="98">
        <v>37.200000000000003</v>
      </c>
      <c r="F25" s="98"/>
      <c r="G25" s="16"/>
      <c r="H25" s="21"/>
      <c r="I25" s="22">
        <v>34.524000000000001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98"/>
      <c r="C26" s="19"/>
      <c r="D26" s="19"/>
      <c r="E26" s="98">
        <v>39.311999999999998</v>
      </c>
      <c r="F26" s="98"/>
      <c r="G26" s="16"/>
      <c r="H26" s="21"/>
      <c r="I26" s="22">
        <v>35.94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98"/>
      <c r="C27" s="19"/>
      <c r="D27" s="19"/>
      <c r="E27" s="98">
        <v>49.055999999999997</v>
      </c>
      <c r="F27" s="98"/>
      <c r="G27" s="16"/>
      <c r="H27" s="21"/>
      <c r="I27" s="22">
        <v>36.18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98"/>
      <c r="C28" s="19"/>
      <c r="D28" s="19"/>
      <c r="E28" s="98">
        <v>40.98</v>
      </c>
      <c r="F28" s="98"/>
      <c r="G28" s="16"/>
      <c r="H28" s="21"/>
      <c r="I28" s="22">
        <v>34.091999999999999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98"/>
      <c r="C29" s="19"/>
      <c r="D29" s="19"/>
      <c r="E29" s="98">
        <v>38.448</v>
      </c>
      <c r="F29" s="98"/>
      <c r="G29" s="16"/>
      <c r="H29" s="21"/>
      <c r="I29" s="22">
        <v>34.463999999999999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98"/>
      <c r="C30" s="19"/>
      <c r="D30" s="19"/>
      <c r="E30" s="98">
        <v>37.56</v>
      </c>
      <c r="F30" s="98"/>
      <c r="G30" s="16"/>
      <c r="H30" s="21"/>
      <c r="I30" s="22">
        <v>39.311999999999998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98"/>
      <c r="C31" s="19"/>
      <c r="D31" s="19"/>
      <c r="E31" s="98">
        <v>36.54</v>
      </c>
      <c r="F31" s="98"/>
      <c r="G31" s="16"/>
      <c r="H31" s="21"/>
      <c r="I31" s="22">
        <v>36.444000000000003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98"/>
      <c r="C32" s="19"/>
      <c r="D32" s="19"/>
      <c r="E32" s="98">
        <v>45.012</v>
      </c>
      <c r="F32" s="98"/>
      <c r="G32" s="16"/>
      <c r="H32" s="21"/>
      <c r="I32" s="22">
        <v>43.404000000000003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98"/>
      <c r="C33" s="19"/>
      <c r="D33" s="19"/>
      <c r="E33" s="98">
        <v>52.427999999999997</v>
      </c>
      <c r="F33" s="98"/>
      <c r="G33" s="16"/>
      <c r="H33" s="21"/>
      <c r="I33" s="22">
        <v>39.048000000000002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98"/>
      <c r="C34" s="19"/>
      <c r="D34" s="19"/>
      <c r="E34" s="98">
        <v>61.295999999999999</v>
      </c>
      <c r="F34" s="98"/>
      <c r="G34" s="16"/>
      <c r="H34" s="21"/>
      <c r="I34" s="22">
        <v>47.4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98"/>
      <c r="C35" s="19"/>
      <c r="D35" s="19"/>
      <c r="E35" s="98">
        <v>63.624000000000002</v>
      </c>
      <c r="F35" s="98"/>
      <c r="G35" s="16"/>
      <c r="H35" s="21"/>
      <c r="I35" s="22">
        <v>45.863999999999997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98"/>
      <c r="C36" s="19"/>
      <c r="D36" s="19"/>
      <c r="E36" s="98">
        <v>67.331999999999994</v>
      </c>
      <c r="F36" s="98"/>
      <c r="G36" s="16"/>
      <c r="H36" s="21"/>
      <c r="I36" s="22">
        <v>46.764000000000003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98"/>
      <c r="C37" s="19"/>
      <c r="D37" s="19"/>
      <c r="E37" s="98">
        <v>54.996000000000002</v>
      </c>
      <c r="F37" s="98"/>
      <c r="G37" s="21"/>
      <c r="H37" s="21"/>
      <c r="I37" s="22">
        <v>45.468000000000004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98"/>
      <c r="C38" s="19"/>
      <c r="D38" s="19"/>
      <c r="E38" s="98">
        <v>47.448</v>
      </c>
      <c r="F38" s="98"/>
      <c r="G38" s="21"/>
      <c r="H38" s="21"/>
      <c r="I38" s="22">
        <v>39.372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89"/>
      <c r="C39" s="27"/>
      <c r="D39" s="27"/>
      <c r="E39" s="28">
        <f>SUM(E15:E38)</f>
        <v>927.3119999999999</v>
      </c>
      <c r="F39" s="71"/>
      <c r="G39" s="29"/>
      <c r="H39" s="29"/>
      <c r="I39" s="28">
        <f>SUM(I15:I38)</f>
        <v>812.37599999999998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39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39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B13" zoomScaleNormal="10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313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9"/>
      <c r="N3" s="124" t="s">
        <v>312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311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1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 к-с Чуприно В-1</v>
      </c>
      <c r="C10" s="137"/>
      <c r="D10" s="137"/>
      <c r="E10" s="137"/>
      <c r="F10" s="127" t="str">
        <f>N4</f>
        <v>ТП к-с Чуприно  В-2</v>
      </c>
      <c r="G10" s="130"/>
      <c r="H10" s="130"/>
      <c r="I10" s="131"/>
      <c r="J10" s="137" t="str">
        <f>N3</f>
        <v>ТП к-с Чуприно В-1</v>
      </c>
      <c r="K10" s="137"/>
      <c r="L10" s="137"/>
      <c r="M10" s="137"/>
      <c r="N10" s="127" t="str">
        <f>N4</f>
        <v>ТП к-с Чуприно 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120</v>
      </c>
      <c r="F11" s="104" t="s">
        <v>13</v>
      </c>
      <c r="G11" s="105"/>
      <c r="H11" s="63"/>
      <c r="I11" s="64">
        <v>120</v>
      </c>
      <c r="J11" s="104" t="s">
        <v>13</v>
      </c>
      <c r="K11" s="105"/>
      <c r="L11" s="63"/>
      <c r="M11" s="64">
        <f>E11</f>
        <v>120</v>
      </c>
      <c r="N11" s="104" t="s">
        <v>13</v>
      </c>
      <c r="O11" s="105"/>
      <c r="P11" s="63"/>
      <c r="Q11" s="64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42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2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x14ac:dyDescent="0.2">
      <c r="A15" s="19">
        <v>1</v>
      </c>
      <c r="B15" s="97"/>
      <c r="C15" s="19"/>
      <c r="D15" s="19"/>
      <c r="E15" s="98">
        <v>16.87</v>
      </c>
      <c r="F15" s="97"/>
      <c r="G15" s="16"/>
      <c r="H15" s="21"/>
      <c r="I15" s="97">
        <v>0</v>
      </c>
      <c r="J15" s="23"/>
      <c r="K15" s="21"/>
      <c r="L15" s="21"/>
      <c r="M15" s="97">
        <v>0</v>
      </c>
      <c r="N15" s="20"/>
      <c r="O15" s="21"/>
      <c r="P15" s="21"/>
      <c r="Q15" s="97">
        <v>0</v>
      </c>
    </row>
    <row r="16" spans="1:33" s="11" customFormat="1" x14ac:dyDescent="0.2">
      <c r="A16" s="14">
        <v>2</v>
      </c>
      <c r="B16" s="97"/>
      <c r="C16" s="19"/>
      <c r="D16" s="19"/>
      <c r="E16" s="98">
        <v>21.3</v>
      </c>
      <c r="F16" s="97"/>
      <c r="G16" s="16"/>
      <c r="H16" s="21"/>
      <c r="I16" s="97">
        <v>0</v>
      </c>
      <c r="J16" s="23"/>
      <c r="K16" s="21"/>
      <c r="L16" s="21"/>
      <c r="M16" s="97">
        <v>0</v>
      </c>
      <c r="N16" s="20"/>
      <c r="O16" s="21"/>
      <c r="P16" s="21"/>
      <c r="Q16" s="97">
        <v>0</v>
      </c>
    </row>
    <row r="17" spans="1:17" s="11" customFormat="1" x14ac:dyDescent="0.2">
      <c r="A17" s="14">
        <v>3</v>
      </c>
      <c r="B17" s="97"/>
      <c r="C17" s="19"/>
      <c r="D17" s="19"/>
      <c r="E17" s="98">
        <v>25.64</v>
      </c>
      <c r="F17" s="97"/>
      <c r="G17" s="16"/>
      <c r="H17" s="21"/>
      <c r="I17" s="97">
        <v>0</v>
      </c>
      <c r="J17" s="23"/>
      <c r="K17" s="21"/>
      <c r="L17" s="21"/>
      <c r="M17" s="97">
        <v>0</v>
      </c>
      <c r="N17" s="20"/>
      <c r="O17" s="21"/>
      <c r="P17" s="21"/>
      <c r="Q17" s="97">
        <v>0</v>
      </c>
    </row>
    <row r="18" spans="1:17" s="11" customFormat="1" x14ac:dyDescent="0.2">
      <c r="A18" s="14">
        <v>4</v>
      </c>
      <c r="B18" s="97"/>
      <c r="C18" s="19"/>
      <c r="D18" s="19"/>
      <c r="E18" s="98">
        <v>19.23</v>
      </c>
      <c r="F18" s="97"/>
      <c r="G18" s="16"/>
      <c r="H18" s="21"/>
      <c r="I18" s="97">
        <v>0</v>
      </c>
      <c r="J18" s="23"/>
      <c r="K18" s="21"/>
      <c r="L18" s="21"/>
      <c r="M18" s="97">
        <v>0</v>
      </c>
      <c r="N18" s="20"/>
      <c r="O18" s="21"/>
      <c r="P18" s="21"/>
      <c r="Q18" s="97">
        <v>0</v>
      </c>
    </row>
    <row r="19" spans="1:17" s="11" customFormat="1" x14ac:dyDescent="0.2">
      <c r="A19" s="14">
        <v>5</v>
      </c>
      <c r="B19" s="97"/>
      <c r="C19" s="19"/>
      <c r="D19" s="19"/>
      <c r="E19" s="98">
        <v>29.78</v>
      </c>
      <c r="F19" s="97"/>
      <c r="G19" s="16"/>
      <c r="H19" s="21"/>
      <c r="I19" s="97">
        <v>0</v>
      </c>
      <c r="J19" s="23"/>
      <c r="K19" s="21"/>
      <c r="L19" s="21"/>
      <c r="M19" s="97">
        <v>0</v>
      </c>
      <c r="N19" s="20"/>
      <c r="O19" s="21"/>
      <c r="P19" s="21"/>
      <c r="Q19" s="97">
        <v>0</v>
      </c>
    </row>
    <row r="20" spans="1:17" s="11" customFormat="1" x14ac:dyDescent="0.2">
      <c r="A20" s="14">
        <v>6</v>
      </c>
      <c r="B20" s="97"/>
      <c r="C20" s="19"/>
      <c r="D20" s="19"/>
      <c r="E20" s="98">
        <v>34.26</v>
      </c>
      <c r="F20" s="97"/>
      <c r="G20" s="16"/>
      <c r="H20" s="21"/>
      <c r="I20" s="97">
        <v>0</v>
      </c>
      <c r="J20" s="23"/>
      <c r="K20" s="21"/>
      <c r="L20" s="21"/>
      <c r="M20" s="97">
        <v>0</v>
      </c>
      <c r="N20" s="20"/>
      <c r="O20" s="21"/>
      <c r="P20" s="21"/>
      <c r="Q20" s="97">
        <v>0</v>
      </c>
    </row>
    <row r="21" spans="1:17" s="11" customFormat="1" x14ac:dyDescent="0.2">
      <c r="A21" s="14">
        <v>7</v>
      </c>
      <c r="B21" s="97"/>
      <c r="C21" s="19"/>
      <c r="D21" s="19"/>
      <c r="E21" s="98">
        <v>24.26</v>
      </c>
      <c r="F21" s="97"/>
      <c r="G21" s="16"/>
      <c r="H21" s="21"/>
      <c r="I21" s="97">
        <v>0</v>
      </c>
      <c r="J21" s="23"/>
      <c r="K21" s="21"/>
      <c r="L21" s="21"/>
      <c r="M21" s="97">
        <v>0</v>
      </c>
      <c r="N21" s="20"/>
      <c r="O21" s="21"/>
      <c r="P21" s="21"/>
      <c r="Q21" s="97">
        <v>0</v>
      </c>
    </row>
    <row r="22" spans="1:17" s="11" customFormat="1" x14ac:dyDescent="0.2">
      <c r="A22" s="14">
        <v>8</v>
      </c>
      <c r="B22" s="97"/>
      <c r="C22" s="19"/>
      <c r="D22" s="19"/>
      <c r="E22" s="98">
        <v>30.58</v>
      </c>
      <c r="F22" s="97"/>
      <c r="G22" s="16"/>
      <c r="H22" s="21"/>
      <c r="I22" s="97">
        <v>0</v>
      </c>
      <c r="J22" s="23"/>
      <c r="K22" s="21"/>
      <c r="L22" s="21"/>
      <c r="M22" s="97">
        <v>0</v>
      </c>
      <c r="N22" s="20"/>
      <c r="O22" s="21"/>
      <c r="P22" s="21"/>
      <c r="Q22" s="97">
        <v>0</v>
      </c>
    </row>
    <row r="23" spans="1:17" s="11" customFormat="1" x14ac:dyDescent="0.2">
      <c r="A23" s="14">
        <v>9</v>
      </c>
      <c r="B23" s="97"/>
      <c r="C23" s="19"/>
      <c r="D23" s="19"/>
      <c r="E23" s="98">
        <v>38.21</v>
      </c>
      <c r="F23" s="97"/>
      <c r="G23" s="16"/>
      <c r="H23" s="21"/>
      <c r="I23" s="97">
        <v>0</v>
      </c>
      <c r="J23" s="23"/>
      <c r="K23" s="21"/>
      <c r="L23" s="21"/>
      <c r="M23" s="97">
        <v>0</v>
      </c>
      <c r="N23" s="20"/>
      <c r="O23" s="21"/>
      <c r="P23" s="21"/>
      <c r="Q23" s="97">
        <v>0</v>
      </c>
    </row>
    <row r="24" spans="1:17" s="11" customFormat="1" x14ac:dyDescent="0.2">
      <c r="A24" s="14">
        <v>10</v>
      </c>
      <c r="B24" s="97"/>
      <c r="C24" s="19"/>
      <c r="D24" s="19"/>
      <c r="E24" s="98">
        <v>45.12</v>
      </c>
      <c r="F24" s="97"/>
      <c r="G24" s="16"/>
      <c r="H24" s="21"/>
      <c r="I24" s="97">
        <v>0</v>
      </c>
      <c r="J24" s="23"/>
      <c r="K24" s="21"/>
      <c r="L24" s="21"/>
      <c r="M24" s="97">
        <v>0</v>
      </c>
      <c r="N24" s="20"/>
      <c r="O24" s="21"/>
      <c r="P24" s="21"/>
      <c r="Q24" s="97">
        <v>0</v>
      </c>
    </row>
    <row r="25" spans="1:17" s="11" customFormat="1" x14ac:dyDescent="0.2">
      <c r="A25" s="14">
        <v>11</v>
      </c>
      <c r="B25" s="97"/>
      <c r="C25" s="19"/>
      <c r="D25" s="19"/>
      <c r="E25" s="98">
        <v>48.62</v>
      </c>
      <c r="F25" s="97"/>
      <c r="G25" s="16"/>
      <c r="H25" s="21"/>
      <c r="I25" s="97">
        <v>0</v>
      </c>
      <c r="J25" s="23"/>
      <c r="K25" s="21"/>
      <c r="L25" s="21"/>
      <c r="M25" s="97">
        <v>0</v>
      </c>
      <c r="N25" s="20"/>
      <c r="O25" s="21"/>
      <c r="P25" s="21"/>
      <c r="Q25" s="97">
        <v>0</v>
      </c>
    </row>
    <row r="26" spans="1:17" s="11" customFormat="1" x14ac:dyDescent="0.2">
      <c r="A26" s="14">
        <v>12</v>
      </c>
      <c r="B26" s="97"/>
      <c r="C26" s="19"/>
      <c r="D26" s="19"/>
      <c r="E26" s="98">
        <v>50.83</v>
      </c>
      <c r="F26" s="97"/>
      <c r="G26" s="16"/>
      <c r="H26" s="21"/>
      <c r="I26" s="97">
        <v>0</v>
      </c>
      <c r="J26" s="23"/>
      <c r="K26" s="21"/>
      <c r="L26" s="21"/>
      <c r="M26" s="97">
        <v>0</v>
      </c>
      <c r="N26" s="20"/>
      <c r="O26" s="21"/>
      <c r="P26" s="21"/>
      <c r="Q26" s="97">
        <v>0</v>
      </c>
    </row>
    <row r="27" spans="1:17" s="11" customFormat="1" x14ac:dyDescent="0.2">
      <c r="A27" s="14">
        <v>13</v>
      </c>
      <c r="B27" s="97"/>
      <c r="C27" s="19"/>
      <c r="D27" s="19"/>
      <c r="E27" s="98">
        <v>46.99</v>
      </c>
      <c r="F27" s="97"/>
      <c r="G27" s="16"/>
      <c r="H27" s="21"/>
      <c r="I27" s="97">
        <v>0</v>
      </c>
      <c r="J27" s="23"/>
      <c r="K27" s="21"/>
      <c r="L27" s="21"/>
      <c r="M27" s="97">
        <v>0</v>
      </c>
      <c r="N27" s="20"/>
      <c r="O27" s="21"/>
      <c r="P27" s="21"/>
      <c r="Q27" s="97">
        <v>0</v>
      </c>
    </row>
    <row r="28" spans="1:17" s="11" customFormat="1" x14ac:dyDescent="0.2">
      <c r="A28" s="14">
        <v>14</v>
      </c>
      <c r="B28" s="97"/>
      <c r="C28" s="19"/>
      <c r="D28" s="19"/>
      <c r="E28" s="98">
        <v>54.33</v>
      </c>
      <c r="F28" s="97"/>
      <c r="G28" s="16"/>
      <c r="H28" s="21"/>
      <c r="I28" s="97">
        <v>0</v>
      </c>
      <c r="J28" s="23"/>
      <c r="K28" s="21"/>
      <c r="L28" s="21"/>
      <c r="M28" s="97">
        <v>0</v>
      </c>
      <c r="N28" s="20"/>
      <c r="O28" s="21"/>
      <c r="P28" s="21"/>
      <c r="Q28" s="97">
        <v>0</v>
      </c>
    </row>
    <row r="29" spans="1:17" s="11" customFormat="1" x14ac:dyDescent="0.2">
      <c r="A29" s="14">
        <v>15</v>
      </c>
      <c r="B29" s="97"/>
      <c r="C29" s="19"/>
      <c r="D29" s="19"/>
      <c r="E29" s="98">
        <v>41.2</v>
      </c>
      <c r="F29" s="97"/>
      <c r="G29" s="16"/>
      <c r="H29" s="21"/>
      <c r="I29" s="97">
        <v>0</v>
      </c>
      <c r="J29" s="23"/>
      <c r="K29" s="21"/>
      <c r="L29" s="21"/>
      <c r="M29" s="97">
        <v>0</v>
      </c>
      <c r="N29" s="20"/>
      <c r="O29" s="21"/>
      <c r="P29" s="21"/>
      <c r="Q29" s="97">
        <v>0</v>
      </c>
    </row>
    <row r="30" spans="1:17" s="11" customFormat="1" x14ac:dyDescent="0.2">
      <c r="A30" s="14">
        <v>16</v>
      </c>
      <c r="B30" s="97"/>
      <c r="C30" s="19"/>
      <c r="D30" s="19"/>
      <c r="E30" s="98">
        <v>30.58</v>
      </c>
      <c r="F30" s="97"/>
      <c r="G30" s="16"/>
      <c r="H30" s="21"/>
      <c r="I30" s="97">
        <v>0</v>
      </c>
      <c r="J30" s="23"/>
      <c r="K30" s="21"/>
      <c r="L30" s="21"/>
      <c r="M30" s="97">
        <v>0</v>
      </c>
      <c r="N30" s="20"/>
      <c r="O30" s="21"/>
      <c r="P30" s="21"/>
      <c r="Q30" s="97">
        <v>0</v>
      </c>
    </row>
    <row r="31" spans="1:17" s="25" customFormat="1" x14ac:dyDescent="0.2">
      <c r="A31" s="14">
        <v>17</v>
      </c>
      <c r="B31" s="97"/>
      <c r="C31" s="19"/>
      <c r="D31" s="19"/>
      <c r="E31" s="98">
        <v>20.63</v>
      </c>
      <c r="F31" s="97"/>
      <c r="G31" s="16"/>
      <c r="H31" s="21"/>
      <c r="I31" s="97">
        <v>0</v>
      </c>
      <c r="J31" s="23"/>
      <c r="K31" s="21"/>
      <c r="L31" s="21"/>
      <c r="M31" s="97">
        <v>0</v>
      </c>
      <c r="N31" s="20"/>
      <c r="O31" s="21"/>
      <c r="P31" s="21"/>
      <c r="Q31" s="97">
        <v>0</v>
      </c>
    </row>
    <row r="32" spans="1:17" s="25" customFormat="1" x14ac:dyDescent="0.2">
      <c r="A32" s="14">
        <v>18</v>
      </c>
      <c r="B32" s="97"/>
      <c r="C32" s="19"/>
      <c r="D32" s="19"/>
      <c r="E32" s="98">
        <v>21.54</v>
      </c>
      <c r="F32" s="97"/>
      <c r="G32" s="16"/>
      <c r="H32" s="21"/>
      <c r="I32" s="97">
        <v>0</v>
      </c>
      <c r="J32" s="23"/>
      <c r="K32" s="21"/>
      <c r="L32" s="21"/>
      <c r="M32" s="97">
        <v>0</v>
      </c>
      <c r="N32" s="20"/>
      <c r="O32" s="21"/>
      <c r="P32" s="21"/>
      <c r="Q32" s="97">
        <v>0</v>
      </c>
    </row>
    <row r="33" spans="1:33" s="25" customFormat="1" x14ac:dyDescent="0.2">
      <c r="A33" s="14">
        <v>19</v>
      </c>
      <c r="B33" s="97"/>
      <c r="C33" s="19"/>
      <c r="D33" s="19"/>
      <c r="E33" s="98">
        <v>24.22</v>
      </c>
      <c r="F33" s="97"/>
      <c r="G33" s="16"/>
      <c r="H33" s="21"/>
      <c r="I33" s="97">
        <v>0</v>
      </c>
      <c r="J33" s="23"/>
      <c r="K33" s="21"/>
      <c r="L33" s="21"/>
      <c r="M33" s="97">
        <v>0</v>
      </c>
      <c r="N33" s="20"/>
      <c r="O33" s="21"/>
      <c r="P33" s="21"/>
      <c r="Q33" s="97">
        <v>0</v>
      </c>
    </row>
    <row r="34" spans="1:33" s="25" customFormat="1" x14ac:dyDescent="0.2">
      <c r="A34" s="14">
        <v>20</v>
      </c>
      <c r="B34" s="97"/>
      <c r="C34" s="19"/>
      <c r="D34" s="19"/>
      <c r="E34" s="98">
        <v>25.46</v>
      </c>
      <c r="F34" s="97"/>
      <c r="G34" s="16"/>
      <c r="H34" s="21"/>
      <c r="I34" s="97">
        <v>0</v>
      </c>
      <c r="J34" s="23"/>
      <c r="K34" s="21"/>
      <c r="L34" s="21"/>
      <c r="M34" s="97">
        <v>0</v>
      </c>
      <c r="N34" s="20"/>
      <c r="O34" s="21"/>
      <c r="P34" s="21"/>
      <c r="Q34" s="97">
        <v>0</v>
      </c>
    </row>
    <row r="35" spans="1:33" s="25" customFormat="1" x14ac:dyDescent="0.2">
      <c r="A35" s="14">
        <v>21</v>
      </c>
      <c r="B35" s="97"/>
      <c r="C35" s="19"/>
      <c r="D35" s="19"/>
      <c r="E35" s="98">
        <v>25.88</v>
      </c>
      <c r="F35" s="97"/>
      <c r="G35" s="16"/>
      <c r="H35" s="21"/>
      <c r="I35" s="97">
        <v>0</v>
      </c>
      <c r="J35" s="23"/>
      <c r="K35" s="21"/>
      <c r="L35" s="21"/>
      <c r="M35" s="97">
        <v>0</v>
      </c>
      <c r="N35" s="20"/>
      <c r="O35" s="21"/>
      <c r="P35" s="21"/>
      <c r="Q35" s="97">
        <v>0</v>
      </c>
    </row>
    <row r="36" spans="1:33" s="25" customFormat="1" x14ac:dyDescent="0.2">
      <c r="A36" s="14">
        <v>22</v>
      </c>
      <c r="B36" s="97"/>
      <c r="C36" s="19"/>
      <c r="D36" s="19"/>
      <c r="E36" s="98">
        <v>30.02</v>
      </c>
      <c r="F36" s="97"/>
      <c r="G36" s="16"/>
      <c r="H36" s="21"/>
      <c r="I36" s="97">
        <v>0</v>
      </c>
      <c r="J36" s="23"/>
      <c r="K36" s="21"/>
      <c r="L36" s="21"/>
      <c r="M36" s="97">
        <v>0</v>
      </c>
      <c r="N36" s="20"/>
      <c r="O36" s="21"/>
      <c r="P36" s="21"/>
      <c r="Q36" s="97">
        <v>0</v>
      </c>
    </row>
    <row r="37" spans="1:33" s="25" customFormat="1" x14ac:dyDescent="0.2">
      <c r="A37" s="14">
        <v>23</v>
      </c>
      <c r="B37" s="97"/>
      <c r="C37" s="19"/>
      <c r="D37" s="19"/>
      <c r="E37" s="98">
        <v>20.04</v>
      </c>
      <c r="F37" s="97"/>
      <c r="G37" s="21"/>
      <c r="H37" s="21"/>
      <c r="I37" s="97">
        <v>0</v>
      </c>
      <c r="J37" s="23"/>
      <c r="K37" s="21"/>
      <c r="L37" s="21"/>
      <c r="M37" s="97">
        <v>0</v>
      </c>
      <c r="N37" s="20"/>
      <c r="O37" s="21"/>
      <c r="P37" s="21"/>
      <c r="Q37" s="97">
        <v>0</v>
      </c>
    </row>
    <row r="38" spans="1:33" s="25" customFormat="1" x14ac:dyDescent="0.2">
      <c r="A38" s="14">
        <v>24</v>
      </c>
      <c r="B38" s="97"/>
      <c r="C38" s="19"/>
      <c r="D38" s="19"/>
      <c r="E38" s="98">
        <v>19.809999999999999</v>
      </c>
      <c r="F38" s="97"/>
      <c r="G38" s="21"/>
      <c r="H38" s="21"/>
      <c r="I38" s="97">
        <v>0</v>
      </c>
      <c r="J38" s="23"/>
      <c r="K38" s="21"/>
      <c r="L38" s="21"/>
      <c r="M38" s="97">
        <v>0</v>
      </c>
      <c r="N38" s="20"/>
      <c r="O38" s="21"/>
      <c r="P38" s="21"/>
      <c r="Q38" s="97">
        <v>0</v>
      </c>
    </row>
    <row r="39" spans="1:33" s="25" customFormat="1" x14ac:dyDescent="0.25">
      <c r="A39" s="14" t="s">
        <v>17</v>
      </c>
      <c r="B39" s="89"/>
      <c r="C39" s="27"/>
      <c r="D39" s="27"/>
      <c r="E39" s="28">
        <f>SUM(E15:E38)</f>
        <v>745.4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39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39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313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9"/>
      <c r="N3" s="124" t="s">
        <v>315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314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1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 xml:space="preserve">КТП Курс </v>
      </c>
      <c r="C10" s="137"/>
      <c r="D10" s="137"/>
      <c r="E10" s="137"/>
      <c r="F10" s="127" t="str">
        <f>N4</f>
        <v xml:space="preserve">КТП- Газ.котельная </v>
      </c>
      <c r="G10" s="130"/>
      <c r="H10" s="130"/>
      <c r="I10" s="131"/>
      <c r="J10" s="137" t="str">
        <f>N3</f>
        <v xml:space="preserve">КТП Курс </v>
      </c>
      <c r="K10" s="137"/>
      <c r="L10" s="137"/>
      <c r="M10" s="137"/>
      <c r="N10" s="127" t="str">
        <f>N4</f>
        <v xml:space="preserve">КТП- Газ.котельная 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40</v>
      </c>
      <c r="F11" s="104" t="s">
        <v>13</v>
      </c>
      <c r="G11" s="105"/>
      <c r="H11" s="63"/>
      <c r="I11" s="64">
        <v>80</v>
      </c>
      <c r="J11" s="104" t="s">
        <v>13</v>
      </c>
      <c r="K11" s="105"/>
      <c r="L11" s="63"/>
      <c r="M11" s="64">
        <f>E11</f>
        <v>40</v>
      </c>
      <c r="N11" s="104" t="s">
        <v>13</v>
      </c>
      <c r="O11" s="105"/>
      <c r="P11" s="63"/>
      <c r="Q11" s="64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42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2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9"/>
      <c r="C15" s="19"/>
      <c r="D15" s="19"/>
      <c r="E15" s="98">
        <v>1.78</v>
      </c>
      <c r="F15" s="97">
        <v>0</v>
      </c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9"/>
      <c r="C16" s="19"/>
      <c r="D16" s="19"/>
      <c r="E16" s="98">
        <v>1.8</v>
      </c>
      <c r="F16" s="97">
        <v>0</v>
      </c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9"/>
      <c r="C17" s="19"/>
      <c r="D17" s="19"/>
      <c r="E17" s="98">
        <v>1.84</v>
      </c>
      <c r="F17" s="97">
        <v>0</v>
      </c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9"/>
      <c r="C18" s="19"/>
      <c r="D18" s="19"/>
      <c r="E18" s="98">
        <v>1.82</v>
      </c>
      <c r="F18" s="97">
        <v>0</v>
      </c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9"/>
      <c r="C19" s="19"/>
      <c r="D19" s="19"/>
      <c r="E19" s="98">
        <v>1.82</v>
      </c>
      <c r="F19" s="97">
        <v>0</v>
      </c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9"/>
      <c r="C20" s="19"/>
      <c r="D20" s="19"/>
      <c r="E20" s="98">
        <v>4.84</v>
      </c>
      <c r="F20" s="97">
        <v>0</v>
      </c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9"/>
      <c r="C21" s="19"/>
      <c r="D21" s="19"/>
      <c r="E21" s="98">
        <v>4.82</v>
      </c>
      <c r="F21" s="97">
        <v>0</v>
      </c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9"/>
      <c r="C22" s="19"/>
      <c r="D22" s="19"/>
      <c r="E22" s="98">
        <v>4.8600000000000003</v>
      </c>
      <c r="F22" s="97">
        <v>0</v>
      </c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9"/>
      <c r="C23" s="19"/>
      <c r="D23" s="19"/>
      <c r="E23" s="98">
        <v>6.96</v>
      </c>
      <c r="F23" s="97">
        <v>0</v>
      </c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9"/>
      <c r="C24" s="19"/>
      <c r="D24" s="19"/>
      <c r="E24" s="98">
        <v>19.36</v>
      </c>
      <c r="F24" s="97">
        <v>0</v>
      </c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9"/>
      <c r="C25" s="19"/>
      <c r="D25" s="19"/>
      <c r="E25" s="98">
        <v>16.5</v>
      </c>
      <c r="F25" s="97">
        <v>0</v>
      </c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9"/>
      <c r="C26" s="19"/>
      <c r="D26" s="19"/>
      <c r="E26" s="98">
        <v>15.2</v>
      </c>
      <c r="F26" s="97">
        <v>0</v>
      </c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9"/>
      <c r="C27" s="19"/>
      <c r="D27" s="19"/>
      <c r="E27" s="98">
        <v>26.08</v>
      </c>
      <c r="F27" s="97">
        <v>0</v>
      </c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9"/>
      <c r="C28" s="19"/>
      <c r="D28" s="19"/>
      <c r="E28" s="98">
        <v>17.059999999999999</v>
      </c>
      <c r="F28" s="97">
        <v>0</v>
      </c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9"/>
      <c r="C29" s="19"/>
      <c r="D29" s="19"/>
      <c r="E29" s="98">
        <v>14.6</v>
      </c>
      <c r="F29" s="97">
        <v>0</v>
      </c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9"/>
      <c r="C30" s="19"/>
      <c r="D30" s="19"/>
      <c r="E30" s="98">
        <v>17</v>
      </c>
      <c r="F30" s="97">
        <v>0</v>
      </c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9"/>
      <c r="C31" s="19"/>
      <c r="D31" s="19"/>
      <c r="E31" s="98">
        <v>15.06</v>
      </c>
      <c r="F31" s="97">
        <v>0</v>
      </c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9"/>
      <c r="C32" s="19"/>
      <c r="D32" s="19"/>
      <c r="E32" s="98">
        <v>16.38</v>
      </c>
      <c r="F32" s="97">
        <v>0</v>
      </c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9"/>
      <c r="C33" s="19"/>
      <c r="D33" s="19"/>
      <c r="E33" s="98">
        <v>10.96</v>
      </c>
      <c r="F33" s="97">
        <v>0</v>
      </c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9"/>
      <c r="C34" s="19"/>
      <c r="D34" s="19"/>
      <c r="E34" s="98">
        <v>5.86</v>
      </c>
      <c r="F34" s="97">
        <v>0</v>
      </c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9"/>
      <c r="C35" s="19"/>
      <c r="D35" s="19"/>
      <c r="E35" s="98">
        <v>1.88</v>
      </c>
      <c r="F35" s="97">
        <v>0</v>
      </c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9"/>
      <c r="C36" s="19"/>
      <c r="D36" s="19"/>
      <c r="E36" s="98">
        <v>1.88</v>
      </c>
      <c r="F36" s="97">
        <v>0</v>
      </c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9"/>
      <c r="C37" s="19"/>
      <c r="D37" s="19"/>
      <c r="E37" s="98">
        <v>1.86</v>
      </c>
      <c r="F37" s="97">
        <v>0</v>
      </c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9"/>
      <c r="C38" s="19"/>
      <c r="D38" s="19"/>
      <c r="E38" s="98">
        <v>1.9</v>
      </c>
      <c r="F38" s="97">
        <v>0</v>
      </c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89"/>
      <c r="C39" s="27"/>
      <c r="D39" s="27"/>
      <c r="E39" s="28">
        <f>SUM(E15:E38)</f>
        <v>212.12000000000003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39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39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7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8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310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69"/>
      <c r="F3" s="70"/>
      <c r="N3" s="124" t="s">
        <v>317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103"/>
      <c r="G4" s="3"/>
      <c r="H4" s="3"/>
      <c r="I4" s="5" t="s">
        <v>7</v>
      </c>
      <c r="J4" s="65"/>
      <c r="K4" s="65"/>
      <c r="L4" s="65"/>
      <c r="N4" s="124" t="s">
        <v>316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70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102">
        <v>1628</v>
      </c>
      <c r="F8" s="70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ТП-11</v>
      </c>
      <c r="C10" s="137"/>
      <c r="D10" s="137"/>
      <c r="E10" s="137"/>
      <c r="F10" s="127" t="str">
        <f>N4</f>
        <v>ТП-3</v>
      </c>
      <c r="G10" s="130"/>
      <c r="H10" s="130"/>
      <c r="I10" s="131"/>
      <c r="J10" s="137" t="str">
        <f>N3</f>
        <v>ТП-11</v>
      </c>
      <c r="K10" s="137"/>
      <c r="L10" s="137"/>
      <c r="M10" s="137"/>
      <c r="N10" s="127" t="str">
        <f>N4</f>
        <v>ТП-3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25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25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7" t="s">
        <v>14</v>
      </c>
      <c r="C12" s="10" t="s">
        <v>15</v>
      </c>
      <c r="D12" s="10"/>
      <c r="E12" s="10" t="s">
        <v>16</v>
      </c>
      <c r="F12" s="78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2"/>
      <c r="C14" s="16"/>
      <c r="D14" s="16"/>
      <c r="E14" s="16"/>
      <c r="F14" s="5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2"/>
      <c r="C15" s="19"/>
      <c r="D15" s="19"/>
      <c r="E15" s="98">
        <v>14.335000000000001</v>
      </c>
      <c r="F15" s="100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2"/>
      <c r="C16" s="19"/>
      <c r="D16" s="19"/>
      <c r="E16" s="98">
        <v>12.43</v>
      </c>
      <c r="F16" s="100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2"/>
      <c r="C17" s="19"/>
      <c r="D17" s="19"/>
      <c r="E17" s="98">
        <v>12.824999999999999</v>
      </c>
      <c r="F17" s="100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2"/>
      <c r="C18" s="19"/>
      <c r="D18" s="19"/>
      <c r="E18" s="98">
        <v>13.27</v>
      </c>
      <c r="F18" s="100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2"/>
      <c r="C19" s="19"/>
      <c r="D19" s="19"/>
      <c r="E19" s="98">
        <v>12.29</v>
      </c>
      <c r="F19" s="100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2"/>
      <c r="C20" s="19"/>
      <c r="D20" s="19"/>
      <c r="E20" s="98">
        <v>10.654999999999999</v>
      </c>
      <c r="F20" s="100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2"/>
      <c r="C21" s="19"/>
      <c r="D21" s="19"/>
      <c r="E21" s="98">
        <v>12.18</v>
      </c>
      <c r="F21" s="100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2"/>
      <c r="C22" s="19"/>
      <c r="D22" s="19"/>
      <c r="E22" s="98">
        <v>12.305</v>
      </c>
      <c r="F22" s="100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2"/>
      <c r="C23" s="19"/>
      <c r="D23" s="19"/>
      <c r="E23" s="98">
        <v>10.815</v>
      </c>
      <c r="F23" s="100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2"/>
      <c r="C24" s="19"/>
      <c r="D24" s="19"/>
      <c r="E24" s="98">
        <v>15.305</v>
      </c>
      <c r="F24" s="100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2"/>
      <c r="C25" s="19"/>
      <c r="D25" s="19"/>
      <c r="E25" s="98">
        <v>14.39</v>
      </c>
      <c r="F25" s="100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2"/>
      <c r="C26" s="19"/>
      <c r="D26" s="19"/>
      <c r="E26" s="98">
        <v>12.994999999999999</v>
      </c>
      <c r="F26" s="100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2"/>
      <c r="C27" s="19"/>
      <c r="D27" s="19"/>
      <c r="E27" s="98">
        <v>14.34</v>
      </c>
      <c r="F27" s="100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2"/>
      <c r="C28" s="19"/>
      <c r="D28" s="19"/>
      <c r="E28" s="98">
        <v>14.48</v>
      </c>
      <c r="F28" s="100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2"/>
      <c r="C29" s="19"/>
      <c r="D29" s="19"/>
      <c r="E29" s="98">
        <v>14.055</v>
      </c>
      <c r="F29" s="100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2"/>
      <c r="C30" s="19"/>
      <c r="D30" s="19"/>
      <c r="E30" s="98">
        <v>11.925000000000001</v>
      </c>
      <c r="F30" s="100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2"/>
      <c r="C31" s="19"/>
      <c r="D31" s="19"/>
      <c r="E31" s="98">
        <v>11.86</v>
      </c>
      <c r="F31" s="100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2"/>
      <c r="C32" s="19"/>
      <c r="D32" s="19"/>
      <c r="E32" s="98">
        <v>14.59</v>
      </c>
      <c r="F32" s="100"/>
      <c r="G32" s="16"/>
      <c r="H32" s="21"/>
      <c r="I32" s="101">
        <v>8.4000000000000005E-2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2"/>
      <c r="C33" s="19"/>
      <c r="D33" s="19"/>
      <c r="E33" s="98">
        <v>16.234999999999999</v>
      </c>
      <c r="F33" s="100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2"/>
      <c r="C34" s="19"/>
      <c r="D34" s="19"/>
      <c r="E34" s="98">
        <v>14.9</v>
      </c>
      <c r="F34" s="100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2"/>
      <c r="C35" s="19"/>
      <c r="D35" s="19"/>
      <c r="E35" s="98">
        <v>20.05</v>
      </c>
      <c r="F35" s="100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2"/>
      <c r="C36" s="19"/>
      <c r="D36" s="19"/>
      <c r="E36" s="98">
        <v>23.795000000000002</v>
      </c>
      <c r="F36" s="100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2"/>
      <c r="C37" s="19"/>
      <c r="D37" s="19"/>
      <c r="E37" s="98">
        <v>21.995000000000001</v>
      </c>
      <c r="F37" s="100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2"/>
      <c r="C38" s="19"/>
      <c r="D38" s="19"/>
      <c r="E38" s="98">
        <v>19.54</v>
      </c>
      <c r="F38" s="100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16"/>
      <c r="C39" s="27"/>
      <c r="D39" s="27"/>
      <c r="E39" s="28">
        <f>SUM(E15:E38)</f>
        <v>351.56000000000006</v>
      </c>
      <c r="F39" s="99"/>
      <c r="G39" s="29"/>
      <c r="H39" s="29"/>
      <c r="I39" s="28">
        <f>SUM(I15:I38)</f>
        <v>8.4000000000000005E-2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69"/>
      <c r="F40" s="70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69"/>
      <c r="F41" s="70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46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313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39"/>
      <c r="F3" s="69"/>
      <c r="N3" s="124" t="s">
        <v>319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318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91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 xml:space="preserve">КТП-1 Молокозавод </v>
      </c>
      <c r="C10" s="137"/>
      <c r="D10" s="137"/>
      <c r="E10" s="137"/>
      <c r="F10" s="127" t="str">
        <f>N4</f>
        <v xml:space="preserve">КТП-2 Молокозавод </v>
      </c>
      <c r="G10" s="130"/>
      <c r="H10" s="130"/>
      <c r="I10" s="131"/>
      <c r="J10" s="137" t="str">
        <f>N3</f>
        <v xml:space="preserve">КТП-1 Молокозавод </v>
      </c>
      <c r="K10" s="137"/>
      <c r="L10" s="137"/>
      <c r="M10" s="137"/>
      <c r="N10" s="127" t="str">
        <f>N4</f>
        <v xml:space="preserve">КТП-2 Молокозавод 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42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43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92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x14ac:dyDescent="0.2">
      <c r="A15" s="19">
        <v>1</v>
      </c>
      <c r="B15" s="19"/>
      <c r="C15" s="19"/>
      <c r="D15" s="19"/>
      <c r="E15" s="19">
        <v>2.96</v>
      </c>
      <c r="F15" s="97"/>
      <c r="G15" s="16"/>
      <c r="H15" s="21"/>
      <c r="I15" s="97">
        <v>0</v>
      </c>
      <c r="J15" s="23"/>
      <c r="K15" s="21"/>
      <c r="L15" s="21"/>
      <c r="M15" s="97">
        <v>0</v>
      </c>
      <c r="N15" s="20"/>
      <c r="O15" s="21"/>
      <c r="P15" s="21"/>
      <c r="Q15" s="97">
        <v>0</v>
      </c>
    </row>
    <row r="16" spans="1:33" s="11" customFormat="1" x14ac:dyDescent="0.2">
      <c r="A16" s="14">
        <v>2</v>
      </c>
      <c r="B16" s="19"/>
      <c r="C16" s="19"/>
      <c r="D16" s="19"/>
      <c r="E16" s="19">
        <v>2.14</v>
      </c>
      <c r="F16" s="97"/>
      <c r="G16" s="16"/>
      <c r="H16" s="21"/>
      <c r="I16" s="97">
        <v>0</v>
      </c>
      <c r="J16" s="23"/>
      <c r="K16" s="21"/>
      <c r="L16" s="21"/>
      <c r="M16" s="97">
        <v>0</v>
      </c>
      <c r="N16" s="20"/>
      <c r="O16" s="21"/>
      <c r="P16" s="21"/>
      <c r="Q16" s="97">
        <v>0</v>
      </c>
    </row>
    <row r="17" spans="1:17" s="11" customFormat="1" x14ac:dyDescent="0.2">
      <c r="A17" s="14">
        <v>3</v>
      </c>
      <c r="B17" s="19"/>
      <c r="C17" s="19"/>
      <c r="D17" s="19"/>
      <c r="E17" s="19">
        <v>2.66</v>
      </c>
      <c r="F17" s="97"/>
      <c r="G17" s="16"/>
      <c r="H17" s="21"/>
      <c r="I17" s="97">
        <v>0</v>
      </c>
      <c r="J17" s="23"/>
      <c r="K17" s="21"/>
      <c r="L17" s="21"/>
      <c r="M17" s="97">
        <v>0</v>
      </c>
      <c r="N17" s="20"/>
      <c r="O17" s="21"/>
      <c r="P17" s="21"/>
      <c r="Q17" s="97">
        <v>0</v>
      </c>
    </row>
    <row r="18" spans="1:17" s="11" customFormat="1" x14ac:dyDescent="0.2">
      <c r="A18" s="14">
        <v>4</v>
      </c>
      <c r="B18" s="19"/>
      <c r="C18" s="19"/>
      <c r="D18" s="19"/>
      <c r="E18" s="19">
        <v>2.57</v>
      </c>
      <c r="F18" s="97"/>
      <c r="G18" s="16"/>
      <c r="H18" s="21"/>
      <c r="I18" s="97">
        <v>0</v>
      </c>
      <c r="J18" s="23"/>
      <c r="K18" s="21"/>
      <c r="L18" s="21"/>
      <c r="M18" s="97">
        <v>0</v>
      </c>
      <c r="N18" s="20"/>
      <c r="O18" s="21"/>
      <c r="P18" s="21"/>
      <c r="Q18" s="97">
        <v>0</v>
      </c>
    </row>
    <row r="19" spans="1:17" s="11" customFormat="1" x14ac:dyDescent="0.2">
      <c r="A19" s="14">
        <v>5</v>
      </c>
      <c r="B19" s="19"/>
      <c r="C19" s="19"/>
      <c r="D19" s="19"/>
      <c r="E19" s="19">
        <v>2.8</v>
      </c>
      <c r="F19" s="97"/>
      <c r="G19" s="16"/>
      <c r="H19" s="21"/>
      <c r="I19" s="97">
        <v>0</v>
      </c>
      <c r="J19" s="23"/>
      <c r="K19" s="21"/>
      <c r="L19" s="21"/>
      <c r="M19" s="97">
        <v>0</v>
      </c>
      <c r="N19" s="20"/>
      <c r="O19" s="21"/>
      <c r="P19" s="21"/>
      <c r="Q19" s="97">
        <v>0</v>
      </c>
    </row>
    <row r="20" spans="1:17" s="11" customFormat="1" x14ac:dyDescent="0.2">
      <c r="A20" s="14">
        <v>6</v>
      </c>
      <c r="B20" s="19"/>
      <c r="C20" s="19"/>
      <c r="D20" s="19"/>
      <c r="E20" s="19">
        <v>3.39</v>
      </c>
      <c r="F20" s="97"/>
      <c r="G20" s="16"/>
      <c r="H20" s="21"/>
      <c r="I20" s="97">
        <v>0</v>
      </c>
      <c r="J20" s="23"/>
      <c r="K20" s="21"/>
      <c r="L20" s="21"/>
      <c r="M20" s="97">
        <v>0</v>
      </c>
      <c r="N20" s="20"/>
      <c r="O20" s="21"/>
      <c r="P20" s="21"/>
      <c r="Q20" s="97">
        <v>0</v>
      </c>
    </row>
    <row r="21" spans="1:17" s="11" customFormat="1" x14ac:dyDescent="0.2">
      <c r="A21" s="14">
        <v>7</v>
      </c>
      <c r="B21" s="19"/>
      <c r="C21" s="19"/>
      <c r="D21" s="19"/>
      <c r="E21" s="19">
        <v>3.45</v>
      </c>
      <c r="F21" s="97"/>
      <c r="G21" s="16"/>
      <c r="H21" s="21"/>
      <c r="I21" s="97">
        <v>0</v>
      </c>
      <c r="J21" s="23"/>
      <c r="K21" s="21"/>
      <c r="L21" s="21"/>
      <c r="M21" s="97">
        <v>0</v>
      </c>
      <c r="N21" s="20"/>
      <c r="O21" s="21"/>
      <c r="P21" s="21"/>
      <c r="Q21" s="97">
        <v>0</v>
      </c>
    </row>
    <row r="22" spans="1:17" s="11" customFormat="1" x14ac:dyDescent="0.2">
      <c r="A22" s="14">
        <v>8</v>
      </c>
      <c r="B22" s="19"/>
      <c r="C22" s="19"/>
      <c r="D22" s="19"/>
      <c r="E22" s="19">
        <v>3.62</v>
      </c>
      <c r="F22" s="97"/>
      <c r="G22" s="16"/>
      <c r="H22" s="21"/>
      <c r="I22" s="97">
        <v>0</v>
      </c>
      <c r="J22" s="23"/>
      <c r="K22" s="21"/>
      <c r="L22" s="21"/>
      <c r="M22" s="97">
        <v>0</v>
      </c>
      <c r="N22" s="20"/>
      <c r="O22" s="21"/>
      <c r="P22" s="21"/>
      <c r="Q22" s="97">
        <v>0</v>
      </c>
    </row>
    <row r="23" spans="1:17" s="11" customFormat="1" x14ac:dyDescent="0.2">
      <c r="A23" s="14">
        <v>9</v>
      </c>
      <c r="B23" s="19"/>
      <c r="C23" s="19"/>
      <c r="D23" s="19"/>
      <c r="E23" s="19">
        <v>3.59</v>
      </c>
      <c r="F23" s="97"/>
      <c r="G23" s="16"/>
      <c r="H23" s="21"/>
      <c r="I23" s="97">
        <v>0</v>
      </c>
      <c r="J23" s="23"/>
      <c r="K23" s="21"/>
      <c r="L23" s="21"/>
      <c r="M23" s="97">
        <v>0</v>
      </c>
      <c r="N23" s="20"/>
      <c r="O23" s="21"/>
      <c r="P23" s="21"/>
      <c r="Q23" s="97">
        <v>0</v>
      </c>
    </row>
    <row r="24" spans="1:17" s="11" customFormat="1" x14ac:dyDescent="0.2">
      <c r="A24" s="14">
        <v>10</v>
      </c>
      <c r="B24" s="19"/>
      <c r="C24" s="19"/>
      <c r="D24" s="19"/>
      <c r="E24" s="19">
        <v>3.32</v>
      </c>
      <c r="F24" s="97"/>
      <c r="G24" s="16"/>
      <c r="H24" s="21"/>
      <c r="I24" s="97">
        <v>0</v>
      </c>
      <c r="J24" s="23"/>
      <c r="K24" s="21"/>
      <c r="L24" s="21"/>
      <c r="M24" s="97">
        <v>0</v>
      </c>
      <c r="N24" s="20"/>
      <c r="O24" s="21"/>
      <c r="P24" s="21"/>
      <c r="Q24" s="97">
        <v>0</v>
      </c>
    </row>
    <row r="25" spans="1:17" s="11" customFormat="1" x14ac:dyDescent="0.2">
      <c r="A25" s="14">
        <v>11</v>
      </c>
      <c r="B25" s="19"/>
      <c r="C25" s="19"/>
      <c r="D25" s="19"/>
      <c r="E25" s="19">
        <v>3.87</v>
      </c>
      <c r="F25" s="97"/>
      <c r="G25" s="16"/>
      <c r="H25" s="21"/>
      <c r="I25" s="97">
        <v>0</v>
      </c>
      <c r="J25" s="23"/>
      <c r="K25" s="21"/>
      <c r="L25" s="21"/>
      <c r="M25" s="97">
        <v>0</v>
      </c>
      <c r="N25" s="20"/>
      <c r="O25" s="21"/>
      <c r="P25" s="21"/>
      <c r="Q25" s="97">
        <v>0</v>
      </c>
    </row>
    <row r="26" spans="1:17" s="11" customFormat="1" x14ac:dyDescent="0.2">
      <c r="A26" s="14">
        <v>12</v>
      </c>
      <c r="B26" s="19"/>
      <c r="C26" s="19"/>
      <c r="D26" s="19"/>
      <c r="E26" s="19">
        <v>3.68</v>
      </c>
      <c r="F26" s="97"/>
      <c r="G26" s="16"/>
      <c r="H26" s="21"/>
      <c r="I26" s="97">
        <v>0</v>
      </c>
      <c r="J26" s="23"/>
      <c r="K26" s="21"/>
      <c r="L26" s="21"/>
      <c r="M26" s="97">
        <v>0</v>
      </c>
      <c r="N26" s="20"/>
      <c r="O26" s="21"/>
      <c r="P26" s="21"/>
      <c r="Q26" s="97">
        <v>0</v>
      </c>
    </row>
    <row r="27" spans="1:17" s="11" customFormat="1" x14ac:dyDescent="0.2">
      <c r="A27" s="14">
        <v>13</v>
      </c>
      <c r="B27" s="19"/>
      <c r="C27" s="19"/>
      <c r="D27" s="19"/>
      <c r="E27" s="19">
        <v>3.59</v>
      </c>
      <c r="F27" s="97"/>
      <c r="G27" s="16"/>
      <c r="H27" s="21"/>
      <c r="I27" s="97">
        <v>0</v>
      </c>
      <c r="J27" s="23"/>
      <c r="K27" s="21"/>
      <c r="L27" s="21"/>
      <c r="M27" s="97">
        <v>0</v>
      </c>
      <c r="N27" s="20"/>
      <c r="O27" s="21"/>
      <c r="P27" s="21"/>
      <c r="Q27" s="97">
        <v>0</v>
      </c>
    </row>
    <row r="28" spans="1:17" s="11" customFormat="1" x14ac:dyDescent="0.2">
      <c r="A28" s="14">
        <v>14</v>
      </c>
      <c r="B28" s="19"/>
      <c r="C28" s="19"/>
      <c r="D28" s="19"/>
      <c r="E28" s="19">
        <v>3.5</v>
      </c>
      <c r="F28" s="97"/>
      <c r="G28" s="16"/>
      <c r="H28" s="21"/>
      <c r="I28" s="97">
        <v>0</v>
      </c>
      <c r="J28" s="23"/>
      <c r="K28" s="21"/>
      <c r="L28" s="21"/>
      <c r="M28" s="97">
        <v>0</v>
      </c>
      <c r="N28" s="20"/>
      <c r="O28" s="21"/>
      <c r="P28" s="21"/>
      <c r="Q28" s="97">
        <v>0</v>
      </c>
    </row>
    <row r="29" spans="1:17" s="11" customFormat="1" x14ac:dyDescent="0.2">
      <c r="A29" s="14">
        <v>15</v>
      </c>
      <c r="B29" s="19"/>
      <c r="C29" s="19"/>
      <c r="D29" s="19"/>
      <c r="E29" s="19">
        <v>3.96</v>
      </c>
      <c r="F29" s="97"/>
      <c r="G29" s="16"/>
      <c r="H29" s="21"/>
      <c r="I29" s="97">
        <v>0</v>
      </c>
      <c r="J29" s="23"/>
      <c r="K29" s="21"/>
      <c r="L29" s="21"/>
      <c r="M29" s="97">
        <v>0</v>
      </c>
      <c r="N29" s="20"/>
      <c r="O29" s="21"/>
      <c r="P29" s="21"/>
      <c r="Q29" s="97">
        <v>0</v>
      </c>
    </row>
    <row r="30" spans="1:17" s="11" customFormat="1" x14ac:dyDescent="0.2">
      <c r="A30" s="14">
        <v>16</v>
      </c>
      <c r="B30" s="19"/>
      <c r="C30" s="19"/>
      <c r="D30" s="19"/>
      <c r="E30" s="19">
        <v>3.69</v>
      </c>
      <c r="F30" s="97"/>
      <c r="G30" s="16"/>
      <c r="H30" s="21"/>
      <c r="I30" s="97">
        <v>0</v>
      </c>
      <c r="J30" s="23"/>
      <c r="K30" s="21"/>
      <c r="L30" s="21"/>
      <c r="M30" s="97">
        <v>0</v>
      </c>
      <c r="N30" s="20"/>
      <c r="O30" s="21"/>
      <c r="P30" s="21"/>
      <c r="Q30" s="97">
        <v>0</v>
      </c>
    </row>
    <row r="31" spans="1:17" s="25" customFormat="1" x14ac:dyDescent="0.2">
      <c r="A31" s="14">
        <v>17</v>
      </c>
      <c r="B31" s="19"/>
      <c r="C31" s="19"/>
      <c r="D31" s="19"/>
      <c r="E31" s="19">
        <v>3.17</v>
      </c>
      <c r="F31" s="97"/>
      <c r="G31" s="16"/>
      <c r="H31" s="21"/>
      <c r="I31" s="97">
        <v>0</v>
      </c>
      <c r="J31" s="23"/>
      <c r="K31" s="21"/>
      <c r="L31" s="21"/>
      <c r="M31" s="97">
        <v>0</v>
      </c>
      <c r="N31" s="20"/>
      <c r="O31" s="21"/>
      <c r="P31" s="21"/>
      <c r="Q31" s="97">
        <v>0</v>
      </c>
    </row>
    <row r="32" spans="1:17" s="25" customFormat="1" x14ac:dyDescent="0.2">
      <c r="A32" s="14">
        <v>18</v>
      </c>
      <c r="B32" s="19"/>
      <c r="C32" s="19"/>
      <c r="D32" s="19"/>
      <c r="E32" s="19">
        <v>2.17</v>
      </c>
      <c r="F32" s="97"/>
      <c r="G32" s="16"/>
      <c r="H32" s="21"/>
      <c r="I32" s="97">
        <v>0</v>
      </c>
      <c r="J32" s="23"/>
      <c r="K32" s="21"/>
      <c r="L32" s="21"/>
      <c r="M32" s="97">
        <v>0</v>
      </c>
      <c r="N32" s="20"/>
      <c r="O32" s="21"/>
      <c r="P32" s="21"/>
      <c r="Q32" s="97">
        <v>0</v>
      </c>
    </row>
    <row r="33" spans="1:33" s="25" customFormat="1" x14ac:dyDescent="0.2">
      <c r="A33" s="14">
        <v>19</v>
      </c>
      <c r="B33" s="19"/>
      <c r="C33" s="19"/>
      <c r="D33" s="19"/>
      <c r="E33" s="19">
        <v>2.96</v>
      </c>
      <c r="F33" s="97"/>
      <c r="G33" s="16"/>
      <c r="H33" s="21"/>
      <c r="I33" s="97">
        <v>0</v>
      </c>
      <c r="J33" s="23"/>
      <c r="K33" s="21"/>
      <c r="L33" s="21"/>
      <c r="M33" s="97">
        <v>0</v>
      </c>
      <c r="N33" s="20"/>
      <c r="O33" s="21"/>
      <c r="P33" s="21"/>
      <c r="Q33" s="97">
        <v>0</v>
      </c>
    </row>
    <row r="34" spans="1:33" s="25" customFormat="1" x14ac:dyDescent="0.2">
      <c r="A34" s="14">
        <v>20</v>
      </c>
      <c r="B34" s="19"/>
      <c r="C34" s="19"/>
      <c r="D34" s="19"/>
      <c r="E34" s="19">
        <v>2.5</v>
      </c>
      <c r="F34" s="97"/>
      <c r="G34" s="16"/>
      <c r="H34" s="21"/>
      <c r="I34" s="97">
        <v>0</v>
      </c>
      <c r="J34" s="23"/>
      <c r="K34" s="21"/>
      <c r="L34" s="21"/>
      <c r="M34" s="97">
        <v>0</v>
      </c>
      <c r="N34" s="20"/>
      <c r="O34" s="21"/>
      <c r="P34" s="21"/>
      <c r="Q34" s="97">
        <v>0</v>
      </c>
    </row>
    <row r="35" spans="1:33" s="25" customFormat="1" x14ac:dyDescent="0.2">
      <c r="A35" s="14">
        <v>21</v>
      </c>
      <c r="B35" s="19"/>
      <c r="C35" s="19"/>
      <c r="D35" s="19"/>
      <c r="E35" s="19">
        <v>2.5299999999999998</v>
      </c>
      <c r="F35" s="97"/>
      <c r="G35" s="16"/>
      <c r="H35" s="21"/>
      <c r="I35" s="97">
        <v>0</v>
      </c>
      <c r="J35" s="23"/>
      <c r="K35" s="21"/>
      <c r="L35" s="21"/>
      <c r="M35" s="97">
        <v>0</v>
      </c>
      <c r="N35" s="20"/>
      <c r="O35" s="21"/>
      <c r="P35" s="21"/>
      <c r="Q35" s="97">
        <v>0</v>
      </c>
    </row>
    <row r="36" spans="1:33" s="25" customFormat="1" x14ac:dyDescent="0.2">
      <c r="A36" s="14">
        <v>22</v>
      </c>
      <c r="B36" s="19"/>
      <c r="C36" s="19"/>
      <c r="D36" s="19"/>
      <c r="E36" s="19">
        <v>2.74</v>
      </c>
      <c r="F36" s="97"/>
      <c r="G36" s="16"/>
      <c r="H36" s="21"/>
      <c r="I36" s="97">
        <v>0</v>
      </c>
      <c r="J36" s="23"/>
      <c r="K36" s="21"/>
      <c r="L36" s="21"/>
      <c r="M36" s="97">
        <v>0</v>
      </c>
      <c r="N36" s="20"/>
      <c r="O36" s="21"/>
      <c r="P36" s="21"/>
      <c r="Q36" s="97">
        <v>0</v>
      </c>
    </row>
    <row r="37" spans="1:33" s="25" customFormat="1" x14ac:dyDescent="0.2">
      <c r="A37" s="14">
        <v>23</v>
      </c>
      <c r="B37" s="19"/>
      <c r="C37" s="19"/>
      <c r="D37" s="19"/>
      <c r="E37" s="19">
        <v>2.95</v>
      </c>
      <c r="F37" s="97"/>
      <c r="G37" s="21"/>
      <c r="H37" s="21"/>
      <c r="I37" s="97">
        <v>0</v>
      </c>
      <c r="J37" s="23"/>
      <c r="K37" s="21"/>
      <c r="L37" s="21"/>
      <c r="M37" s="97">
        <v>0</v>
      </c>
      <c r="N37" s="20"/>
      <c r="O37" s="21"/>
      <c r="P37" s="21"/>
      <c r="Q37" s="97">
        <v>0</v>
      </c>
    </row>
    <row r="38" spans="1:33" s="25" customFormat="1" x14ac:dyDescent="0.2">
      <c r="A38" s="14">
        <v>24</v>
      </c>
      <c r="B38" s="19"/>
      <c r="C38" s="19"/>
      <c r="D38" s="19"/>
      <c r="E38" s="19">
        <v>2.77</v>
      </c>
      <c r="F38" s="97"/>
      <c r="G38" s="21"/>
      <c r="H38" s="21"/>
      <c r="I38" s="97">
        <v>0</v>
      </c>
      <c r="J38" s="23"/>
      <c r="K38" s="21"/>
      <c r="L38" s="21"/>
      <c r="M38" s="97">
        <v>0</v>
      </c>
      <c r="N38" s="20"/>
      <c r="O38" s="21"/>
      <c r="P38" s="21"/>
      <c r="Q38" s="97">
        <v>0</v>
      </c>
    </row>
    <row r="39" spans="1:33" s="25" customFormat="1" x14ac:dyDescent="0.25">
      <c r="A39" s="14" t="s">
        <v>17</v>
      </c>
      <c r="B39" s="89"/>
      <c r="C39" s="27"/>
      <c r="D39" s="27"/>
      <c r="E39" s="28">
        <f>SUM(E15:E38)</f>
        <v>74.58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39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39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90" zoomScaleNormal="9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322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321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320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 к-с Никольское В-1</v>
      </c>
      <c r="C10" s="137"/>
      <c r="D10" s="137"/>
      <c r="E10" s="137"/>
      <c r="F10" s="127" t="str">
        <f>N4</f>
        <v>ТП к-с Никольское В-2</v>
      </c>
      <c r="G10" s="130"/>
      <c r="H10" s="130"/>
      <c r="I10" s="131"/>
      <c r="J10" s="137" t="str">
        <f>N3</f>
        <v>ТП к-с Никольское В-1</v>
      </c>
      <c r="K10" s="137"/>
      <c r="L10" s="137"/>
      <c r="M10" s="137"/>
      <c r="N10" s="127" t="str">
        <f>N4</f>
        <v>ТП к-с Никольское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120</v>
      </c>
      <c r="F11" s="104" t="s">
        <v>13</v>
      </c>
      <c r="G11" s="105"/>
      <c r="H11" s="63"/>
      <c r="I11" s="64">
        <v>120</v>
      </c>
      <c r="J11" s="104" t="s">
        <v>13</v>
      </c>
      <c r="K11" s="105"/>
      <c r="L11" s="63"/>
      <c r="M11" s="64">
        <f>E11</f>
        <v>120</v>
      </c>
      <c r="N11" s="104" t="s">
        <v>13</v>
      </c>
      <c r="O11" s="105"/>
      <c r="P11" s="63"/>
      <c r="Q11" s="64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4">
        <v>0</v>
      </c>
      <c r="F15" s="72"/>
      <c r="G15" s="16"/>
      <c r="H15" s="21"/>
      <c r="I15" s="72">
        <v>77.099999999999994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4">
        <v>0</v>
      </c>
      <c r="F16" s="72"/>
      <c r="G16" s="16"/>
      <c r="H16" s="21"/>
      <c r="I16" s="72">
        <v>88.4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4">
        <v>0</v>
      </c>
      <c r="F17" s="72"/>
      <c r="G17" s="16"/>
      <c r="H17" s="21"/>
      <c r="I17" s="72">
        <v>82.8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4">
        <v>0</v>
      </c>
      <c r="F18" s="72"/>
      <c r="G18" s="16"/>
      <c r="H18" s="21"/>
      <c r="I18" s="72">
        <v>87.4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4">
        <v>0</v>
      </c>
      <c r="F19" s="72"/>
      <c r="G19" s="16"/>
      <c r="H19" s="21"/>
      <c r="I19" s="72">
        <v>93.1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4">
        <v>0</v>
      </c>
      <c r="F20" s="72"/>
      <c r="G20" s="16"/>
      <c r="H20" s="21"/>
      <c r="I20" s="72">
        <v>157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4">
        <v>0</v>
      </c>
      <c r="F21" s="72"/>
      <c r="G21" s="16"/>
      <c r="H21" s="21"/>
      <c r="I21" s="72">
        <v>168.2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4">
        <v>0</v>
      </c>
      <c r="F22" s="72"/>
      <c r="G22" s="16"/>
      <c r="H22" s="21"/>
      <c r="I22" s="72">
        <v>175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4">
        <v>0</v>
      </c>
      <c r="F23" s="72"/>
      <c r="G23" s="16"/>
      <c r="H23" s="21"/>
      <c r="I23" s="72">
        <v>159.9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4">
        <v>0</v>
      </c>
      <c r="F24" s="72"/>
      <c r="G24" s="16"/>
      <c r="H24" s="21"/>
      <c r="I24" s="72">
        <v>143.30000000000001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4">
        <v>0</v>
      </c>
      <c r="F25" s="72"/>
      <c r="G25" s="16"/>
      <c r="H25" s="21"/>
      <c r="I25" s="72">
        <v>108.5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4">
        <v>0</v>
      </c>
      <c r="F26" s="72"/>
      <c r="G26" s="16"/>
      <c r="H26" s="21"/>
      <c r="I26" s="72">
        <v>69.099999999999994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4">
        <v>0</v>
      </c>
      <c r="F27" s="72"/>
      <c r="G27" s="16"/>
      <c r="H27" s="21"/>
      <c r="I27" s="72">
        <v>73.599999999999994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4">
        <v>0</v>
      </c>
      <c r="F28" s="72"/>
      <c r="G28" s="16"/>
      <c r="H28" s="21"/>
      <c r="I28" s="72">
        <v>55.7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4">
        <v>0</v>
      </c>
      <c r="F29" s="72"/>
      <c r="G29" s="16"/>
      <c r="H29" s="21"/>
      <c r="I29" s="72">
        <v>68.199999999999989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4">
        <v>0</v>
      </c>
      <c r="F30" s="72"/>
      <c r="G30" s="16"/>
      <c r="H30" s="21"/>
      <c r="I30" s="72">
        <v>65.5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4">
        <v>0</v>
      </c>
      <c r="F31" s="72"/>
      <c r="G31" s="16"/>
      <c r="H31" s="21"/>
      <c r="I31" s="72">
        <v>72.599999999999994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4">
        <v>0</v>
      </c>
      <c r="F32" s="72"/>
      <c r="G32" s="16"/>
      <c r="H32" s="21"/>
      <c r="I32" s="72">
        <v>147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4">
        <v>0</v>
      </c>
      <c r="F33" s="72"/>
      <c r="G33" s="16"/>
      <c r="H33" s="21"/>
      <c r="I33" s="72">
        <v>130.80000000000001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4">
        <v>0</v>
      </c>
      <c r="F34" s="72"/>
      <c r="G34" s="16"/>
      <c r="H34" s="21"/>
      <c r="I34" s="72">
        <v>168.3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4">
        <v>0</v>
      </c>
      <c r="F35" s="72"/>
      <c r="G35" s="16"/>
      <c r="H35" s="21"/>
      <c r="I35" s="72">
        <v>151.80000000000001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4">
        <v>0</v>
      </c>
      <c r="F36" s="72"/>
      <c r="G36" s="16"/>
      <c r="H36" s="21"/>
      <c r="I36" s="72">
        <v>143.30000000000001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4">
        <v>0</v>
      </c>
      <c r="F37" s="72"/>
      <c r="G37" s="21"/>
      <c r="H37" s="21"/>
      <c r="I37" s="72">
        <v>119.1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4">
        <v>0</v>
      </c>
      <c r="F38" s="72"/>
      <c r="G38" s="21"/>
      <c r="H38" s="21"/>
      <c r="I38" s="72">
        <v>81.2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2686.9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T6" sqref="T6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215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323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ТП-65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ТП-65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19"/>
      <c r="C15" s="72"/>
      <c r="D15" s="72"/>
      <c r="E15" s="19">
        <v>1.78</v>
      </c>
      <c r="F15" s="72"/>
      <c r="G15" s="16"/>
      <c r="H15" s="21"/>
      <c r="I15" s="2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19"/>
      <c r="C16" s="72"/>
      <c r="D16" s="72"/>
      <c r="E16" s="19">
        <v>1.8</v>
      </c>
      <c r="F16" s="72"/>
      <c r="G16" s="16"/>
      <c r="H16" s="21"/>
      <c r="I16" s="2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19"/>
      <c r="C17" s="72"/>
      <c r="D17" s="72"/>
      <c r="E17" s="19">
        <v>1.84</v>
      </c>
      <c r="F17" s="72"/>
      <c r="G17" s="16"/>
      <c r="H17" s="21"/>
      <c r="I17" s="2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19"/>
      <c r="C18" s="72"/>
      <c r="D18" s="72"/>
      <c r="E18" s="19">
        <v>1.82</v>
      </c>
      <c r="F18" s="72"/>
      <c r="G18" s="16"/>
      <c r="H18" s="21"/>
      <c r="I18" s="2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19"/>
      <c r="C19" s="72"/>
      <c r="D19" s="72"/>
      <c r="E19" s="19">
        <v>1.82</v>
      </c>
      <c r="F19" s="72"/>
      <c r="G19" s="16"/>
      <c r="H19" s="21"/>
      <c r="I19" s="2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19"/>
      <c r="C20" s="72"/>
      <c r="D20" s="72"/>
      <c r="E20" s="19">
        <v>4.84</v>
      </c>
      <c r="F20" s="72"/>
      <c r="G20" s="16"/>
      <c r="H20" s="21"/>
      <c r="I20" s="2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19"/>
      <c r="C21" s="72"/>
      <c r="D21" s="72"/>
      <c r="E21" s="19">
        <v>4.82</v>
      </c>
      <c r="F21" s="72"/>
      <c r="G21" s="16"/>
      <c r="H21" s="21"/>
      <c r="I21" s="2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19"/>
      <c r="C22" s="72"/>
      <c r="D22" s="72"/>
      <c r="E22" s="19">
        <v>4.8600000000000003</v>
      </c>
      <c r="F22" s="72"/>
      <c r="G22" s="16"/>
      <c r="H22" s="21"/>
      <c r="I22" s="2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19"/>
      <c r="C23" s="72"/>
      <c r="D23" s="72"/>
      <c r="E23" s="19">
        <v>6.96</v>
      </c>
      <c r="F23" s="72"/>
      <c r="G23" s="16"/>
      <c r="H23" s="21"/>
      <c r="I23" s="2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19"/>
      <c r="C24" s="72"/>
      <c r="D24" s="72"/>
      <c r="E24" s="19">
        <v>19.36</v>
      </c>
      <c r="F24" s="72"/>
      <c r="G24" s="16"/>
      <c r="H24" s="21"/>
      <c r="I24" s="2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19"/>
      <c r="C25" s="72"/>
      <c r="D25" s="72"/>
      <c r="E25" s="19">
        <v>16.5</v>
      </c>
      <c r="F25" s="72"/>
      <c r="G25" s="16"/>
      <c r="H25" s="21"/>
      <c r="I25" s="2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19"/>
      <c r="C26" s="72"/>
      <c r="D26" s="72"/>
      <c r="E26" s="19">
        <v>15.2</v>
      </c>
      <c r="F26" s="72"/>
      <c r="G26" s="16"/>
      <c r="H26" s="21"/>
      <c r="I26" s="2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19"/>
      <c r="C27" s="72"/>
      <c r="D27" s="72"/>
      <c r="E27" s="19">
        <v>26.08</v>
      </c>
      <c r="F27" s="72"/>
      <c r="G27" s="16"/>
      <c r="H27" s="21"/>
      <c r="I27" s="2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19"/>
      <c r="C28" s="72"/>
      <c r="D28" s="72"/>
      <c r="E28" s="19">
        <v>17.059999999999999</v>
      </c>
      <c r="F28" s="72"/>
      <c r="G28" s="16"/>
      <c r="H28" s="21"/>
      <c r="I28" s="2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19"/>
      <c r="C29" s="72"/>
      <c r="D29" s="72"/>
      <c r="E29" s="19">
        <v>14.6</v>
      </c>
      <c r="F29" s="72"/>
      <c r="G29" s="16"/>
      <c r="H29" s="21"/>
      <c r="I29" s="2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19"/>
      <c r="C30" s="72"/>
      <c r="D30" s="72"/>
      <c r="E30" s="19">
        <v>17</v>
      </c>
      <c r="F30" s="72"/>
      <c r="G30" s="16"/>
      <c r="H30" s="21"/>
      <c r="I30" s="2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19"/>
      <c r="C31" s="72"/>
      <c r="D31" s="72"/>
      <c r="E31" s="19">
        <v>15.06</v>
      </c>
      <c r="F31" s="72"/>
      <c r="G31" s="16"/>
      <c r="H31" s="21"/>
      <c r="I31" s="2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19"/>
      <c r="C32" s="72"/>
      <c r="D32" s="72"/>
      <c r="E32" s="19">
        <v>16.38</v>
      </c>
      <c r="F32" s="72"/>
      <c r="G32" s="16"/>
      <c r="H32" s="21"/>
      <c r="I32" s="2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19"/>
      <c r="C33" s="72"/>
      <c r="D33" s="72"/>
      <c r="E33" s="19">
        <v>10.96</v>
      </c>
      <c r="F33" s="72"/>
      <c r="G33" s="16"/>
      <c r="H33" s="21"/>
      <c r="I33" s="2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19"/>
      <c r="C34" s="72"/>
      <c r="D34" s="72"/>
      <c r="E34" s="19">
        <v>5.86</v>
      </c>
      <c r="F34" s="72"/>
      <c r="G34" s="16"/>
      <c r="H34" s="21"/>
      <c r="I34" s="2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19"/>
      <c r="C35" s="72"/>
      <c r="D35" s="72"/>
      <c r="E35" s="19">
        <v>1.88</v>
      </c>
      <c r="F35" s="72"/>
      <c r="G35" s="16"/>
      <c r="H35" s="21"/>
      <c r="I35" s="2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19"/>
      <c r="C36" s="72"/>
      <c r="D36" s="72"/>
      <c r="E36" s="19">
        <v>1.88</v>
      </c>
      <c r="F36" s="72"/>
      <c r="G36" s="16"/>
      <c r="H36" s="21"/>
      <c r="I36" s="2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19"/>
      <c r="C37" s="72"/>
      <c r="D37" s="72"/>
      <c r="E37" s="19">
        <v>1.86</v>
      </c>
      <c r="F37" s="72"/>
      <c r="G37" s="21"/>
      <c r="H37" s="21"/>
      <c r="I37" s="2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19"/>
      <c r="C38" s="72"/>
      <c r="D38" s="72"/>
      <c r="E38" s="19">
        <v>1.9</v>
      </c>
      <c r="F38" s="72"/>
      <c r="G38" s="21"/>
      <c r="H38" s="21"/>
      <c r="I38" s="2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212.12000000000003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  <pageSetup paperSize="9" orientation="portrait" verticalDpi="0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326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325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324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КТП-Свиноферма Коротово</v>
      </c>
      <c r="C10" s="137"/>
      <c r="D10" s="137"/>
      <c r="E10" s="137"/>
      <c r="F10" s="127" t="str">
        <f>N4</f>
        <v>КТП-Ферма Соловьева</v>
      </c>
      <c r="G10" s="130"/>
      <c r="H10" s="130"/>
      <c r="I10" s="131"/>
      <c r="J10" s="137" t="str">
        <f>N3</f>
        <v>КТП-Свиноферма Коротово</v>
      </c>
      <c r="K10" s="137"/>
      <c r="L10" s="137"/>
      <c r="M10" s="137"/>
      <c r="N10" s="127" t="str">
        <f>N4</f>
        <v>КТП-Ферма Соловьева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80</v>
      </c>
      <c r="F11" s="104" t="s">
        <v>13</v>
      </c>
      <c r="G11" s="105"/>
      <c r="H11" s="63"/>
      <c r="I11" s="64">
        <v>20</v>
      </c>
      <c r="J11" s="104" t="s">
        <v>13</v>
      </c>
      <c r="K11" s="105"/>
      <c r="L11" s="63"/>
      <c r="M11" s="64">
        <f>E11</f>
        <v>80</v>
      </c>
      <c r="N11" s="104" t="s">
        <v>13</v>
      </c>
      <c r="O11" s="105"/>
      <c r="P11" s="63"/>
      <c r="Q11" s="64">
        <f>I11</f>
        <v>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4">
        <v>0.24</v>
      </c>
      <c r="F15" s="72"/>
      <c r="G15" s="16"/>
      <c r="H15" s="21"/>
      <c r="I15" s="72">
        <v>0.18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4">
        <v>0.24</v>
      </c>
      <c r="F16" s="72"/>
      <c r="G16" s="16"/>
      <c r="H16" s="21"/>
      <c r="I16" s="72">
        <v>0.16999999999999998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4">
        <v>0.28000000000000003</v>
      </c>
      <c r="F17" s="72"/>
      <c r="G17" s="16"/>
      <c r="H17" s="21"/>
      <c r="I17" s="72">
        <v>0.48000000000000004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4">
        <v>0.24</v>
      </c>
      <c r="F18" s="72"/>
      <c r="G18" s="16"/>
      <c r="H18" s="21"/>
      <c r="I18" s="72">
        <v>0.19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4">
        <v>0.2</v>
      </c>
      <c r="F19" s="72"/>
      <c r="G19" s="16"/>
      <c r="H19" s="21"/>
      <c r="I19" s="72">
        <v>0.16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4">
        <v>0.16</v>
      </c>
      <c r="F20" s="72"/>
      <c r="G20" s="16"/>
      <c r="H20" s="21"/>
      <c r="I20" s="72">
        <v>0.15000000000000002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4">
        <v>0.12</v>
      </c>
      <c r="F21" s="72"/>
      <c r="G21" s="16"/>
      <c r="H21" s="21"/>
      <c r="I21" s="72">
        <v>0.29000000000000004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4">
        <v>0.08</v>
      </c>
      <c r="F22" s="72"/>
      <c r="G22" s="16"/>
      <c r="H22" s="21"/>
      <c r="I22" s="72">
        <v>0.15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4">
        <v>0.12</v>
      </c>
      <c r="F23" s="72"/>
      <c r="G23" s="16"/>
      <c r="H23" s="21"/>
      <c r="I23" s="72">
        <v>0.49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4">
        <v>0.08</v>
      </c>
      <c r="F24" s="72"/>
      <c r="G24" s="16"/>
      <c r="H24" s="21"/>
      <c r="I24" s="72">
        <v>0.16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4">
        <v>0.12</v>
      </c>
      <c r="F25" s="72"/>
      <c r="G25" s="16"/>
      <c r="H25" s="21"/>
      <c r="I25" s="72">
        <v>0.71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4">
        <v>0.08</v>
      </c>
      <c r="F26" s="72"/>
      <c r="G26" s="16"/>
      <c r="H26" s="21"/>
      <c r="I26" s="72">
        <v>0.38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4">
        <v>0.16</v>
      </c>
      <c r="F27" s="72"/>
      <c r="G27" s="16"/>
      <c r="H27" s="21"/>
      <c r="I27" s="72">
        <v>0.79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4">
        <v>0.16</v>
      </c>
      <c r="F28" s="72"/>
      <c r="G28" s="16"/>
      <c r="H28" s="21"/>
      <c r="I28" s="72">
        <v>0.64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4">
        <v>0.16</v>
      </c>
      <c r="F29" s="72"/>
      <c r="G29" s="16"/>
      <c r="H29" s="21"/>
      <c r="I29" s="72">
        <v>0.89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4">
        <v>0.12</v>
      </c>
      <c r="F30" s="72"/>
      <c r="G30" s="16"/>
      <c r="H30" s="21"/>
      <c r="I30" s="72">
        <v>0.33999999999999997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4">
        <v>0.12</v>
      </c>
      <c r="F31" s="72"/>
      <c r="G31" s="16"/>
      <c r="H31" s="21"/>
      <c r="I31" s="72">
        <v>0.45999999999999996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4">
        <v>0.12</v>
      </c>
      <c r="F32" s="72"/>
      <c r="G32" s="16"/>
      <c r="H32" s="21"/>
      <c r="I32" s="72">
        <v>0.82000000000000006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4">
        <v>0.12</v>
      </c>
      <c r="F33" s="72"/>
      <c r="G33" s="16"/>
      <c r="H33" s="21"/>
      <c r="I33" s="72">
        <v>0.51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4">
        <v>0.16</v>
      </c>
      <c r="F34" s="72"/>
      <c r="G34" s="16"/>
      <c r="H34" s="21"/>
      <c r="I34" s="72">
        <v>0.37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4">
        <v>0.2</v>
      </c>
      <c r="F35" s="72"/>
      <c r="G35" s="16"/>
      <c r="H35" s="21"/>
      <c r="I35" s="72">
        <v>0.72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4">
        <v>0.12</v>
      </c>
      <c r="F36" s="72"/>
      <c r="G36" s="16"/>
      <c r="H36" s="21"/>
      <c r="I36" s="72">
        <v>0.35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4">
        <v>0.2</v>
      </c>
      <c r="F37" s="72"/>
      <c r="G37" s="21"/>
      <c r="H37" s="21"/>
      <c r="I37" s="72">
        <v>0.35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4">
        <v>0.2</v>
      </c>
      <c r="F38" s="72"/>
      <c r="G38" s="21"/>
      <c r="H38" s="21"/>
      <c r="I38" s="72">
        <v>0.33999999999999997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3.800000000000002</v>
      </c>
      <c r="F39" s="71"/>
      <c r="G39" s="29"/>
      <c r="H39" s="29"/>
      <c r="I39" s="28">
        <f>SUM(I15:I38)</f>
        <v>10.089999999999998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326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328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327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ЦРП-Сосновка В-1</v>
      </c>
      <c r="C10" s="137"/>
      <c r="D10" s="137"/>
      <c r="E10" s="137"/>
      <c r="F10" s="127" t="str">
        <f>N4</f>
        <v>ЦРП-Сосновка В-2</v>
      </c>
      <c r="G10" s="130"/>
      <c r="H10" s="130"/>
      <c r="I10" s="131"/>
      <c r="J10" s="137" t="str">
        <f>N3</f>
        <v>ЦРП-Сосновка В-1</v>
      </c>
      <c r="K10" s="137"/>
      <c r="L10" s="137"/>
      <c r="M10" s="137"/>
      <c r="N10" s="127" t="str">
        <f>N4</f>
        <v>ЦРП-Сосновка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120</v>
      </c>
      <c r="F11" s="104" t="s">
        <v>13</v>
      </c>
      <c r="G11" s="105"/>
      <c r="H11" s="63"/>
      <c r="I11" s="64">
        <v>120</v>
      </c>
      <c r="J11" s="104" t="s">
        <v>13</v>
      </c>
      <c r="K11" s="105"/>
      <c r="L11" s="63"/>
      <c r="M11" s="64">
        <f>E11</f>
        <v>120</v>
      </c>
      <c r="N11" s="104" t="s">
        <v>13</v>
      </c>
      <c r="O11" s="105"/>
      <c r="P11" s="63"/>
      <c r="Q11" s="64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4">
        <v>0</v>
      </c>
      <c r="F15" s="72"/>
      <c r="G15" s="16"/>
      <c r="H15" s="21"/>
      <c r="I15" s="38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4">
        <v>0</v>
      </c>
      <c r="F16" s="72"/>
      <c r="G16" s="16"/>
      <c r="H16" s="21"/>
      <c r="I16" s="38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4">
        <v>0</v>
      </c>
      <c r="F17" s="72"/>
      <c r="G17" s="16"/>
      <c r="H17" s="21"/>
      <c r="I17" s="38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4">
        <v>0</v>
      </c>
      <c r="F18" s="72"/>
      <c r="G18" s="16"/>
      <c r="H18" s="21"/>
      <c r="I18" s="38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4">
        <v>0</v>
      </c>
      <c r="F19" s="72"/>
      <c r="G19" s="16"/>
      <c r="H19" s="21"/>
      <c r="I19" s="38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4">
        <v>0</v>
      </c>
      <c r="F20" s="72"/>
      <c r="G20" s="16"/>
      <c r="H20" s="21"/>
      <c r="I20" s="38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4">
        <v>0</v>
      </c>
      <c r="F21" s="72"/>
      <c r="G21" s="16"/>
      <c r="H21" s="21"/>
      <c r="I21" s="38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4">
        <v>0</v>
      </c>
      <c r="F22" s="72"/>
      <c r="G22" s="16"/>
      <c r="H22" s="21"/>
      <c r="I22" s="38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4">
        <v>0</v>
      </c>
      <c r="F23" s="72"/>
      <c r="G23" s="16"/>
      <c r="H23" s="21"/>
      <c r="I23" s="38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4">
        <v>0</v>
      </c>
      <c r="F24" s="72"/>
      <c r="G24" s="16"/>
      <c r="H24" s="21"/>
      <c r="I24" s="38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4">
        <v>0</v>
      </c>
      <c r="F25" s="72"/>
      <c r="G25" s="16"/>
      <c r="H25" s="21"/>
      <c r="I25" s="38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4">
        <v>0</v>
      </c>
      <c r="F26" s="72"/>
      <c r="G26" s="16"/>
      <c r="H26" s="21"/>
      <c r="I26" s="38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4">
        <v>0</v>
      </c>
      <c r="F27" s="72"/>
      <c r="G27" s="16"/>
      <c r="H27" s="21"/>
      <c r="I27" s="38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4">
        <v>0</v>
      </c>
      <c r="F28" s="72"/>
      <c r="G28" s="16"/>
      <c r="H28" s="21"/>
      <c r="I28" s="38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4">
        <v>0</v>
      </c>
      <c r="F29" s="72"/>
      <c r="G29" s="16"/>
      <c r="H29" s="21"/>
      <c r="I29" s="38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4">
        <v>0</v>
      </c>
      <c r="F30" s="72"/>
      <c r="G30" s="16"/>
      <c r="H30" s="21"/>
      <c r="I30" s="38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4">
        <v>0</v>
      </c>
      <c r="F31" s="72"/>
      <c r="G31" s="16"/>
      <c r="H31" s="21"/>
      <c r="I31" s="38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4">
        <v>0</v>
      </c>
      <c r="F32" s="72"/>
      <c r="G32" s="16"/>
      <c r="H32" s="21"/>
      <c r="I32" s="38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4">
        <v>0</v>
      </c>
      <c r="F33" s="72"/>
      <c r="G33" s="16"/>
      <c r="H33" s="21"/>
      <c r="I33" s="38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4">
        <v>0</v>
      </c>
      <c r="F34" s="72"/>
      <c r="G34" s="16"/>
      <c r="H34" s="21"/>
      <c r="I34" s="38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4">
        <v>0</v>
      </c>
      <c r="F35" s="72"/>
      <c r="G35" s="16"/>
      <c r="H35" s="21"/>
      <c r="I35" s="38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4">
        <v>0</v>
      </c>
      <c r="F36" s="72"/>
      <c r="G36" s="16"/>
      <c r="H36" s="21"/>
      <c r="I36" s="38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4">
        <v>0</v>
      </c>
      <c r="F37" s="72"/>
      <c r="G37" s="21"/>
      <c r="H37" s="21"/>
      <c r="I37" s="38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4">
        <v>0</v>
      </c>
      <c r="F38" s="72"/>
      <c r="G38" s="21"/>
      <c r="H38" s="21"/>
      <c r="I38" s="38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326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330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329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КТП-Маслозавод</v>
      </c>
      <c r="C10" s="137"/>
      <c r="D10" s="137"/>
      <c r="E10" s="137"/>
      <c r="F10" s="127" t="str">
        <f>N4</f>
        <v>КТП-Лесничество-2</v>
      </c>
      <c r="G10" s="130"/>
      <c r="H10" s="130"/>
      <c r="I10" s="131"/>
      <c r="J10" s="137" t="str">
        <f>N3</f>
        <v>КТП-Маслозавод</v>
      </c>
      <c r="K10" s="137"/>
      <c r="L10" s="137"/>
      <c r="M10" s="137"/>
      <c r="N10" s="127" t="str">
        <f>N4</f>
        <v>КТП-Лесничество-2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40</v>
      </c>
      <c r="F11" s="104" t="s">
        <v>13</v>
      </c>
      <c r="G11" s="105"/>
      <c r="H11" s="63"/>
      <c r="I11" s="64">
        <v>80</v>
      </c>
      <c r="J11" s="104" t="s">
        <v>13</v>
      </c>
      <c r="K11" s="105"/>
      <c r="L11" s="63"/>
      <c r="M11" s="64">
        <f>E11</f>
        <v>40</v>
      </c>
      <c r="N11" s="104" t="s">
        <v>13</v>
      </c>
      <c r="O11" s="105"/>
      <c r="P11" s="63"/>
      <c r="Q11" s="64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1.98</v>
      </c>
      <c r="F15" s="72"/>
      <c r="G15" s="16"/>
      <c r="H15" s="21"/>
      <c r="I15" s="72">
        <v>4.16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1.76</v>
      </c>
      <c r="F16" s="72"/>
      <c r="G16" s="16"/>
      <c r="H16" s="21"/>
      <c r="I16" s="72">
        <v>3.6399999999999997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1.84</v>
      </c>
      <c r="F17" s="72"/>
      <c r="G17" s="16"/>
      <c r="H17" s="21"/>
      <c r="I17" s="72">
        <v>3.4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1.86</v>
      </c>
      <c r="F18" s="72"/>
      <c r="G18" s="16"/>
      <c r="H18" s="21"/>
      <c r="I18" s="72">
        <v>3.6799999999999997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5.1840000000000002</v>
      </c>
      <c r="F19" s="72"/>
      <c r="G19" s="16"/>
      <c r="H19" s="21"/>
      <c r="I19" s="72">
        <v>3.24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4.056</v>
      </c>
      <c r="F20" s="72"/>
      <c r="G20" s="16"/>
      <c r="H20" s="21"/>
      <c r="I20" s="72">
        <v>3.92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4.8360000000000003</v>
      </c>
      <c r="F21" s="72"/>
      <c r="G21" s="16"/>
      <c r="H21" s="21"/>
      <c r="I21" s="72">
        <v>4.3599999999999994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6.2519999999999998</v>
      </c>
      <c r="F22" s="72"/>
      <c r="G22" s="16"/>
      <c r="H22" s="21"/>
      <c r="I22" s="72">
        <v>3.56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5.3159999999999998</v>
      </c>
      <c r="F23" s="72"/>
      <c r="G23" s="16"/>
      <c r="H23" s="21"/>
      <c r="I23" s="72">
        <v>5.92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8.1240000000000006</v>
      </c>
      <c r="F24" s="72"/>
      <c r="G24" s="16"/>
      <c r="H24" s="21"/>
      <c r="I24" s="72">
        <v>8.4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8.4359999999999999</v>
      </c>
      <c r="F25" s="72"/>
      <c r="G25" s="16"/>
      <c r="H25" s="21"/>
      <c r="I25" s="72">
        <v>8.0400000000000009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8.8320000000000007</v>
      </c>
      <c r="F26" s="72"/>
      <c r="G26" s="16"/>
      <c r="H26" s="21"/>
      <c r="I26" s="72">
        <v>8.64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7.62</v>
      </c>
      <c r="F27" s="72"/>
      <c r="G27" s="16"/>
      <c r="H27" s="21"/>
      <c r="I27" s="72">
        <v>8.120000000000001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7.056</v>
      </c>
      <c r="F28" s="72"/>
      <c r="G28" s="16"/>
      <c r="H28" s="21"/>
      <c r="I28" s="72">
        <v>10.280000000000001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9.9480000000000004</v>
      </c>
      <c r="F29" s="72"/>
      <c r="G29" s="16"/>
      <c r="H29" s="21"/>
      <c r="I29" s="72">
        <v>6.7200000000000006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7.8479999999999999</v>
      </c>
      <c r="F30" s="72"/>
      <c r="G30" s="16"/>
      <c r="H30" s="21"/>
      <c r="I30" s="72">
        <v>7.24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7.1159999999999997</v>
      </c>
      <c r="F31" s="72"/>
      <c r="G31" s="16"/>
      <c r="H31" s="21"/>
      <c r="I31" s="72">
        <v>6.96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9.3960000000000008</v>
      </c>
      <c r="F32" s="72"/>
      <c r="G32" s="16"/>
      <c r="H32" s="21"/>
      <c r="I32" s="72">
        <v>8.52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10.98</v>
      </c>
      <c r="F33" s="72"/>
      <c r="G33" s="16"/>
      <c r="H33" s="21"/>
      <c r="I33" s="72">
        <v>7.08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10.391999999999999</v>
      </c>
      <c r="F34" s="72"/>
      <c r="G34" s="16"/>
      <c r="H34" s="21"/>
      <c r="I34" s="72">
        <v>10.719999999999999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7.7880000000000003</v>
      </c>
      <c r="F35" s="72"/>
      <c r="G35" s="16"/>
      <c r="H35" s="21"/>
      <c r="I35" s="72">
        <v>7.8000000000000007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9.3360000000000003</v>
      </c>
      <c r="F36" s="72"/>
      <c r="G36" s="16"/>
      <c r="H36" s="21"/>
      <c r="I36" s="72">
        <v>10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6.38</v>
      </c>
      <c r="F37" s="72"/>
      <c r="G37" s="21"/>
      <c r="H37" s="21"/>
      <c r="I37" s="72">
        <v>7.32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2.98</v>
      </c>
      <c r="F38" s="72"/>
      <c r="G38" s="21"/>
      <c r="H38" s="21"/>
      <c r="I38" s="72">
        <v>6.12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155.316</v>
      </c>
      <c r="F39" s="71"/>
      <c r="G39" s="29"/>
      <c r="H39" s="29"/>
      <c r="I39" s="28">
        <f>SUM(I15:I38)</f>
        <v>157.83999999999997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3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326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331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ТП-404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ТП-404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120</v>
      </c>
      <c r="F11" s="104" t="s">
        <v>13</v>
      </c>
      <c r="G11" s="105"/>
      <c r="H11" s="63"/>
      <c r="I11" s="64">
        <v>120</v>
      </c>
      <c r="J11" s="104" t="s">
        <v>13</v>
      </c>
      <c r="K11" s="105"/>
      <c r="L11" s="63"/>
      <c r="M11" s="64">
        <f>E11</f>
        <v>120</v>
      </c>
      <c r="N11" s="104" t="s">
        <v>13</v>
      </c>
      <c r="O11" s="105"/>
      <c r="P11" s="63"/>
      <c r="Q11" s="64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4">
        <v>0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4"/>
      <c r="C16" s="72"/>
      <c r="D16" s="72"/>
      <c r="E16" s="74">
        <v>0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4"/>
      <c r="C17" s="72"/>
      <c r="D17" s="72"/>
      <c r="E17" s="74">
        <v>0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4"/>
      <c r="C18" s="72"/>
      <c r="D18" s="72"/>
      <c r="E18" s="74">
        <v>0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4"/>
      <c r="C19" s="72"/>
      <c r="D19" s="72"/>
      <c r="E19" s="74">
        <v>0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4"/>
      <c r="C20" s="72"/>
      <c r="D20" s="72"/>
      <c r="E20" s="74">
        <v>0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4"/>
      <c r="C21" s="72"/>
      <c r="D21" s="72"/>
      <c r="E21" s="74">
        <v>0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4"/>
      <c r="C22" s="72"/>
      <c r="D22" s="72"/>
      <c r="E22" s="74">
        <v>0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4"/>
      <c r="C23" s="72"/>
      <c r="D23" s="72"/>
      <c r="E23" s="74">
        <v>0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4"/>
      <c r="C24" s="72"/>
      <c r="D24" s="72"/>
      <c r="E24" s="74">
        <v>0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4"/>
      <c r="C25" s="72"/>
      <c r="D25" s="72"/>
      <c r="E25" s="74">
        <v>0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4"/>
      <c r="C26" s="72"/>
      <c r="D26" s="72"/>
      <c r="E26" s="74">
        <v>0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4"/>
      <c r="C27" s="72"/>
      <c r="D27" s="72"/>
      <c r="E27" s="74">
        <v>0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4"/>
      <c r="C28" s="72"/>
      <c r="D28" s="72"/>
      <c r="E28" s="74">
        <v>0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4"/>
      <c r="C29" s="72"/>
      <c r="D29" s="72"/>
      <c r="E29" s="74">
        <v>0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4"/>
      <c r="C30" s="72"/>
      <c r="D30" s="72"/>
      <c r="E30" s="74">
        <v>0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4"/>
      <c r="C31" s="72"/>
      <c r="D31" s="72"/>
      <c r="E31" s="74">
        <v>0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4"/>
      <c r="C32" s="72"/>
      <c r="D32" s="72"/>
      <c r="E32" s="74">
        <v>0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4"/>
      <c r="C33" s="72"/>
      <c r="D33" s="72"/>
      <c r="E33" s="74">
        <v>0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4"/>
      <c r="C34" s="72"/>
      <c r="D34" s="72"/>
      <c r="E34" s="74">
        <v>0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4"/>
      <c r="C35" s="72"/>
      <c r="D35" s="72"/>
      <c r="E35" s="74">
        <v>0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4"/>
      <c r="C36" s="72"/>
      <c r="D36" s="72"/>
      <c r="E36" s="74">
        <v>0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4"/>
      <c r="C37" s="72"/>
      <c r="D37" s="72"/>
      <c r="E37" s="74">
        <v>0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4"/>
      <c r="C38" s="72"/>
      <c r="D38" s="72"/>
      <c r="E38" s="74">
        <v>0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334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333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332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КТП-Лесничество-1</v>
      </c>
      <c r="C10" s="137"/>
      <c r="D10" s="137"/>
      <c r="E10" s="137"/>
      <c r="F10" s="127" t="str">
        <f>N4</f>
        <v>Котельная Коротово резервный ввод</v>
      </c>
      <c r="G10" s="130"/>
      <c r="H10" s="130"/>
      <c r="I10" s="131"/>
      <c r="J10" s="137" t="str">
        <f>N3</f>
        <v>КТП-Лесничество-1</v>
      </c>
      <c r="K10" s="137"/>
      <c r="L10" s="137"/>
      <c r="M10" s="137"/>
      <c r="N10" s="127" t="str">
        <f>N4</f>
        <v>Котельная Коротово резервный ввод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120</v>
      </c>
      <c r="F11" s="104" t="s">
        <v>13</v>
      </c>
      <c r="G11" s="105"/>
      <c r="H11" s="63"/>
      <c r="I11" s="64">
        <v>120</v>
      </c>
      <c r="J11" s="104" t="s">
        <v>13</v>
      </c>
      <c r="K11" s="105"/>
      <c r="L11" s="63"/>
      <c r="M11" s="64">
        <f>E11</f>
        <v>120</v>
      </c>
      <c r="N11" s="104" t="s">
        <v>13</v>
      </c>
      <c r="O11" s="105"/>
      <c r="P11" s="63"/>
      <c r="Q11" s="64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4">
        <v>1.1200000000000001</v>
      </c>
      <c r="F15" s="72"/>
      <c r="G15" s="16"/>
      <c r="H15" s="21"/>
      <c r="I15" s="7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4">
        <v>0.96</v>
      </c>
      <c r="F16" s="72"/>
      <c r="G16" s="16"/>
      <c r="H16" s="21"/>
      <c r="I16" s="7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4">
        <v>0.72</v>
      </c>
      <c r="F17" s="72"/>
      <c r="G17" s="16"/>
      <c r="H17" s="21"/>
      <c r="I17" s="7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4">
        <v>0.8</v>
      </c>
      <c r="F18" s="72"/>
      <c r="G18" s="16"/>
      <c r="H18" s="21"/>
      <c r="I18" s="7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4">
        <v>0.60000000000000009</v>
      </c>
      <c r="F19" s="72"/>
      <c r="G19" s="16"/>
      <c r="H19" s="21"/>
      <c r="I19" s="7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4">
        <v>0.64</v>
      </c>
      <c r="F20" s="72"/>
      <c r="G20" s="16"/>
      <c r="H20" s="21"/>
      <c r="I20" s="7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4">
        <v>1.3599999999999999</v>
      </c>
      <c r="F21" s="72"/>
      <c r="G21" s="16"/>
      <c r="H21" s="21"/>
      <c r="I21" s="7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4">
        <v>1.24</v>
      </c>
      <c r="F22" s="72"/>
      <c r="G22" s="16"/>
      <c r="H22" s="21"/>
      <c r="I22" s="7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4">
        <v>1.92</v>
      </c>
      <c r="F23" s="72"/>
      <c r="G23" s="16"/>
      <c r="H23" s="21"/>
      <c r="I23" s="7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4">
        <v>1.56</v>
      </c>
      <c r="F24" s="72"/>
      <c r="G24" s="16"/>
      <c r="H24" s="21"/>
      <c r="I24" s="7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4">
        <v>1.84</v>
      </c>
      <c r="F25" s="72"/>
      <c r="G25" s="16"/>
      <c r="H25" s="21"/>
      <c r="I25" s="7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4">
        <v>1.52</v>
      </c>
      <c r="F26" s="72"/>
      <c r="G26" s="16"/>
      <c r="H26" s="21"/>
      <c r="I26" s="7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4">
        <v>1.56</v>
      </c>
      <c r="F27" s="72"/>
      <c r="G27" s="16"/>
      <c r="H27" s="21"/>
      <c r="I27" s="7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4">
        <v>1.1600000000000001</v>
      </c>
      <c r="F28" s="72"/>
      <c r="G28" s="16"/>
      <c r="H28" s="21"/>
      <c r="I28" s="7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4">
        <v>2.52</v>
      </c>
      <c r="F29" s="72"/>
      <c r="G29" s="16"/>
      <c r="H29" s="21"/>
      <c r="I29" s="7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4">
        <v>1.88</v>
      </c>
      <c r="F30" s="72"/>
      <c r="G30" s="16"/>
      <c r="H30" s="21"/>
      <c r="I30" s="7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4">
        <v>1.32</v>
      </c>
      <c r="F31" s="72"/>
      <c r="G31" s="16"/>
      <c r="H31" s="21"/>
      <c r="I31" s="7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4">
        <v>1.6400000000000001</v>
      </c>
      <c r="F32" s="72"/>
      <c r="G32" s="16"/>
      <c r="H32" s="21"/>
      <c r="I32" s="7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4">
        <v>1.4</v>
      </c>
      <c r="F33" s="72"/>
      <c r="G33" s="16"/>
      <c r="H33" s="21"/>
      <c r="I33" s="7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4">
        <v>1.36</v>
      </c>
      <c r="F34" s="72"/>
      <c r="G34" s="16"/>
      <c r="H34" s="21"/>
      <c r="I34" s="7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4">
        <v>1.52</v>
      </c>
      <c r="F35" s="72"/>
      <c r="G35" s="16"/>
      <c r="H35" s="21"/>
      <c r="I35" s="7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4">
        <v>2.2400000000000002</v>
      </c>
      <c r="F36" s="72"/>
      <c r="G36" s="16"/>
      <c r="H36" s="21"/>
      <c r="I36" s="7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4">
        <v>1.4</v>
      </c>
      <c r="F37" s="72"/>
      <c r="G37" s="21"/>
      <c r="H37" s="21"/>
      <c r="I37" s="7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4">
        <v>1.32</v>
      </c>
      <c r="F38" s="72"/>
      <c r="G38" s="21"/>
      <c r="H38" s="21"/>
      <c r="I38" s="7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33.599999999999994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334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336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335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РП-Жилая Зона В-1</v>
      </c>
      <c r="C10" s="137"/>
      <c r="D10" s="137"/>
      <c r="E10" s="137"/>
      <c r="F10" s="127" t="str">
        <f>N4</f>
        <v>РП-Жилая Зона В-2</v>
      </c>
      <c r="G10" s="130"/>
      <c r="H10" s="130"/>
      <c r="I10" s="131"/>
      <c r="J10" s="137" t="str">
        <f>N3</f>
        <v>РП-Жилая Зона В-1</v>
      </c>
      <c r="K10" s="137"/>
      <c r="L10" s="137"/>
      <c r="M10" s="137"/>
      <c r="N10" s="127" t="str">
        <f>N4</f>
        <v>РП-Жилая Зона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200</v>
      </c>
      <c r="F11" s="104" t="s">
        <v>13</v>
      </c>
      <c r="G11" s="105"/>
      <c r="H11" s="63"/>
      <c r="I11" s="64">
        <v>200</v>
      </c>
      <c r="J11" s="104" t="s">
        <v>13</v>
      </c>
      <c r="K11" s="105"/>
      <c r="L11" s="63"/>
      <c r="M11" s="64">
        <f>E11</f>
        <v>200</v>
      </c>
      <c r="N11" s="104" t="s">
        <v>13</v>
      </c>
      <c r="O11" s="105"/>
      <c r="P11" s="63"/>
      <c r="Q11" s="64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4">
        <v>32.840000000000003</v>
      </c>
      <c r="F15" s="72"/>
      <c r="G15" s="16"/>
      <c r="H15" s="21"/>
      <c r="I15" s="72">
        <v>26.4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4">
        <v>30.92</v>
      </c>
      <c r="F16" s="72"/>
      <c r="G16" s="16"/>
      <c r="H16" s="21"/>
      <c r="I16" s="72">
        <v>26.08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4">
        <v>29.44</v>
      </c>
      <c r="F17" s="72"/>
      <c r="G17" s="16"/>
      <c r="H17" s="21"/>
      <c r="I17" s="72">
        <v>24.16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4">
        <v>29.64</v>
      </c>
      <c r="F18" s="72"/>
      <c r="G18" s="16"/>
      <c r="H18" s="21"/>
      <c r="I18" s="72">
        <v>22.8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4">
        <v>30.64</v>
      </c>
      <c r="F19" s="72"/>
      <c r="G19" s="16"/>
      <c r="H19" s="21"/>
      <c r="I19" s="72">
        <v>23.52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4">
        <v>30.2</v>
      </c>
      <c r="F20" s="72"/>
      <c r="G20" s="16"/>
      <c r="H20" s="21"/>
      <c r="I20" s="72">
        <v>30.8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4">
        <v>38.479999999999997</v>
      </c>
      <c r="F21" s="72"/>
      <c r="G21" s="16"/>
      <c r="H21" s="21"/>
      <c r="I21" s="72">
        <v>41.6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4">
        <v>51.72</v>
      </c>
      <c r="F22" s="72"/>
      <c r="G22" s="16"/>
      <c r="H22" s="21"/>
      <c r="I22" s="72">
        <v>47.48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4">
        <v>57.32</v>
      </c>
      <c r="F23" s="72"/>
      <c r="G23" s="16"/>
      <c r="H23" s="21"/>
      <c r="I23" s="72">
        <v>52.08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4">
        <v>60.96</v>
      </c>
      <c r="F24" s="72"/>
      <c r="G24" s="16"/>
      <c r="H24" s="21"/>
      <c r="I24" s="72">
        <v>51.48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4">
        <v>60.32</v>
      </c>
      <c r="F25" s="72"/>
      <c r="G25" s="16"/>
      <c r="H25" s="21"/>
      <c r="I25" s="72">
        <v>47.2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4">
        <v>53</v>
      </c>
      <c r="F26" s="72"/>
      <c r="G26" s="16"/>
      <c r="H26" s="21"/>
      <c r="I26" s="72">
        <v>46.4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4">
        <v>50.96</v>
      </c>
      <c r="F27" s="72"/>
      <c r="G27" s="16"/>
      <c r="H27" s="21"/>
      <c r="I27" s="72">
        <v>49.36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4">
        <v>53.6</v>
      </c>
      <c r="F28" s="72"/>
      <c r="G28" s="16"/>
      <c r="H28" s="21"/>
      <c r="I28" s="72">
        <v>43.2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4">
        <v>50.6</v>
      </c>
      <c r="F29" s="72"/>
      <c r="G29" s="16"/>
      <c r="H29" s="21"/>
      <c r="I29" s="72">
        <v>44.92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4">
        <v>48.36</v>
      </c>
      <c r="F30" s="72"/>
      <c r="G30" s="16"/>
      <c r="H30" s="21"/>
      <c r="I30" s="72">
        <v>54.08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4">
        <v>47.08</v>
      </c>
      <c r="F31" s="72"/>
      <c r="G31" s="16"/>
      <c r="H31" s="21"/>
      <c r="I31" s="72">
        <v>60.04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4">
        <v>50.32</v>
      </c>
      <c r="F32" s="72"/>
      <c r="G32" s="16"/>
      <c r="H32" s="21"/>
      <c r="I32" s="72">
        <v>58.72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4">
        <v>48.44</v>
      </c>
      <c r="F33" s="72"/>
      <c r="G33" s="16"/>
      <c r="H33" s="21"/>
      <c r="I33" s="72">
        <v>66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4">
        <v>51.96</v>
      </c>
      <c r="F34" s="72"/>
      <c r="G34" s="16"/>
      <c r="H34" s="21"/>
      <c r="I34" s="72">
        <v>66.88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4">
        <v>48.8</v>
      </c>
      <c r="F35" s="72"/>
      <c r="G35" s="16"/>
      <c r="H35" s="21"/>
      <c r="I35" s="72">
        <v>62.16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4">
        <v>50.68</v>
      </c>
      <c r="F36" s="72"/>
      <c r="G36" s="16"/>
      <c r="H36" s="21"/>
      <c r="I36" s="72">
        <v>60.56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4">
        <v>42.28</v>
      </c>
      <c r="F37" s="72"/>
      <c r="G37" s="21"/>
      <c r="H37" s="21"/>
      <c r="I37" s="72">
        <v>48.92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4">
        <v>35.28</v>
      </c>
      <c r="F38" s="72"/>
      <c r="G38" s="21"/>
      <c r="H38" s="21"/>
      <c r="I38" s="72">
        <v>46.52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1083.8400000000001</v>
      </c>
      <c r="F39" s="71"/>
      <c r="G39" s="29"/>
      <c r="H39" s="29"/>
      <c r="I39" s="28">
        <f>SUM(I15:I38)</f>
        <v>1101.3599999999999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338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337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КТПН-Свинокомплекс Кисово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КТПН-Свинокомплекс Кисово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</v>
      </c>
      <c r="F11" s="104" t="s">
        <v>13</v>
      </c>
      <c r="G11" s="105"/>
      <c r="H11" s="63"/>
      <c r="I11" s="64">
        <v>120</v>
      </c>
      <c r="J11" s="104" t="s">
        <v>13</v>
      </c>
      <c r="K11" s="105"/>
      <c r="L11" s="63"/>
      <c r="M11" s="64">
        <f>E11</f>
        <v>1</v>
      </c>
      <c r="N11" s="104" t="s">
        <v>13</v>
      </c>
      <c r="O11" s="105"/>
      <c r="P11" s="63"/>
      <c r="Q11" s="64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4">
        <v>0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4"/>
      <c r="C16" s="72"/>
      <c r="D16" s="72"/>
      <c r="E16" s="74">
        <v>0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4"/>
      <c r="C17" s="72"/>
      <c r="D17" s="72"/>
      <c r="E17" s="74">
        <v>0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4"/>
      <c r="C18" s="72"/>
      <c r="D18" s="72"/>
      <c r="E18" s="74">
        <v>0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4"/>
      <c r="C19" s="72"/>
      <c r="D19" s="72"/>
      <c r="E19" s="74">
        <v>0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4"/>
      <c r="C20" s="72"/>
      <c r="D20" s="72"/>
      <c r="E20" s="74">
        <v>0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4"/>
      <c r="C21" s="72"/>
      <c r="D21" s="72"/>
      <c r="E21" s="74">
        <v>0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4"/>
      <c r="C22" s="72"/>
      <c r="D22" s="72"/>
      <c r="E22" s="74">
        <v>0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4"/>
      <c r="C23" s="72"/>
      <c r="D23" s="72"/>
      <c r="E23" s="74">
        <v>0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4"/>
      <c r="C24" s="72"/>
      <c r="D24" s="72"/>
      <c r="E24" s="74">
        <v>0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4"/>
      <c r="C25" s="72"/>
      <c r="D25" s="72"/>
      <c r="E25" s="74">
        <v>0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4"/>
      <c r="C26" s="72"/>
      <c r="D26" s="72"/>
      <c r="E26" s="74">
        <v>0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4"/>
      <c r="C27" s="72"/>
      <c r="D27" s="72"/>
      <c r="E27" s="74">
        <v>0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4"/>
      <c r="C28" s="72"/>
      <c r="D28" s="72"/>
      <c r="E28" s="74">
        <v>0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4"/>
      <c r="C29" s="72"/>
      <c r="D29" s="72"/>
      <c r="E29" s="74">
        <v>0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4"/>
      <c r="C30" s="72"/>
      <c r="D30" s="72"/>
      <c r="E30" s="74">
        <v>0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4"/>
      <c r="C31" s="72"/>
      <c r="D31" s="72"/>
      <c r="E31" s="74">
        <v>0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4"/>
      <c r="C32" s="72"/>
      <c r="D32" s="72"/>
      <c r="E32" s="74">
        <v>0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4"/>
      <c r="C33" s="72"/>
      <c r="D33" s="72"/>
      <c r="E33" s="74">
        <v>0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4"/>
      <c r="C34" s="72"/>
      <c r="D34" s="72"/>
      <c r="E34" s="74">
        <v>0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4"/>
      <c r="C35" s="72"/>
      <c r="D35" s="72"/>
      <c r="E35" s="74">
        <v>0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4"/>
      <c r="C36" s="72"/>
      <c r="D36" s="72"/>
      <c r="E36" s="74">
        <v>0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4"/>
      <c r="C37" s="72"/>
      <c r="D37" s="72"/>
      <c r="E37" s="74">
        <v>0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4"/>
      <c r="C38" s="72"/>
      <c r="D38" s="72"/>
      <c r="E38" s="74">
        <v>0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341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340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339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КТП-Паршин</v>
      </c>
      <c r="C10" s="137"/>
      <c r="D10" s="137"/>
      <c r="E10" s="137"/>
      <c r="F10" s="127" t="str">
        <f>N4</f>
        <v>КТП- РСП Дачник</v>
      </c>
      <c r="G10" s="130"/>
      <c r="H10" s="130"/>
      <c r="I10" s="131"/>
      <c r="J10" s="137" t="str">
        <f>N3</f>
        <v>КТП-Паршин</v>
      </c>
      <c r="K10" s="137"/>
      <c r="L10" s="137"/>
      <c r="M10" s="137"/>
      <c r="N10" s="127" t="str">
        <f>N4</f>
        <v>КТП- РСП Дачник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</v>
      </c>
      <c r="F11" s="104" t="s">
        <v>13</v>
      </c>
      <c r="G11" s="105"/>
      <c r="H11" s="63"/>
      <c r="I11" s="64">
        <v>50</v>
      </c>
      <c r="J11" s="104" t="s">
        <v>13</v>
      </c>
      <c r="K11" s="105"/>
      <c r="L11" s="63"/>
      <c r="M11" s="64">
        <f>E11</f>
        <v>1</v>
      </c>
      <c r="N11" s="104" t="s">
        <v>13</v>
      </c>
      <c r="O11" s="105"/>
      <c r="P11" s="63"/>
      <c r="Q11" s="64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4">
        <v>0.65</v>
      </c>
      <c r="F15" s="72"/>
      <c r="G15" s="16"/>
      <c r="H15" s="21"/>
      <c r="I15" s="72">
        <v>8.92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4">
        <v>1.1000000000000001</v>
      </c>
      <c r="F16" s="72"/>
      <c r="G16" s="16"/>
      <c r="H16" s="21"/>
      <c r="I16" s="72">
        <v>8.24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4">
        <v>0.82000000000000006</v>
      </c>
      <c r="F17" s="72"/>
      <c r="G17" s="16"/>
      <c r="H17" s="21"/>
      <c r="I17" s="72">
        <v>9.48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4">
        <v>0.67999999999999994</v>
      </c>
      <c r="F18" s="72"/>
      <c r="G18" s="16"/>
      <c r="H18" s="21"/>
      <c r="I18" s="72">
        <v>8.8800000000000008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4">
        <v>0.68</v>
      </c>
      <c r="F19" s="72"/>
      <c r="G19" s="16"/>
      <c r="H19" s="21"/>
      <c r="I19" s="72">
        <v>8.36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4">
        <v>1.3599999999999999</v>
      </c>
      <c r="F20" s="72"/>
      <c r="G20" s="16"/>
      <c r="H20" s="21"/>
      <c r="I20" s="72">
        <v>8.44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4">
        <v>0.48</v>
      </c>
      <c r="F21" s="72"/>
      <c r="G21" s="16"/>
      <c r="H21" s="21"/>
      <c r="I21" s="72">
        <v>9.24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4">
        <v>0.53</v>
      </c>
      <c r="F22" s="72"/>
      <c r="G22" s="16"/>
      <c r="H22" s="21"/>
      <c r="I22" s="72">
        <v>14.92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4">
        <v>0.55000000000000004</v>
      </c>
      <c r="F23" s="72"/>
      <c r="G23" s="16"/>
      <c r="H23" s="21"/>
      <c r="I23" s="72">
        <v>19.48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4">
        <v>0.60000000000000009</v>
      </c>
      <c r="F24" s="72"/>
      <c r="G24" s="16"/>
      <c r="H24" s="21"/>
      <c r="I24" s="72">
        <v>20.399999999999999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4">
        <v>0.55000000000000004</v>
      </c>
      <c r="F25" s="72"/>
      <c r="G25" s="16"/>
      <c r="H25" s="21"/>
      <c r="I25" s="72">
        <v>21.04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4">
        <v>0.65</v>
      </c>
      <c r="F26" s="72"/>
      <c r="G26" s="16"/>
      <c r="H26" s="21"/>
      <c r="I26" s="72">
        <v>17.84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4">
        <v>0.57000000000000006</v>
      </c>
      <c r="F27" s="72"/>
      <c r="G27" s="16"/>
      <c r="H27" s="21"/>
      <c r="I27" s="72">
        <v>17.079999999999998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4">
        <v>0.6</v>
      </c>
      <c r="F28" s="72"/>
      <c r="G28" s="16"/>
      <c r="H28" s="21"/>
      <c r="I28" s="72">
        <v>13.16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4">
        <v>0.55000000000000004</v>
      </c>
      <c r="F29" s="72"/>
      <c r="G29" s="16"/>
      <c r="H29" s="21"/>
      <c r="I29" s="72">
        <v>11.2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4">
        <v>0.56000000000000005</v>
      </c>
      <c r="F30" s="72"/>
      <c r="G30" s="16"/>
      <c r="H30" s="21"/>
      <c r="I30" s="72">
        <v>10.96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4">
        <v>0.47000000000000003</v>
      </c>
      <c r="F31" s="72"/>
      <c r="G31" s="16"/>
      <c r="H31" s="21"/>
      <c r="I31" s="72">
        <v>10.8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4">
        <v>0.37</v>
      </c>
      <c r="F32" s="72"/>
      <c r="G32" s="16"/>
      <c r="H32" s="21"/>
      <c r="I32" s="72">
        <v>9.92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4">
        <v>0.26</v>
      </c>
      <c r="F33" s="72"/>
      <c r="G33" s="16"/>
      <c r="H33" s="21"/>
      <c r="I33" s="72">
        <v>10.36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4">
        <v>0.19</v>
      </c>
      <c r="F34" s="72"/>
      <c r="G34" s="16"/>
      <c r="H34" s="21"/>
      <c r="I34" s="72">
        <v>8.1999999999999993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4">
        <v>0.29000000000000004</v>
      </c>
      <c r="F35" s="72"/>
      <c r="G35" s="16"/>
      <c r="H35" s="21"/>
      <c r="I35" s="72">
        <v>9.4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4">
        <v>0.21000000000000002</v>
      </c>
      <c r="F36" s="72"/>
      <c r="G36" s="16"/>
      <c r="H36" s="21"/>
      <c r="I36" s="72">
        <v>9.84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4">
        <v>0.39</v>
      </c>
      <c r="F37" s="72"/>
      <c r="G37" s="21"/>
      <c r="H37" s="21"/>
      <c r="I37" s="72">
        <v>9.8800000000000008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4">
        <v>0.41000000000000003</v>
      </c>
      <c r="F38" s="72"/>
      <c r="G38" s="21"/>
      <c r="H38" s="21"/>
      <c r="I38" s="72">
        <v>8.6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13.52</v>
      </c>
      <c r="F39" s="71"/>
      <c r="G39" s="29"/>
      <c r="H39" s="29"/>
      <c r="I39" s="28">
        <f>SUM(I15:I38)</f>
        <v>284.63999999999993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344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343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342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КТП-Борок</v>
      </c>
      <c r="C10" s="137"/>
      <c r="D10" s="137"/>
      <c r="E10" s="137"/>
      <c r="F10" s="127" t="str">
        <f>N4</f>
        <v>КТП-Борок-2</v>
      </c>
      <c r="G10" s="130"/>
      <c r="H10" s="130"/>
      <c r="I10" s="131"/>
      <c r="J10" s="137" t="str">
        <f>N3</f>
        <v>КТП-Борок</v>
      </c>
      <c r="K10" s="137"/>
      <c r="L10" s="137"/>
      <c r="M10" s="137"/>
      <c r="N10" s="127" t="str">
        <f>N4</f>
        <v>КТП-Борок-2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80</v>
      </c>
      <c r="F11" s="104" t="s">
        <v>13</v>
      </c>
      <c r="G11" s="105"/>
      <c r="H11" s="63"/>
      <c r="I11" s="64">
        <v>50</v>
      </c>
      <c r="J11" s="104" t="s">
        <v>13</v>
      </c>
      <c r="K11" s="105"/>
      <c r="L11" s="63"/>
      <c r="M11" s="64">
        <f>E11</f>
        <v>80</v>
      </c>
      <c r="N11" s="104" t="s">
        <v>13</v>
      </c>
      <c r="O11" s="105"/>
      <c r="P11" s="63"/>
      <c r="Q11" s="64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4.88</v>
      </c>
      <c r="F15" s="72"/>
      <c r="G15" s="16"/>
      <c r="H15" s="21"/>
      <c r="I15" s="72">
        <v>3.88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3.0880000000000001</v>
      </c>
      <c r="F16" s="72"/>
      <c r="G16" s="16"/>
      <c r="H16" s="21"/>
      <c r="I16" s="72">
        <v>3.63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3.472</v>
      </c>
      <c r="F17" s="72"/>
      <c r="G17" s="16"/>
      <c r="H17" s="21"/>
      <c r="I17" s="72">
        <v>4.21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3.2320000000000002</v>
      </c>
      <c r="F18" s="72"/>
      <c r="G18" s="16"/>
      <c r="H18" s="21"/>
      <c r="I18" s="72">
        <v>3.35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2.528</v>
      </c>
      <c r="F19" s="72"/>
      <c r="G19" s="16"/>
      <c r="H19" s="21"/>
      <c r="I19" s="72">
        <v>3.55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3.1520000000000001</v>
      </c>
      <c r="F20" s="72"/>
      <c r="G20" s="16"/>
      <c r="H20" s="21"/>
      <c r="I20" s="72">
        <v>3.55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3.488</v>
      </c>
      <c r="F21" s="72"/>
      <c r="G21" s="16"/>
      <c r="H21" s="21"/>
      <c r="I21" s="72">
        <v>4.7699999999999996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7.024</v>
      </c>
      <c r="F22" s="72"/>
      <c r="G22" s="16"/>
      <c r="H22" s="21"/>
      <c r="I22" s="72">
        <v>5.17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8.5920000000000005</v>
      </c>
      <c r="F23" s="72"/>
      <c r="G23" s="16"/>
      <c r="H23" s="21"/>
      <c r="I23" s="72">
        <v>6.96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8.2240000000000002</v>
      </c>
      <c r="F24" s="72"/>
      <c r="G24" s="16"/>
      <c r="H24" s="21"/>
      <c r="I24" s="72">
        <v>7.08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9.0879999999999992</v>
      </c>
      <c r="F25" s="72"/>
      <c r="G25" s="16"/>
      <c r="H25" s="21"/>
      <c r="I25" s="72">
        <v>6.27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7.6959999999999997</v>
      </c>
      <c r="F26" s="72"/>
      <c r="G26" s="16"/>
      <c r="H26" s="21"/>
      <c r="I26" s="72">
        <v>7.84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9.6</v>
      </c>
      <c r="F27" s="72"/>
      <c r="G27" s="16"/>
      <c r="H27" s="21"/>
      <c r="I27" s="72">
        <v>9.18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7.76</v>
      </c>
      <c r="F28" s="72"/>
      <c r="G28" s="16"/>
      <c r="H28" s="21"/>
      <c r="I28" s="72">
        <v>5.37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7.5679999999999996</v>
      </c>
      <c r="F29" s="72"/>
      <c r="G29" s="16"/>
      <c r="H29" s="21"/>
      <c r="I29" s="72">
        <v>6.4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10.608000000000001</v>
      </c>
      <c r="F30" s="72"/>
      <c r="G30" s="16"/>
      <c r="H30" s="21"/>
      <c r="I30" s="72">
        <v>5.87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11.872</v>
      </c>
      <c r="F31" s="72"/>
      <c r="G31" s="16"/>
      <c r="H31" s="21"/>
      <c r="I31" s="72">
        <v>6.2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14.576000000000001</v>
      </c>
      <c r="F32" s="72"/>
      <c r="G32" s="16"/>
      <c r="H32" s="21"/>
      <c r="I32" s="72">
        <v>6.39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9.0559999999999992</v>
      </c>
      <c r="F33" s="72"/>
      <c r="G33" s="16"/>
      <c r="H33" s="21"/>
      <c r="I33" s="72">
        <v>8.42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11.151999999999999</v>
      </c>
      <c r="F34" s="72"/>
      <c r="G34" s="16"/>
      <c r="H34" s="21"/>
      <c r="I34" s="72">
        <v>8.44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10.224</v>
      </c>
      <c r="F35" s="72"/>
      <c r="G35" s="16"/>
      <c r="H35" s="21"/>
      <c r="I35" s="72">
        <v>8.8000000000000007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11.423999999999999</v>
      </c>
      <c r="F36" s="72"/>
      <c r="G36" s="16"/>
      <c r="H36" s="21"/>
      <c r="I36" s="72">
        <v>6.99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12.192</v>
      </c>
      <c r="F37" s="72"/>
      <c r="G37" s="21"/>
      <c r="H37" s="21"/>
      <c r="I37" s="72">
        <v>6.29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7.2960000000000003</v>
      </c>
      <c r="F38" s="72"/>
      <c r="G38" s="21"/>
      <c r="H38" s="21"/>
      <c r="I38" s="72">
        <v>5.05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187.792</v>
      </c>
      <c r="F39" s="71"/>
      <c r="G39" s="29"/>
      <c r="H39" s="29"/>
      <c r="I39" s="28">
        <f>SUM(I15:I38)</f>
        <v>143.66000000000003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344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345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КТП-Вауч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КТП-Вауч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</v>
      </c>
      <c r="F11" s="104" t="s">
        <v>13</v>
      </c>
      <c r="G11" s="105"/>
      <c r="H11" s="63"/>
      <c r="I11" s="64">
        <v>50</v>
      </c>
      <c r="J11" s="104" t="s">
        <v>13</v>
      </c>
      <c r="K11" s="105"/>
      <c r="L11" s="63"/>
      <c r="M11" s="64">
        <f>E11</f>
        <v>1</v>
      </c>
      <c r="N11" s="104" t="s">
        <v>13</v>
      </c>
      <c r="O11" s="105"/>
      <c r="P11" s="63"/>
      <c r="Q11" s="64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4"/>
      <c r="C16" s="72"/>
      <c r="D16" s="72"/>
      <c r="E16" s="73">
        <v>0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4"/>
      <c r="C17" s="72"/>
      <c r="D17" s="72"/>
      <c r="E17" s="73">
        <v>0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4"/>
      <c r="C18" s="72"/>
      <c r="D18" s="72"/>
      <c r="E18" s="73">
        <v>0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4"/>
      <c r="C19" s="72"/>
      <c r="D19" s="72"/>
      <c r="E19" s="73">
        <v>0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4"/>
      <c r="C20" s="72"/>
      <c r="D20" s="72"/>
      <c r="E20" s="73">
        <v>0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4"/>
      <c r="C21" s="72"/>
      <c r="D21" s="72"/>
      <c r="E21" s="73">
        <v>0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4"/>
      <c r="C22" s="72"/>
      <c r="D22" s="72"/>
      <c r="E22" s="73">
        <v>0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4"/>
      <c r="C23" s="72"/>
      <c r="D23" s="72"/>
      <c r="E23" s="73">
        <v>0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4"/>
      <c r="C24" s="72"/>
      <c r="D24" s="72"/>
      <c r="E24" s="73">
        <v>0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4"/>
      <c r="C25" s="72"/>
      <c r="D25" s="72"/>
      <c r="E25" s="73">
        <v>0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4"/>
      <c r="C26" s="72"/>
      <c r="D26" s="72"/>
      <c r="E26" s="73">
        <v>0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4"/>
      <c r="C27" s="72"/>
      <c r="D27" s="72"/>
      <c r="E27" s="73">
        <v>0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4"/>
      <c r="C28" s="72"/>
      <c r="D28" s="72"/>
      <c r="E28" s="73">
        <v>0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4"/>
      <c r="C29" s="72"/>
      <c r="D29" s="72"/>
      <c r="E29" s="73">
        <v>0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4"/>
      <c r="C30" s="72"/>
      <c r="D30" s="72"/>
      <c r="E30" s="73">
        <v>0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4"/>
      <c r="C31" s="72"/>
      <c r="D31" s="72"/>
      <c r="E31" s="73">
        <v>0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4"/>
      <c r="C32" s="72"/>
      <c r="D32" s="72"/>
      <c r="E32" s="73">
        <v>0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4"/>
      <c r="C33" s="72"/>
      <c r="D33" s="72"/>
      <c r="E33" s="73">
        <v>0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4"/>
      <c r="C34" s="72"/>
      <c r="D34" s="72"/>
      <c r="E34" s="73">
        <v>0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4"/>
      <c r="C35" s="72"/>
      <c r="D35" s="72"/>
      <c r="E35" s="73">
        <v>0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4"/>
      <c r="C36" s="72"/>
      <c r="D36" s="72"/>
      <c r="E36" s="73">
        <v>0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4"/>
      <c r="C37" s="72"/>
      <c r="D37" s="72"/>
      <c r="E37" s="73">
        <v>0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4"/>
      <c r="C38" s="72"/>
      <c r="D38" s="72"/>
      <c r="E38" s="73">
        <v>0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347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346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КТП-Новая Ягница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КТП-Новая Ягница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20</v>
      </c>
      <c r="F11" s="104" t="s">
        <v>13</v>
      </c>
      <c r="G11" s="105"/>
      <c r="H11" s="63"/>
      <c r="I11" s="64">
        <v>50</v>
      </c>
      <c r="J11" s="104" t="s">
        <v>13</v>
      </c>
      <c r="K11" s="105"/>
      <c r="L11" s="63"/>
      <c r="M11" s="64">
        <f>E11</f>
        <v>20</v>
      </c>
      <c r="N11" s="104" t="s">
        <v>13</v>
      </c>
      <c r="O11" s="105"/>
      <c r="P11" s="63"/>
      <c r="Q11" s="64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3.49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4"/>
      <c r="C16" s="72"/>
      <c r="D16" s="72"/>
      <c r="E16" s="73">
        <v>3.3200000000000003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4"/>
      <c r="C17" s="72"/>
      <c r="D17" s="72"/>
      <c r="E17" s="73">
        <v>2.7800000000000002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4"/>
      <c r="C18" s="72"/>
      <c r="D18" s="72"/>
      <c r="E18" s="73">
        <v>2.54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4"/>
      <c r="C19" s="72"/>
      <c r="D19" s="72"/>
      <c r="E19" s="73">
        <v>3.21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4"/>
      <c r="C20" s="72"/>
      <c r="D20" s="72"/>
      <c r="E20" s="73">
        <v>4.37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4"/>
      <c r="C21" s="72"/>
      <c r="D21" s="72"/>
      <c r="E21" s="73">
        <v>6.76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4"/>
      <c r="C22" s="72"/>
      <c r="D22" s="72"/>
      <c r="E22" s="73">
        <v>8.24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4"/>
      <c r="C23" s="72"/>
      <c r="D23" s="72"/>
      <c r="E23" s="73">
        <v>10.42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4"/>
      <c r="C24" s="72"/>
      <c r="D24" s="72"/>
      <c r="E24" s="73">
        <v>9.59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4"/>
      <c r="C25" s="72"/>
      <c r="D25" s="72"/>
      <c r="E25" s="73">
        <v>7.6400000000000006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4"/>
      <c r="C26" s="72"/>
      <c r="D26" s="72"/>
      <c r="E26" s="73">
        <v>8.26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4"/>
      <c r="C27" s="72"/>
      <c r="D27" s="72"/>
      <c r="E27" s="73">
        <v>7.1300000000000008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4"/>
      <c r="C28" s="72"/>
      <c r="D28" s="72"/>
      <c r="E28" s="73">
        <v>7.84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4"/>
      <c r="C29" s="72"/>
      <c r="D29" s="72"/>
      <c r="E29" s="73">
        <v>5.84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4"/>
      <c r="C30" s="72"/>
      <c r="D30" s="72"/>
      <c r="E30" s="73">
        <v>7.3599999999999994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4"/>
      <c r="C31" s="72"/>
      <c r="D31" s="72"/>
      <c r="E31" s="73">
        <v>6.2200000000000006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4"/>
      <c r="C32" s="72"/>
      <c r="D32" s="72"/>
      <c r="E32" s="73">
        <v>7.1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4"/>
      <c r="C33" s="72"/>
      <c r="D33" s="72"/>
      <c r="E33" s="73">
        <v>6.96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4"/>
      <c r="C34" s="72"/>
      <c r="D34" s="72"/>
      <c r="E34" s="73">
        <v>6.7799999999999994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4"/>
      <c r="C35" s="72"/>
      <c r="D35" s="72"/>
      <c r="E35" s="73">
        <v>9.75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4"/>
      <c r="C36" s="72"/>
      <c r="D36" s="72"/>
      <c r="E36" s="73">
        <v>9.41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4"/>
      <c r="C37" s="72"/>
      <c r="D37" s="72"/>
      <c r="E37" s="73">
        <v>8.14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4"/>
      <c r="C38" s="72"/>
      <c r="D38" s="72"/>
      <c r="E38" s="73">
        <v>5.8599999999999994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159.01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E1"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350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349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348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База ГРЭС</v>
      </c>
      <c r="C10" s="137"/>
      <c r="D10" s="137"/>
      <c r="E10" s="137"/>
      <c r="F10" s="127" t="str">
        <f>N4</f>
        <v>ф.10кВ Поселок-6</v>
      </c>
      <c r="G10" s="130"/>
      <c r="H10" s="130"/>
      <c r="I10" s="131"/>
      <c r="J10" s="137" t="str">
        <f>N3</f>
        <v>ф.10кВ База ГРЭС</v>
      </c>
      <c r="K10" s="137"/>
      <c r="L10" s="137"/>
      <c r="M10" s="137"/>
      <c r="N10" s="127" t="str">
        <f>N4</f>
        <v>ф.10кВ Поселок-6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65.2</v>
      </c>
      <c r="F15" s="72"/>
      <c r="G15" s="16"/>
      <c r="H15" s="21"/>
      <c r="I15" s="72">
        <v>130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61.6</v>
      </c>
      <c r="F16" s="72"/>
      <c r="G16" s="16"/>
      <c r="H16" s="21"/>
      <c r="I16" s="72">
        <v>122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53.2</v>
      </c>
      <c r="F17" s="72"/>
      <c r="G17" s="16"/>
      <c r="H17" s="21"/>
      <c r="I17" s="72">
        <v>116.8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56.4</v>
      </c>
      <c r="F18" s="72"/>
      <c r="G18" s="16"/>
      <c r="H18" s="21"/>
      <c r="I18" s="72">
        <v>113.60000000000001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53.2</v>
      </c>
      <c r="F19" s="72"/>
      <c r="G19" s="16"/>
      <c r="H19" s="21"/>
      <c r="I19" s="72">
        <v>127.2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59.2</v>
      </c>
      <c r="F20" s="72"/>
      <c r="G20" s="16"/>
      <c r="H20" s="21"/>
      <c r="I20" s="72">
        <v>133.19999999999999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62.4</v>
      </c>
      <c r="F21" s="72"/>
      <c r="G21" s="16"/>
      <c r="H21" s="21"/>
      <c r="I21" s="72">
        <v>148.80000000000001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73.600000000000009</v>
      </c>
      <c r="F22" s="72"/>
      <c r="G22" s="16"/>
      <c r="H22" s="21"/>
      <c r="I22" s="72">
        <v>169.6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82.8</v>
      </c>
      <c r="F23" s="72"/>
      <c r="G23" s="16"/>
      <c r="H23" s="21"/>
      <c r="I23" s="72">
        <v>195.6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82</v>
      </c>
      <c r="F24" s="72"/>
      <c r="G24" s="16"/>
      <c r="H24" s="21"/>
      <c r="I24" s="72">
        <v>212.4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87.2</v>
      </c>
      <c r="F25" s="72"/>
      <c r="G25" s="16"/>
      <c r="H25" s="21"/>
      <c r="I25" s="72">
        <v>210.8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79.2</v>
      </c>
      <c r="F26" s="72"/>
      <c r="G26" s="16"/>
      <c r="H26" s="21"/>
      <c r="I26" s="72">
        <v>211.6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86.4</v>
      </c>
      <c r="F27" s="72"/>
      <c r="G27" s="16"/>
      <c r="H27" s="21"/>
      <c r="I27" s="72">
        <v>201.20000000000002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92.4</v>
      </c>
      <c r="F28" s="72"/>
      <c r="G28" s="16"/>
      <c r="H28" s="21"/>
      <c r="I28" s="72">
        <v>191.6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90.8</v>
      </c>
      <c r="F29" s="72"/>
      <c r="G29" s="16"/>
      <c r="H29" s="21"/>
      <c r="I29" s="72">
        <v>190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80</v>
      </c>
      <c r="F30" s="72"/>
      <c r="G30" s="16"/>
      <c r="H30" s="21"/>
      <c r="I30" s="72">
        <v>190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82</v>
      </c>
      <c r="F31" s="72"/>
      <c r="G31" s="16"/>
      <c r="H31" s="21"/>
      <c r="I31" s="72">
        <v>189.6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92.8</v>
      </c>
      <c r="F32" s="72"/>
      <c r="G32" s="16"/>
      <c r="H32" s="21"/>
      <c r="I32" s="72">
        <v>198.8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93.600000000000009</v>
      </c>
      <c r="F33" s="72"/>
      <c r="G33" s="16"/>
      <c r="H33" s="21"/>
      <c r="I33" s="72">
        <v>206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86.4</v>
      </c>
      <c r="F34" s="72"/>
      <c r="G34" s="16"/>
      <c r="H34" s="21"/>
      <c r="I34" s="72">
        <v>201.6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82.4</v>
      </c>
      <c r="F35" s="72"/>
      <c r="G35" s="16"/>
      <c r="H35" s="21"/>
      <c r="I35" s="72">
        <v>206.4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85.2</v>
      </c>
      <c r="F36" s="72"/>
      <c r="G36" s="16"/>
      <c r="H36" s="21"/>
      <c r="I36" s="72">
        <v>208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80.8</v>
      </c>
      <c r="F37" s="72"/>
      <c r="G37" s="21"/>
      <c r="H37" s="21"/>
      <c r="I37" s="72">
        <v>188.4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75.600000000000009</v>
      </c>
      <c r="F38" s="72"/>
      <c r="G38" s="21"/>
      <c r="H38" s="21"/>
      <c r="I38" s="72">
        <v>147.20000000000002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SUM(E16:E38)</f>
        <v>1779.2</v>
      </c>
      <c r="F39" s="71"/>
      <c r="G39" s="29"/>
      <c r="H39" s="29"/>
      <c r="I39" s="28">
        <f>SUM(I15:I38)</f>
        <v>4210.3999999999996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350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351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Поселок-1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ф.10кВ Поселок-1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164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4"/>
      <c r="C16" s="72"/>
      <c r="D16" s="72"/>
      <c r="E16" s="73">
        <v>152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4"/>
      <c r="C17" s="72"/>
      <c r="D17" s="72"/>
      <c r="E17" s="73">
        <v>133.6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4"/>
      <c r="C18" s="72"/>
      <c r="D18" s="72"/>
      <c r="E18" s="73">
        <v>129.6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4"/>
      <c r="C19" s="72"/>
      <c r="D19" s="72"/>
      <c r="E19" s="73">
        <v>132.80000000000001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4"/>
      <c r="C20" s="72"/>
      <c r="D20" s="72"/>
      <c r="E20" s="73">
        <v>152.80000000000001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4"/>
      <c r="C21" s="72"/>
      <c r="D21" s="72"/>
      <c r="E21" s="73">
        <v>170.4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4"/>
      <c r="C22" s="72"/>
      <c r="D22" s="72"/>
      <c r="E22" s="73">
        <v>175.20000000000002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4"/>
      <c r="C23" s="72"/>
      <c r="D23" s="72"/>
      <c r="E23" s="73">
        <v>200.8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4"/>
      <c r="C24" s="72"/>
      <c r="D24" s="72"/>
      <c r="E24" s="73">
        <v>218.4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4"/>
      <c r="C25" s="72"/>
      <c r="D25" s="72"/>
      <c r="E25" s="73">
        <v>220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4"/>
      <c r="C26" s="72"/>
      <c r="D26" s="72"/>
      <c r="E26" s="73">
        <v>216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4"/>
      <c r="C27" s="72"/>
      <c r="D27" s="72"/>
      <c r="E27" s="73">
        <v>230.4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4"/>
      <c r="C28" s="72"/>
      <c r="D28" s="72"/>
      <c r="E28" s="73">
        <v>227.20000000000002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4"/>
      <c r="C29" s="72"/>
      <c r="D29" s="72"/>
      <c r="E29" s="73">
        <v>218.4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4"/>
      <c r="C30" s="72"/>
      <c r="D30" s="72"/>
      <c r="E30" s="73">
        <v>220.8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4"/>
      <c r="C31" s="72"/>
      <c r="D31" s="72"/>
      <c r="E31" s="73">
        <v>222.4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4"/>
      <c r="C32" s="72"/>
      <c r="D32" s="72"/>
      <c r="E32" s="73">
        <v>234.4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4"/>
      <c r="C33" s="72"/>
      <c r="D33" s="72"/>
      <c r="E33" s="73">
        <v>228.8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4"/>
      <c r="C34" s="72"/>
      <c r="D34" s="72"/>
      <c r="E34" s="73">
        <v>240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4"/>
      <c r="C35" s="72"/>
      <c r="D35" s="72"/>
      <c r="E35" s="73">
        <v>246.4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4"/>
      <c r="C36" s="72"/>
      <c r="D36" s="72"/>
      <c r="E36" s="73">
        <v>225.6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4"/>
      <c r="C37" s="72"/>
      <c r="D37" s="72"/>
      <c r="E37" s="73">
        <v>202.4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4"/>
      <c r="C38" s="72"/>
      <c r="D38" s="72"/>
      <c r="E38" s="73">
        <v>179.20000000000002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4741.6000000000004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352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282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Поселок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ф.10кВ Поселок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29.25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4"/>
      <c r="C16" s="72"/>
      <c r="D16" s="72"/>
      <c r="E16" s="73">
        <v>26.85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4"/>
      <c r="C17" s="72"/>
      <c r="D17" s="72"/>
      <c r="E17" s="73">
        <v>24.900000000000002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4"/>
      <c r="C18" s="72"/>
      <c r="D18" s="72"/>
      <c r="E18" s="73">
        <v>24.150000000000002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4"/>
      <c r="C19" s="72"/>
      <c r="D19" s="72"/>
      <c r="E19" s="73">
        <v>24.3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4"/>
      <c r="C20" s="72"/>
      <c r="D20" s="72"/>
      <c r="E20" s="73">
        <v>30.6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4"/>
      <c r="C21" s="72"/>
      <c r="D21" s="72"/>
      <c r="E21" s="73">
        <v>38.550000000000004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4"/>
      <c r="C22" s="72"/>
      <c r="D22" s="72"/>
      <c r="E22" s="73">
        <v>51.300000000000004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4"/>
      <c r="C23" s="72"/>
      <c r="D23" s="72"/>
      <c r="E23" s="73">
        <v>55.95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4"/>
      <c r="C24" s="72"/>
      <c r="D24" s="72"/>
      <c r="E24" s="73">
        <v>54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4"/>
      <c r="C25" s="72"/>
      <c r="D25" s="72"/>
      <c r="E25" s="73">
        <v>35.25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4"/>
      <c r="C26" s="72"/>
      <c r="D26" s="72"/>
      <c r="E26" s="73">
        <v>35.85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4"/>
      <c r="C27" s="72"/>
      <c r="D27" s="72"/>
      <c r="E27" s="73">
        <v>31.650000000000002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4"/>
      <c r="C28" s="72"/>
      <c r="D28" s="72"/>
      <c r="E28" s="73">
        <v>39.6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4"/>
      <c r="C29" s="72"/>
      <c r="D29" s="72"/>
      <c r="E29" s="73">
        <v>39.450000000000003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4"/>
      <c r="C30" s="72"/>
      <c r="D30" s="72"/>
      <c r="E30" s="73">
        <v>60.75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4"/>
      <c r="C31" s="72"/>
      <c r="D31" s="72"/>
      <c r="E31" s="73">
        <v>54.6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4"/>
      <c r="C32" s="72"/>
      <c r="D32" s="72"/>
      <c r="E32" s="73">
        <v>64.650000000000006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4"/>
      <c r="C33" s="72"/>
      <c r="D33" s="72"/>
      <c r="E33" s="73">
        <v>67.5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4"/>
      <c r="C34" s="72"/>
      <c r="D34" s="72"/>
      <c r="E34" s="73">
        <v>63.6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4"/>
      <c r="C35" s="72"/>
      <c r="D35" s="72"/>
      <c r="E35" s="73">
        <v>63.15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4"/>
      <c r="C36" s="72"/>
      <c r="D36" s="72"/>
      <c r="E36" s="73">
        <v>60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4"/>
      <c r="C37" s="72"/>
      <c r="D37" s="72"/>
      <c r="E37" s="73">
        <v>57.6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4"/>
      <c r="C38" s="72"/>
      <c r="D38" s="72"/>
      <c r="E38" s="73">
        <v>50.4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1083.9000000000001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355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354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353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ДОЗ-1</v>
      </c>
      <c r="C10" s="137"/>
      <c r="D10" s="137"/>
      <c r="E10" s="137"/>
      <c r="F10" s="127" t="str">
        <f>N4</f>
        <v>ф.10кВ ДОЗ-2</v>
      </c>
      <c r="G10" s="130"/>
      <c r="H10" s="130"/>
      <c r="I10" s="131"/>
      <c r="J10" s="137" t="str">
        <f>N3</f>
        <v>ф.10кВ ДОЗ-1</v>
      </c>
      <c r="K10" s="137"/>
      <c r="L10" s="137"/>
      <c r="M10" s="137"/>
      <c r="N10" s="127" t="str">
        <f>N4</f>
        <v>ф.10кВ ДОЗ-2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80</v>
      </c>
      <c r="F11" s="104" t="s">
        <v>13</v>
      </c>
      <c r="G11" s="105"/>
      <c r="H11" s="63"/>
      <c r="I11" s="64">
        <v>50</v>
      </c>
      <c r="J11" s="104" t="s">
        <v>13</v>
      </c>
      <c r="K11" s="105"/>
      <c r="L11" s="63"/>
      <c r="M11" s="64">
        <f>E11</f>
        <v>80</v>
      </c>
      <c r="N11" s="104" t="s">
        <v>13</v>
      </c>
      <c r="O11" s="105"/>
      <c r="P11" s="63"/>
      <c r="Q11" s="64">
        <f>I11</f>
        <v>50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</v>
      </c>
      <c r="F15" s="72"/>
      <c r="G15" s="16"/>
      <c r="H15" s="21"/>
      <c r="I15" s="72">
        <v>32.6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0</v>
      </c>
      <c r="F16" s="72"/>
      <c r="G16" s="16"/>
      <c r="H16" s="21"/>
      <c r="I16" s="72">
        <v>30.400000000000002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0</v>
      </c>
      <c r="F17" s="72"/>
      <c r="G17" s="16"/>
      <c r="H17" s="21"/>
      <c r="I17" s="72">
        <v>25.8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0</v>
      </c>
      <c r="F18" s="72"/>
      <c r="G18" s="16"/>
      <c r="H18" s="21"/>
      <c r="I18" s="72">
        <v>26.6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</v>
      </c>
      <c r="F19" s="72"/>
      <c r="G19" s="16"/>
      <c r="H19" s="21"/>
      <c r="I19" s="72">
        <v>28.400000000000002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</v>
      </c>
      <c r="F20" s="72"/>
      <c r="G20" s="16"/>
      <c r="H20" s="21"/>
      <c r="I20" s="72">
        <v>29.400000000000002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</v>
      </c>
      <c r="F21" s="72"/>
      <c r="G21" s="16"/>
      <c r="H21" s="21"/>
      <c r="I21" s="72">
        <v>36.800000000000004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</v>
      </c>
      <c r="F22" s="72"/>
      <c r="G22" s="16"/>
      <c r="H22" s="21"/>
      <c r="I22" s="72">
        <v>42.2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</v>
      </c>
      <c r="F23" s="72"/>
      <c r="G23" s="16"/>
      <c r="H23" s="21"/>
      <c r="I23" s="72">
        <v>49.800000000000004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</v>
      </c>
      <c r="F24" s="72"/>
      <c r="G24" s="16"/>
      <c r="H24" s="21"/>
      <c r="I24" s="72">
        <v>41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0</v>
      </c>
      <c r="F25" s="72"/>
      <c r="G25" s="16"/>
      <c r="H25" s="21"/>
      <c r="I25" s="72">
        <v>38.200000000000003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0</v>
      </c>
      <c r="F26" s="72"/>
      <c r="G26" s="16"/>
      <c r="H26" s="21"/>
      <c r="I26" s="72">
        <v>38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0</v>
      </c>
      <c r="F27" s="72"/>
      <c r="G27" s="16"/>
      <c r="H27" s="21"/>
      <c r="I27" s="72">
        <v>50.6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</v>
      </c>
      <c r="F28" s="72"/>
      <c r="G28" s="16"/>
      <c r="H28" s="21"/>
      <c r="I28" s="72">
        <v>42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0</v>
      </c>
      <c r="F29" s="72"/>
      <c r="G29" s="16"/>
      <c r="H29" s="21"/>
      <c r="I29" s="72">
        <v>52.800000000000004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0</v>
      </c>
      <c r="F30" s="72"/>
      <c r="G30" s="16"/>
      <c r="H30" s="21"/>
      <c r="I30" s="72">
        <v>40.4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0</v>
      </c>
      <c r="F31" s="72"/>
      <c r="G31" s="16"/>
      <c r="H31" s="21"/>
      <c r="I31" s="72">
        <v>42.4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0</v>
      </c>
      <c r="F32" s="72"/>
      <c r="G32" s="16"/>
      <c r="H32" s="21"/>
      <c r="I32" s="72">
        <v>42.4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</v>
      </c>
      <c r="F33" s="72"/>
      <c r="G33" s="16"/>
      <c r="H33" s="21"/>
      <c r="I33" s="72">
        <v>48.4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</v>
      </c>
      <c r="F34" s="72"/>
      <c r="G34" s="16"/>
      <c r="H34" s="21"/>
      <c r="I34" s="72">
        <v>50.2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0</v>
      </c>
      <c r="F35" s="72"/>
      <c r="G35" s="16"/>
      <c r="H35" s="21"/>
      <c r="I35" s="72">
        <v>47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0</v>
      </c>
      <c r="F36" s="72"/>
      <c r="G36" s="16"/>
      <c r="H36" s="21"/>
      <c r="I36" s="72">
        <v>45.2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0</v>
      </c>
      <c r="F37" s="72"/>
      <c r="G37" s="21"/>
      <c r="H37" s="21"/>
      <c r="I37" s="72">
        <v>36.200000000000003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0</v>
      </c>
      <c r="F38" s="72"/>
      <c r="G38" s="21"/>
      <c r="H38" s="21"/>
      <c r="I38" s="72">
        <v>32.6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949.40000000000009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350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357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356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МКР-1</v>
      </c>
      <c r="C10" s="137"/>
      <c r="D10" s="137"/>
      <c r="E10" s="137"/>
      <c r="F10" s="127" t="str">
        <f>N4</f>
        <v>ф.10кВ МКР-2</v>
      </c>
      <c r="G10" s="130"/>
      <c r="H10" s="130"/>
      <c r="I10" s="131"/>
      <c r="J10" s="137" t="str">
        <f>N3</f>
        <v>ф.10кВ МКР-1</v>
      </c>
      <c r="K10" s="137"/>
      <c r="L10" s="137"/>
      <c r="M10" s="137"/>
      <c r="N10" s="127" t="str">
        <f>N4</f>
        <v>ф.10кВ МКР-2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87.600000000000009</v>
      </c>
      <c r="F15" s="72"/>
      <c r="G15" s="16"/>
      <c r="H15" s="21"/>
      <c r="I15" s="72">
        <v>93.600000000000009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82.8</v>
      </c>
      <c r="F16" s="72"/>
      <c r="G16" s="16"/>
      <c r="H16" s="21"/>
      <c r="I16" s="72">
        <v>86.4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78</v>
      </c>
      <c r="F17" s="72"/>
      <c r="G17" s="16"/>
      <c r="H17" s="21"/>
      <c r="I17" s="72">
        <v>82.4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74.400000000000006</v>
      </c>
      <c r="F18" s="72"/>
      <c r="G18" s="16"/>
      <c r="H18" s="21"/>
      <c r="I18" s="72">
        <v>81.600000000000009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72</v>
      </c>
      <c r="F19" s="72"/>
      <c r="G19" s="16"/>
      <c r="H19" s="21"/>
      <c r="I19" s="72">
        <v>81.600000000000009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75.600000000000009</v>
      </c>
      <c r="F20" s="72"/>
      <c r="G20" s="16"/>
      <c r="H20" s="21"/>
      <c r="I20" s="72">
        <v>84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86.4</v>
      </c>
      <c r="F21" s="72"/>
      <c r="G21" s="16"/>
      <c r="H21" s="21"/>
      <c r="I21" s="72">
        <v>93.600000000000009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103.2</v>
      </c>
      <c r="F22" s="72"/>
      <c r="G22" s="16"/>
      <c r="H22" s="21"/>
      <c r="I22" s="72">
        <v>102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130.80000000000001</v>
      </c>
      <c r="F23" s="72"/>
      <c r="G23" s="16"/>
      <c r="H23" s="21"/>
      <c r="I23" s="72">
        <v>113.60000000000001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134.4</v>
      </c>
      <c r="F24" s="72"/>
      <c r="G24" s="16"/>
      <c r="H24" s="21"/>
      <c r="I24" s="72">
        <v>133.6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138</v>
      </c>
      <c r="F25" s="72"/>
      <c r="G25" s="16"/>
      <c r="H25" s="21"/>
      <c r="I25" s="72">
        <v>135.6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145.20000000000002</v>
      </c>
      <c r="F26" s="72"/>
      <c r="G26" s="16"/>
      <c r="H26" s="21"/>
      <c r="I26" s="72">
        <v>142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140.4</v>
      </c>
      <c r="F27" s="72"/>
      <c r="G27" s="16"/>
      <c r="H27" s="21"/>
      <c r="I27" s="72">
        <v>145.6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142.80000000000001</v>
      </c>
      <c r="F28" s="72"/>
      <c r="G28" s="16"/>
      <c r="H28" s="21"/>
      <c r="I28" s="72">
        <v>145.6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140.4</v>
      </c>
      <c r="F29" s="72"/>
      <c r="G29" s="16"/>
      <c r="H29" s="21"/>
      <c r="I29" s="72">
        <v>137.6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142.80000000000001</v>
      </c>
      <c r="F30" s="72"/>
      <c r="G30" s="16"/>
      <c r="H30" s="21"/>
      <c r="I30" s="72">
        <v>138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141.6</v>
      </c>
      <c r="F31" s="72"/>
      <c r="G31" s="16"/>
      <c r="H31" s="21"/>
      <c r="I31" s="72">
        <v>140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146.4</v>
      </c>
      <c r="F32" s="72"/>
      <c r="G32" s="16"/>
      <c r="H32" s="21"/>
      <c r="I32" s="72">
        <v>143.20000000000002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140.4</v>
      </c>
      <c r="F33" s="72"/>
      <c r="G33" s="16"/>
      <c r="H33" s="21"/>
      <c r="I33" s="72">
        <v>147.6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136.80000000000001</v>
      </c>
      <c r="F34" s="72"/>
      <c r="G34" s="16"/>
      <c r="H34" s="21"/>
      <c r="I34" s="72">
        <v>146.4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140.4</v>
      </c>
      <c r="F35" s="72"/>
      <c r="G35" s="16"/>
      <c r="H35" s="21"/>
      <c r="I35" s="72">
        <v>148.4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135.6</v>
      </c>
      <c r="F36" s="72"/>
      <c r="G36" s="16"/>
      <c r="H36" s="21"/>
      <c r="I36" s="72">
        <v>141.20000000000002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116.4</v>
      </c>
      <c r="F37" s="72"/>
      <c r="G37" s="21"/>
      <c r="H37" s="21"/>
      <c r="I37" s="72">
        <v>128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94.8</v>
      </c>
      <c r="F38" s="72"/>
      <c r="G38" s="21"/>
      <c r="H38" s="21"/>
      <c r="I38" s="72">
        <v>100.8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2827.2000000000007</v>
      </c>
      <c r="F39" s="71"/>
      <c r="G39" s="29"/>
      <c r="H39" s="29"/>
      <c r="I39" s="28">
        <f>SUM(I15:I38)</f>
        <v>2892.3999999999996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360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359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358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Котельная-1</v>
      </c>
      <c r="C10" s="137"/>
      <c r="D10" s="137"/>
      <c r="E10" s="137"/>
      <c r="F10" s="127" t="str">
        <f>N4</f>
        <v>ф.10кВ Котельная-2</v>
      </c>
      <c r="G10" s="130"/>
      <c r="H10" s="130"/>
      <c r="I10" s="131"/>
      <c r="J10" s="137" t="str">
        <f>N3</f>
        <v>ф.10кВ Котельная-1</v>
      </c>
      <c r="K10" s="137"/>
      <c r="L10" s="137"/>
      <c r="M10" s="137"/>
      <c r="N10" s="127" t="str">
        <f>N4</f>
        <v>ф.10кВ Котельная-2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4.8</v>
      </c>
      <c r="F15" s="72"/>
      <c r="G15" s="16"/>
      <c r="H15" s="21"/>
      <c r="I15" s="72">
        <v>0.4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4.8</v>
      </c>
      <c r="F16" s="72"/>
      <c r="G16" s="16"/>
      <c r="H16" s="21"/>
      <c r="I16" s="72">
        <v>0.4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4.4000000000000004</v>
      </c>
      <c r="F17" s="72"/>
      <c r="G17" s="16"/>
      <c r="H17" s="21"/>
      <c r="I17" s="7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4.4000000000000004</v>
      </c>
      <c r="F18" s="72"/>
      <c r="G18" s="16"/>
      <c r="H18" s="21"/>
      <c r="I18" s="72">
        <v>0.4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4</v>
      </c>
      <c r="F19" s="72"/>
      <c r="G19" s="16"/>
      <c r="H19" s="21"/>
      <c r="I19" s="72">
        <v>0.4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3.6</v>
      </c>
      <c r="F20" s="72"/>
      <c r="G20" s="16"/>
      <c r="H20" s="21"/>
      <c r="I20" s="72">
        <v>0.4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4.4000000000000004</v>
      </c>
      <c r="F21" s="72"/>
      <c r="G21" s="16"/>
      <c r="H21" s="21"/>
      <c r="I21" s="7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6</v>
      </c>
      <c r="F22" s="72"/>
      <c r="G22" s="16"/>
      <c r="H22" s="21"/>
      <c r="I22" s="72">
        <v>0.4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44.4</v>
      </c>
      <c r="F23" s="72"/>
      <c r="G23" s="16"/>
      <c r="H23" s="21"/>
      <c r="I23" s="72">
        <v>0.4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110</v>
      </c>
      <c r="F24" s="72"/>
      <c r="G24" s="16"/>
      <c r="H24" s="21"/>
      <c r="I24" s="7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154.80000000000001</v>
      </c>
      <c r="F25" s="72"/>
      <c r="G25" s="16"/>
      <c r="H25" s="21"/>
      <c r="I25" s="72">
        <v>0.4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156.4</v>
      </c>
      <c r="F26" s="72"/>
      <c r="G26" s="16"/>
      <c r="H26" s="21"/>
      <c r="I26" s="7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156.4</v>
      </c>
      <c r="F27" s="72"/>
      <c r="G27" s="16"/>
      <c r="H27" s="21"/>
      <c r="I27" s="72">
        <v>0.4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209.6</v>
      </c>
      <c r="F28" s="72"/>
      <c r="G28" s="16"/>
      <c r="H28" s="21"/>
      <c r="I28" s="72">
        <v>0.4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254</v>
      </c>
      <c r="F29" s="72"/>
      <c r="G29" s="16"/>
      <c r="H29" s="21"/>
      <c r="I29" s="7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253.6</v>
      </c>
      <c r="F30" s="72"/>
      <c r="G30" s="16"/>
      <c r="H30" s="21"/>
      <c r="I30" s="72">
        <v>0.4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249.6</v>
      </c>
      <c r="F31" s="72"/>
      <c r="G31" s="16"/>
      <c r="H31" s="21"/>
      <c r="I31" s="7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189.6</v>
      </c>
      <c r="F32" s="72"/>
      <c r="G32" s="16"/>
      <c r="H32" s="21"/>
      <c r="I32" s="72">
        <v>0.4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164</v>
      </c>
      <c r="F33" s="72"/>
      <c r="G33" s="16"/>
      <c r="H33" s="21"/>
      <c r="I33" s="72">
        <v>0.4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25.2</v>
      </c>
      <c r="F34" s="72"/>
      <c r="G34" s="16"/>
      <c r="H34" s="21"/>
      <c r="I34" s="72">
        <v>0.4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3.6</v>
      </c>
      <c r="F35" s="72"/>
      <c r="G35" s="16"/>
      <c r="H35" s="21"/>
      <c r="I35" s="7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4</v>
      </c>
      <c r="F36" s="72"/>
      <c r="G36" s="16"/>
      <c r="H36" s="21"/>
      <c r="I36" s="72">
        <v>0.4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4.8</v>
      </c>
      <c r="F37" s="72"/>
      <c r="G37" s="21"/>
      <c r="H37" s="21"/>
      <c r="I37" s="72">
        <v>0.4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4.4000000000000004</v>
      </c>
      <c r="F38" s="72"/>
      <c r="G38" s="21"/>
      <c r="H38" s="21"/>
      <c r="I38" s="7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2020.7999999999997</v>
      </c>
      <c r="F39" s="71"/>
      <c r="G39" s="29"/>
      <c r="H39" s="29"/>
      <c r="I39" s="28">
        <f>SUM(I15:I38)</f>
        <v>6.4000000000000012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360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351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361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Поселок-1</v>
      </c>
      <c r="C10" s="137"/>
      <c r="D10" s="137"/>
      <c r="E10" s="137"/>
      <c r="F10" s="127" t="str">
        <f>N4</f>
        <v>ф.10кВ Поселок-3</v>
      </c>
      <c r="G10" s="130"/>
      <c r="H10" s="130"/>
      <c r="I10" s="131"/>
      <c r="J10" s="137" t="str">
        <f>N3</f>
        <v>ф.10кВ Поселок-1</v>
      </c>
      <c r="K10" s="137"/>
      <c r="L10" s="137"/>
      <c r="M10" s="137"/>
      <c r="N10" s="127" t="str">
        <f>N4</f>
        <v>ф.10кВ Поселок-3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33.6</v>
      </c>
      <c r="F15" s="72"/>
      <c r="G15" s="16"/>
      <c r="H15" s="21"/>
      <c r="I15" s="72">
        <v>24.8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26.8</v>
      </c>
      <c r="F16" s="72"/>
      <c r="G16" s="16"/>
      <c r="H16" s="21"/>
      <c r="I16" s="72">
        <v>20.8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26.400000000000002</v>
      </c>
      <c r="F17" s="72"/>
      <c r="G17" s="16"/>
      <c r="H17" s="21"/>
      <c r="I17" s="72">
        <v>20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25.2</v>
      </c>
      <c r="F18" s="72"/>
      <c r="G18" s="16"/>
      <c r="H18" s="21"/>
      <c r="I18" s="72">
        <v>19.2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26.400000000000002</v>
      </c>
      <c r="F19" s="72"/>
      <c r="G19" s="16"/>
      <c r="H19" s="21"/>
      <c r="I19" s="72">
        <v>19.2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30</v>
      </c>
      <c r="F20" s="72"/>
      <c r="G20" s="16"/>
      <c r="H20" s="21"/>
      <c r="I20" s="72">
        <v>21.6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34</v>
      </c>
      <c r="F21" s="72"/>
      <c r="G21" s="16"/>
      <c r="H21" s="21"/>
      <c r="I21" s="72">
        <v>26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44</v>
      </c>
      <c r="F22" s="72"/>
      <c r="G22" s="16"/>
      <c r="H22" s="21"/>
      <c r="I22" s="72">
        <v>29.2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98</v>
      </c>
      <c r="F23" s="72"/>
      <c r="G23" s="16"/>
      <c r="H23" s="21"/>
      <c r="I23" s="72">
        <v>45.6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100</v>
      </c>
      <c r="F24" s="72"/>
      <c r="G24" s="16"/>
      <c r="H24" s="21"/>
      <c r="I24" s="72">
        <v>62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79.600000000000009</v>
      </c>
      <c r="F25" s="72"/>
      <c r="G25" s="16"/>
      <c r="H25" s="21"/>
      <c r="I25" s="72">
        <v>51.6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68.8</v>
      </c>
      <c r="F26" s="72"/>
      <c r="G26" s="16"/>
      <c r="H26" s="21"/>
      <c r="I26" s="72">
        <v>57.2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81.2</v>
      </c>
      <c r="F27" s="72"/>
      <c r="G27" s="16"/>
      <c r="H27" s="21"/>
      <c r="I27" s="72">
        <v>50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77.600000000000009</v>
      </c>
      <c r="F28" s="72"/>
      <c r="G28" s="16"/>
      <c r="H28" s="21"/>
      <c r="I28" s="72">
        <v>53.6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96.4</v>
      </c>
      <c r="F29" s="72"/>
      <c r="G29" s="16"/>
      <c r="H29" s="21"/>
      <c r="I29" s="72">
        <v>73.2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76.400000000000006</v>
      </c>
      <c r="F30" s="72"/>
      <c r="G30" s="16"/>
      <c r="H30" s="21"/>
      <c r="I30" s="72">
        <v>61.2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72</v>
      </c>
      <c r="F31" s="72"/>
      <c r="G31" s="16"/>
      <c r="H31" s="21"/>
      <c r="I31" s="72">
        <v>63.6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51.6</v>
      </c>
      <c r="F32" s="72"/>
      <c r="G32" s="16"/>
      <c r="H32" s="21"/>
      <c r="I32" s="72">
        <v>33.200000000000003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48.800000000000004</v>
      </c>
      <c r="F33" s="72"/>
      <c r="G33" s="16"/>
      <c r="H33" s="21"/>
      <c r="I33" s="72">
        <v>37.200000000000003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59.6</v>
      </c>
      <c r="F34" s="72"/>
      <c r="G34" s="16"/>
      <c r="H34" s="21"/>
      <c r="I34" s="72">
        <v>40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56.800000000000004</v>
      </c>
      <c r="F35" s="72"/>
      <c r="G35" s="16"/>
      <c r="H35" s="21"/>
      <c r="I35" s="72">
        <v>40.4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53.6</v>
      </c>
      <c r="F36" s="72"/>
      <c r="G36" s="16"/>
      <c r="H36" s="21"/>
      <c r="I36" s="72">
        <v>41.2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46.800000000000004</v>
      </c>
      <c r="F37" s="72"/>
      <c r="G37" s="21"/>
      <c r="H37" s="21"/>
      <c r="I37" s="72">
        <v>40.4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42.4</v>
      </c>
      <c r="F38" s="72"/>
      <c r="G38" s="21"/>
      <c r="H38" s="21"/>
      <c r="I38" s="72">
        <v>32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1355.9999999999998</v>
      </c>
      <c r="F39" s="71"/>
      <c r="G39" s="29"/>
      <c r="H39" s="29"/>
      <c r="I39" s="28">
        <f>SUM(I15:I38)</f>
        <v>963.20000000000016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360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363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362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Поселок-5</v>
      </c>
      <c r="C10" s="137"/>
      <c r="D10" s="137"/>
      <c r="E10" s="137"/>
      <c r="F10" s="127" t="str">
        <f>N4</f>
        <v>ф.10кВ Торф-1</v>
      </c>
      <c r="G10" s="130"/>
      <c r="H10" s="130"/>
      <c r="I10" s="131"/>
      <c r="J10" s="137" t="str">
        <f>N3</f>
        <v>ф.10кВ Поселок-5</v>
      </c>
      <c r="K10" s="137"/>
      <c r="L10" s="137"/>
      <c r="M10" s="137"/>
      <c r="N10" s="127" t="str">
        <f>N4</f>
        <v>ф.10кВ Торф-1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152.4</v>
      </c>
      <c r="F15" s="72"/>
      <c r="G15" s="16"/>
      <c r="H15" s="21"/>
      <c r="I15" s="72">
        <v>30.6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146</v>
      </c>
      <c r="F16" s="72"/>
      <c r="G16" s="16"/>
      <c r="H16" s="21"/>
      <c r="I16" s="72">
        <v>28.8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135.6</v>
      </c>
      <c r="F17" s="72"/>
      <c r="G17" s="16"/>
      <c r="H17" s="21"/>
      <c r="I17" s="72">
        <v>29.400000000000002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137.6</v>
      </c>
      <c r="F18" s="72"/>
      <c r="G18" s="16"/>
      <c r="H18" s="21"/>
      <c r="I18" s="72">
        <v>29.400000000000002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139.20000000000002</v>
      </c>
      <c r="F19" s="72"/>
      <c r="G19" s="16"/>
      <c r="H19" s="21"/>
      <c r="I19" s="72">
        <v>28.8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164</v>
      </c>
      <c r="F20" s="72"/>
      <c r="G20" s="16"/>
      <c r="H20" s="21"/>
      <c r="I20" s="72">
        <v>30.6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180.8</v>
      </c>
      <c r="F21" s="72"/>
      <c r="G21" s="16"/>
      <c r="H21" s="21"/>
      <c r="I21" s="72">
        <v>40.800000000000004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203.6</v>
      </c>
      <c r="F22" s="72"/>
      <c r="G22" s="16"/>
      <c r="H22" s="21"/>
      <c r="I22" s="72">
        <v>48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206.4</v>
      </c>
      <c r="F23" s="72"/>
      <c r="G23" s="16"/>
      <c r="H23" s="21"/>
      <c r="I23" s="72">
        <v>48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209.20000000000002</v>
      </c>
      <c r="F24" s="72"/>
      <c r="G24" s="16"/>
      <c r="H24" s="21"/>
      <c r="I24" s="72">
        <v>47.4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209.20000000000002</v>
      </c>
      <c r="F25" s="72"/>
      <c r="G25" s="16"/>
      <c r="H25" s="21"/>
      <c r="I25" s="72">
        <v>49.800000000000004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218.8</v>
      </c>
      <c r="F26" s="72"/>
      <c r="G26" s="16"/>
      <c r="H26" s="21"/>
      <c r="I26" s="72">
        <v>48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211.6</v>
      </c>
      <c r="F27" s="72"/>
      <c r="G27" s="16"/>
      <c r="H27" s="21"/>
      <c r="I27" s="72">
        <v>54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210.4</v>
      </c>
      <c r="F28" s="72"/>
      <c r="G28" s="16"/>
      <c r="H28" s="21"/>
      <c r="I28" s="72">
        <v>56.4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209.20000000000002</v>
      </c>
      <c r="F29" s="72"/>
      <c r="G29" s="16"/>
      <c r="H29" s="21"/>
      <c r="I29" s="72">
        <v>61.2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222.8</v>
      </c>
      <c r="F30" s="72"/>
      <c r="G30" s="16"/>
      <c r="H30" s="21"/>
      <c r="I30" s="72">
        <v>57.6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223.6</v>
      </c>
      <c r="F31" s="72"/>
      <c r="G31" s="16"/>
      <c r="H31" s="21"/>
      <c r="I31" s="72">
        <v>58.800000000000004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237.20000000000002</v>
      </c>
      <c r="F32" s="72"/>
      <c r="G32" s="16"/>
      <c r="H32" s="21"/>
      <c r="I32" s="72">
        <v>60.6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253.6</v>
      </c>
      <c r="F33" s="72"/>
      <c r="G33" s="16"/>
      <c r="H33" s="21"/>
      <c r="I33" s="72">
        <v>65.400000000000006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267.2</v>
      </c>
      <c r="F34" s="72"/>
      <c r="G34" s="16"/>
      <c r="H34" s="21"/>
      <c r="I34" s="72">
        <v>57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269.60000000000002</v>
      </c>
      <c r="F35" s="72"/>
      <c r="G35" s="16"/>
      <c r="H35" s="21"/>
      <c r="I35" s="72">
        <v>65.400000000000006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248</v>
      </c>
      <c r="F36" s="72"/>
      <c r="G36" s="16"/>
      <c r="H36" s="21"/>
      <c r="I36" s="72">
        <v>53.4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227.6</v>
      </c>
      <c r="F37" s="72"/>
      <c r="G37" s="21"/>
      <c r="H37" s="21"/>
      <c r="I37" s="72">
        <v>52.800000000000004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185.6</v>
      </c>
      <c r="F38" s="72"/>
      <c r="G38" s="21"/>
      <c r="H38" s="21"/>
      <c r="I38" s="72">
        <v>40.200000000000003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4869.2000000000007</v>
      </c>
      <c r="F39" s="71"/>
      <c r="G39" s="29"/>
      <c r="H39" s="29"/>
      <c r="I39" s="28">
        <f>SUM(I15:I38)</f>
        <v>1142.4000000000001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360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365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364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Фабрика</v>
      </c>
      <c r="C10" s="137"/>
      <c r="D10" s="137"/>
      <c r="E10" s="137"/>
      <c r="F10" s="127" t="str">
        <f>N4</f>
        <v>ф.10кВ Газовая</v>
      </c>
      <c r="G10" s="130"/>
      <c r="H10" s="130"/>
      <c r="I10" s="131"/>
      <c r="J10" s="137" t="str">
        <f>N3</f>
        <v>ф.10кВ Фабрика</v>
      </c>
      <c r="K10" s="137"/>
      <c r="L10" s="137"/>
      <c r="M10" s="137"/>
      <c r="N10" s="127" t="str">
        <f>N4</f>
        <v>ф.10кВ Газовая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85.2</v>
      </c>
      <c r="F15" s="72"/>
      <c r="G15" s="16"/>
      <c r="H15" s="21"/>
      <c r="I15" s="72">
        <v>39.6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84</v>
      </c>
      <c r="F16" s="72"/>
      <c r="G16" s="16"/>
      <c r="H16" s="21"/>
      <c r="I16" s="72">
        <v>37.200000000000003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86.4</v>
      </c>
      <c r="F17" s="72"/>
      <c r="G17" s="16"/>
      <c r="H17" s="21"/>
      <c r="I17" s="72">
        <v>38.4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84</v>
      </c>
      <c r="F18" s="72"/>
      <c r="G18" s="16"/>
      <c r="H18" s="21"/>
      <c r="I18" s="72">
        <v>36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85.2</v>
      </c>
      <c r="F19" s="72"/>
      <c r="G19" s="16"/>
      <c r="H19" s="21"/>
      <c r="I19" s="72">
        <v>38.4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84</v>
      </c>
      <c r="F20" s="72"/>
      <c r="G20" s="16"/>
      <c r="H20" s="21"/>
      <c r="I20" s="72">
        <v>37.200000000000003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87.600000000000009</v>
      </c>
      <c r="F21" s="72"/>
      <c r="G21" s="16"/>
      <c r="H21" s="21"/>
      <c r="I21" s="72">
        <v>39.6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82.8</v>
      </c>
      <c r="F22" s="72"/>
      <c r="G22" s="16"/>
      <c r="H22" s="21"/>
      <c r="I22" s="72">
        <v>43.2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195.6</v>
      </c>
      <c r="F23" s="72"/>
      <c r="G23" s="16"/>
      <c r="H23" s="21"/>
      <c r="I23" s="72">
        <v>163.20000000000002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206.4</v>
      </c>
      <c r="F24" s="72"/>
      <c r="G24" s="16"/>
      <c r="H24" s="21"/>
      <c r="I24" s="72">
        <v>170.4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202.8</v>
      </c>
      <c r="F25" s="72"/>
      <c r="G25" s="16"/>
      <c r="H25" s="21"/>
      <c r="I25" s="72">
        <v>180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210</v>
      </c>
      <c r="F26" s="72"/>
      <c r="G26" s="16"/>
      <c r="H26" s="21"/>
      <c r="I26" s="72">
        <v>187.20000000000002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114</v>
      </c>
      <c r="F27" s="72"/>
      <c r="G27" s="16"/>
      <c r="H27" s="21"/>
      <c r="I27" s="72">
        <v>93.600000000000009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211.20000000000002</v>
      </c>
      <c r="F28" s="72"/>
      <c r="G28" s="16"/>
      <c r="H28" s="21"/>
      <c r="I28" s="72">
        <v>193.20000000000002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211.20000000000002</v>
      </c>
      <c r="F29" s="72"/>
      <c r="G29" s="16"/>
      <c r="H29" s="21"/>
      <c r="I29" s="72">
        <v>156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204</v>
      </c>
      <c r="F30" s="72"/>
      <c r="G30" s="16"/>
      <c r="H30" s="21"/>
      <c r="I30" s="72">
        <v>158.4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183.6</v>
      </c>
      <c r="F31" s="72"/>
      <c r="G31" s="16"/>
      <c r="H31" s="21"/>
      <c r="I31" s="72">
        <v>91.2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102</v>
      </c>
      <c r="F32" s="72"/>
      <c r="G32" s="16"/>
      <c r="H32" s="21"/>
      <c r="I32" s="72">
        <v>46.800000000000004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103.2</v>
      </c>
      <c r="F33" s="72"/>
      <c r="G33" s="16"/>
      <c r="H33" s="21"/>
      <c r="I33" s="72">
        <v>44.4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102</v>
      </c>
      <c r="F34" s="72"/>
      <c r="G34" s="16"/>
      <c r="H34" s="21"/>
      <c r="I34" s="72">
        <v>43.2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85.2</v>
      </c>
      <c r="F35" s="72"/>
      <c r="G35" s="16"/>
      <c r="H35" s="21"/>
      <c r="I35" s="72">
        <v>44.4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84</v>
      </c>
      <c r="F36" s="72"/>
      <c r="G36" s="16"/>
      <c r="H36" s="21"/>
      <c r="I36" s="72">
        <v>42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85.2</v>
      </c>
      <c r="F37" s="72"/>
      <c r="G37" s="21"/>
      <c r="H37" s="21"/>
      <c r="I37" s="72">
        <v>43.2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84</v>
      </c>
      <c r="F38" s="72"/>
      <c r="G38" s="21"/>
      <c r="H38" s="21"/>
      <c r="I38" s="72">
        <v>43.2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3063.5999999999995</v>
      </c>
      <c r="F39" s="71"/>
      <c r="G39" s="29"/>
      <c r="H39" s="29"/>
      <c r="I39" s="28">
        <f>SUM(I15:I38)</f>
        <v>2010.0000000000005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S33" sqref="S33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368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367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366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ТП-43</v>
      </c>
      <c r="C10" s="137"/>
      <c r="D10" s="137"/>
      <c r="E10" s="137"/>
      <c r="F10" s="127" t="str">
        <f>N4</f>
        <v>ТП-23</v>
      </c>
      <c r="G10" s="130"/>
      <c r="H10" s="130"/>
      <c r="I10" s="131"/>
      <c r="J10" s="137" t="str">
        <f>N3</f>
        <v>ТП-43</v>
      </c>
      <c r="K10" s="137"/>
      <c r="L10" s="137"/>
      <c r="M10" s="137"/>
      <c r="N10" s="127" t="str">
        <f>N4</f>
        <v>ТП-23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 t="s">
        <v>155</v>
      </c>
      <c r="F11" s="104" t="s">
        <v>13</v>
      </c>
      <c r="G11" s="105"/>
      <c r="H11" s="63"/>
      <c r="I11" s="64" t="s">
        <v>155</v>
      </c>
      <c r="J11" s="104" t="s">
        <v>13</v>
      </c>
      <c r="K11" s="105"/>
      <c r="L11" s="63"/>
      <c r="M11" s="64" t="str">
        <f>E11</f>
        <v xml:space="preserve"> </v>
      </c>
      <c r="N11" s="104" t="s">
        <v>13</v>
      </c>
      <c r="O11" s="105"/>
      <c r="P11" s="63"/>
      <c r="Q11" s="64" t="str">
        <f>I11</f>
        <v xml:space="preserve"> 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3.7370000000000001</v>
      </c>
      <c r="F15" s="72"/>
      <c r="G15" s="16"/>
      <c r="H15" s="21"/>
      <c r="I15" s="72">
        <v>6.72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1.359</v>
      </c>
      <c r="F16" s="72"/>
      <c r="G16" s="16"/>
      <c r="H16" s="21"/>
      <c r="I16" s="72">
        <v>3.5100000000000002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1.2709999999999999</v>
      </c>
      <c r="F17" s="72"/>
      <c r="G17" s="16"/>
      <c r="H17" s="21"/>
      <c r="I17" s="72">
        <v>1.98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1.1520000000000001</v>
      </c>
      <c r="F18" s="72"/>
      <c r="G18" s="16"/>
      <c r="H18" s="21"/>
      <c r="I18" s="72">
        <v>1.8900000000000001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1.1619999999999999</v>
      </c>
      <c r="F19" s="72"/>
      <c r="G19" s="16"/>
      <c r="H19" s="21"/>
      <c r="I19" s="72">
        <v>1.17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1.143</v>
      </c>
      <c r="F20" s="72"/>
      <c r="G20" s="16"/>
      <c r="H20" s="21"/>
      <c r="I20" s="72">
        <v>1.1400000000000001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4.5169999999999995</v>
      </c>
      <c r="F21" s="72"/>
      <c r="G21" s="16"/>
      <c r="H21" s="21"/>
      <c r="I21" s="72">
        <v>1.41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6.7469999999999999</v>
      </c>
      <c r="F22" s="72"/>
      <c r="G22" s="16"/>
      <c r="H22" s="21"/>
      <c r="I22" s="72">
        <v>1.1400000000000001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2.891</v>
      </c>
      <c r="F23" s="72"/>
      <c r="G23" s="16"/>
      <c r="H23" s="21"/>
      <c r="I23" s="72">
        <v>2.4900000000000002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2.0180000000000002</v>
      </c>
      <c r="F24" s="72"/>
      <c r="G24" s="16"/>
      <c r="H24" s="21"/>
      <c r="I24" s="72">
        <v>1.92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1.657</v>
      </c>
      <c r="F25" s="72"/>
      <c r="G25" s="16"/>
      <c r="H25" s="21"/>
      <c r="I25" s="72">
        <v>3.42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1.73</v>
      </c>
      <c r="F26" s="72"/>
      <c r="G26" s="16"/>
      <c r="H26" s="21"/>
      <c r="I26" s="72">
        <v>3.12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1.2749999999999999</v>
      </c>
      <c r="F27" s="72"/>
      <c r="G27" s="16"/>
      <c r="H27" s="21"/>
      <c r="I27" s="72">
        <v>4.0199999999999996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0.80600000000000005</v>
      </c>
      <c r="F28" s="72"/>
      <c r="G28" s="16"/>
      <c r="H28" s="21"/>
      <c r="I28" s="72">
        <v>3.93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2.4390000000000001</v>
      </c>
      <c r="F29" s="72"/>
      <c r="G29" s="16"/>
      <c r="H29" s="21"/>
      <c r="I29" s="72">
        <v>1.9500000000000002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2.9470000000000001</v>
      </c>
      <c r="F30" s="72"/>
      <c r="G30" s="16"/>
      <c r="H30" s="21"/>
      <c r="I30" s="72">
        <v>2.82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2.48</v>
      </c>
      <c r="F31" s="72"/>
      <c r="G31" s="16"/>
      <c r="H31" s="21"/>
      <c r="I31" s="72">
        <v>2.19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3.0810000000000004</v>
      </c>
      <c r="F32" s="72"/>
      <c r="G32" s="16"/>
      <c r="H32" s="21"/>
      <c r="I32" s="72">
        <v>3.1799999999999997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3.778</v>
      </c>
      <c r="F33" s="72"/>
      <c r="G33" s="16"/>
      <c r="H33" s="21"/>
      <c r="I33" s="72">
        <v>4.0199999999999996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2.1550000000000002</v>
      </c>
      <c r="F34" s="72"/>
      <c r="G34" s="16"/>
      <c r="H34" s="21"/>
      <c r="I34" s="72">
        <v>3.03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1.38</v>
      </c>
      <c r="F35" s="72"/>
      <c r="G35" s="16"/>
      <c r="H35" s="21"/>
      <c r="I35" s="72">
        <v>2.67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1.6850000000000001</v>
      </c>
      <c r="F36" s="72"/>
      <c r="G36" s="16"/>
      <c r="H36" s="21"/>
      <c r="I36" s="72">
        <v>2.58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1.5550000000000002</v>
      </c>
      <c r="F37" s="72"/>
      <c r="G37" s="21"/>
      <c r="H37" s="21"/>
      <c r="I37" s="72">
        <v>1.92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1.7150000000000001</v>
      </c>
      <c r="F38" s="72"/>
      <c r="G38" s="21"/>
      <c r="H38" s="21"/>
      <c r="I38" s="72">
        <v>2.1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54.680000000000007</v>
      </c>
      <c r="F39" s="71"/>
      <c r="G39" s="29"/>
      <c r="H39" s="29"/>
      <c r="I39" s="28">
        <f>SUM(I15:I38)</f>
        <v>64.320000000000007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85" zoomScaleNormal="85" workbookViewId="0">
      <selection activeCell="E16" sqref="E16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370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369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ТП-62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ТП-62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7.15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6.0250000000000004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5.5500000000000007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5.45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5.125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5.9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9.0249999999999986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13.324999999999999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13.274999999999999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15.95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14.475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16.2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17.2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13.25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11.475000000000001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12.100000000000001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13.675000000000001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15.600000000000001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15.15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16.225000000000001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17.774999999999999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18.024999999999999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16.649999999999999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12.925000000000001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297.49999999999994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S24" sqref="S24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372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371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ТП-66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ТП-66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7.8599999999999994</v>
      </c>
      <c r="F15" s="72"/>
      <c r="G15" s="16"/>
      <c r="H15" s="21"/>
      <c r="I15" s="7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5.6400000000000006</v>
      </c>
      <c r="F16" s="72"/>
      <c r="G16" s="16"/>
      <c r="H16" s="21"/>
      <c r="I16" s="7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5.6099999999999994</v>
      </c>
      <c r="F17" s="72"/>
      <c r="G17" s="16"/>
      <c r="H17" s="21"/>
      <c r="I17" s="7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6.57</v>
      </c>
      <c r="F18" s="72"/>
      <c r="G18" s="16"/>
      <c r="H18" s="21"/>
      <c r="I18" s="7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6.3599999999999994</v>
      </c>
      <c r="F19" s="72"/>
      <c r="G19" s="16"/>
      <c r="H19" s="21"/>
      <c r="I19" s="7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7.1400000000000006</v>
      </c>
      <c r="F20" s="72"/>
      <c r="G20" s="16"/>
      <c r="H20" s="21"/>
      <c r="I20" s="7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13.77</v>
      </c>
      <c r="F21" s="72"/>
      <c r="G21" s="16"/>
      <c r="H21" s="21"/>
      <c r="I21" s="7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13.35</v>
      </c>
      <c r="F22" s="72"/>
      <c r="G22" s="16"/>
      <c r="H22" s="21"/>
      <c r="I22" s="7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14.25</v>
      </c>
      <c r="F23" s="72"/>
      <c r="G23" s="16"/>
      <c r="H23" s="21"/>
      <c r="I23" s="7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12.33</v>
      </c>
      <c r="F24" s="72"/>
      <c r="G24" s="16"/>
      <c r="H24" s="21"/>
      <c r="I24" s="7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14.879999999999999</v>
      </c>
      <c r="F25" s="72"/>
      <c r="G25" s="16"/>
      <c r="H25" s="21"/>
      <c r="I25" s="7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14.43</v>
      </c>
      <c r="F26" s="72"/>
      <c r="G26" s="16"/>
      <c r="H26" s="21"/>
      <c r="I26" s="7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13.08</v>
      </c>
      <c r="F27" s="72"/>
      <c r="G27" s="16"/>
      <c r="H27" s="21"/>
      <c r="I27" s="7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13.2</v>
      </c>
      <c r="F28" s="72"/>
      <c r="G28" s="16"/>
      <c r="H28" s="21"/>
      <c r="I28" s="7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13.95</v>
      </c>
      <c r="F29" s="72"/>
      <c r="G29" s="16"/>
      <c r="H29" s="21"/>
      <c r="I29" s="7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16.350000000000001</v>
      </c>
      <c r="F30" s="72"/>
      <c r="G30" s="16"/>
      <c r="H30" s="21"/>
      <c r="I30" s="7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16.079999999999998</v>
      </c>
      <c r="F31" s="72"/>
      <c r="G31" s="16"/>
      <c r="H31" s="21"/>
      <c r="I31" s="7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14.82</v>
      </c>
      <c r="F32" s="72"/>
      <c r="G32" s="16"/>
      <c r="H32" s="21"/>
      <c r="I32" s="7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17.43</v>
      </c>
      <c r="F33" s="72"/>
      <c r="G33" s="16"/>
      <c r="H33" s="21"/>
      <c r="I33" s="7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25.44</v>
      </c>
      <c r="F34" s="72"/>
      <c r="G34" s="16"/>
      <c r="H34" s="21"/>
      <c r="I34" s="7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26.34</v>
      </c>
      <c r="F35" s="72"/>
      <c r="G35" s="16"/>
      <c r="H35" s="21"/>
      <c r="I35" s="7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18.45</v>
      </c>
      <c r="F36" s="72"/>
      <c r="G36" s="16"/>
      <c r="H36" s="21"/>
      <c r="I36" s="7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13.59</v>
      </c>
      <c r="F37" s="72"/>
      <c r="G37" s="21"/>
      <c r="H37" s="21"/>
      <c r="I37" s="7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13.17</v>
      </c>
      <c r="F38" s="72"/>
      <c r="G38" s="21"/>
      <c r="H38" s="21"/>
      <c r="I38" s="7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324.08999999999992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S24" sqref="S24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374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373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ТП-63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ТП-63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3.51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4.68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4.76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4.92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4.76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4.8100000000000005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4.37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2.78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3.9699999999999998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5.3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6.6899999999999995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0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0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0.01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0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0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0.01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0.86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3.05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3.1100000000000003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3.09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3.0300000000000002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2.9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2.9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69.509999999999991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S24" sqref="S24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375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297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ТП-57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ТП-57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57.856000000000002</v>
      </c>
      <c r="F15" s="72"/>
      <c r="G15" s="16"/>
      <c r="H15" s="21"/>
      <c r="I15" s="7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48.896000000000001</v>
      </c>
      <c r="F16" s="72"/>
      <c r="G16" s="16"/>
      <c r="H16" s="21"/>
      <c r="I16" s="7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44.671999999999997</v>
      </c>
      <c r="F17" s="72"/>
      <c r="G17" s="16"/>
      <c r="H17" s="21"/>
      <c r="I17" s="7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43.552</v>
      </c>
      <c r="F18" s="72"/>
      <c r="G18" s="16"/>
      <c r="H18" s="21"/>
      <c r="I18" s="7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39.68</v>
      </c>
      <c r="F19" s="72"/>
      <c r="G19" s="16"/>
      <c r="H19" s="21"/>
      <c r="I19" s="7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43.808</v>
      </c>
      <c r="F20" s="72"/>
      <c r="G20" s="16"/>
      <c r="H20" s="21"/>
      <c r="I20" s="7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66.56</v>
      </c>
      <c r="F21" s="72"/>
      <c r="G21" s="16"/>
      <c r="H21" s="21"/>
      <c r="I21" s="7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75.424000000000007</v>
      </c>
      <c r="F22" s="72"/>
      <c r="G22" s="16"/>
      <c r="H22" s="21"/>
      <c r="I22" s="7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76.319999999999993</v>
      </c>
      <c r="F23" s="72"/>
      <c r="G23" s="16"/>
      <c r="H23" s="21"/>
      <c r="I23" s="7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74.847999999999999</v>
      </c>
      <c r="F24" s="72"/>
      <c r="G24" s="16"/>
      <c r="H24" s="21"/>
      <c r="I24" s="7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83.552000000000007</v>
      </c>
      <c r="F25" s="72"/>
      <c r="G25" s="16"/>
      <c r="H25" s="21"/>
      <c r="I25" s="7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80.959999999999994</v>
      </c>
      <c r="F26" s="72"/>
      <c r="G26" s="16"/>
      <c r="H26" s="21"/>
      <c r="I26" s="7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95.52</v>
      </c>
      <c r="F27" s="72"/>
      <c r="G27" s="16"/>
      <c r="H27" s="21"/>
      <c r="I27" s="7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87.135999999999996</v>
      </c>
      <c r="F28" s="72"/>
      <c r="G28" s="16"/>
      <c r="H28" s="21"/>
      <c r="I28" s="7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82.207999999999998</v>
      </c>
      <c r="F29" s="72"/>
      <c r="G29" s="16"/>
      <c r="H29" s="21"/>
      <c r="I29" s="7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81.471999999999994</v>
      </c>
      <c r="F30" s="72"/>
      <c r="G30" s="16"/>
      <c r="H30" s="21"/>
      <c r="I30" s="7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72.352000000000004</v>
      </c>
      <c r="F31" s="72"/>
      <c r="G31" s="16"/>
      <c r="H31" s="21"/>
      <c r="I31" s="7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80.831999999999994</v>
      </c>
      <c r="F32" s="72"/>
      <c r="G32" s="16"/>
      <c r="H32" s="21"/>
      <c r="I32" s="7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79.263999999999996</v>
      </c>
      <c r="F33" s="72"/>
      <c r="G33" s="16"/>
      <c r="H33" s="21"/>
      <c r="I33" s="7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81.311999999999998</v>
      </c>
      <c r="F34" s="72"/>
      <c r="G34" s="16"/>
      <c r="H34" s="21"/>
      <c r="I34" s="7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87.391999999999996</v>
      </c>
      <c r="F35" s="72"/>
      <c r="G35" s="16"/>
      <c r="H35" s="21"/>
      <c r="I35" s="7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87.616</v>
      </c>
      <c r="F36" s="72"/>
      <c r="G36" s="16"/>
      <c r="H36" s="21"/>
      <c r="I36" s="7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75.072000000000003</v>
      </c>
      <c r="F37" s="72"/>
      <c r="G37" s="21"/>
      <c r="H37" s="21"/>
      <c r="I37" s="7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69.92</v>
      </c>
      <c r="F38" s="72"/>
      <c r="G38" s="21"/>
      <c r="H38" s="21"/>
      <c r="I38" s="7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1716.2240000000002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S24" sqref="S24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378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377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376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Агрострой</v>
      </c>
      <c r="C10" s="137"/>
      <c r="D10" s="137"/>
      <c r="E10" s="137"/>
      <c r="F10" s="127" t="str">
        <f>N4</f>
        <v>ф.10кВ Завод-1</v>
      </c>
      <c r="G10" s="130"/>
      <c r="H10" s="130"/>
      <c r="I10" s="131"/>
      <c r="J10" s="137" t="str">
        <f>N3</f>
        <v>ф.10кВ Агрострой</v>
      </c>
      <c r="K10" s="137"/>
      <c r="L10" s="137"/>
      <c r="M10" s="137"/>
      <c r="N10" s="127" t="str">
        <f>N4</f>
        <v>ф.10кВ Завод-1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68</v>
      </c>
      <c r="F15" s="72"/>
      <c r="G15" s="16"/>
      <c r="H15" s="21"/>
      <c r="I15" s="72">
        <v>7.2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60.4</v>
      </c>
      <c r="F16" s="72"/>
      <c r="G16" s="16"/>
      <c r="H16" s="21"/>
      <c r="I16" s="72">
        <v>6.9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58</v>
      </c>
      <c r="F17" s="72"/>
      <c r="G17" s="16"/>
      <c r="H17" s="21"/>
      <c r="I17" s="72">
        <v>6.6000000000000005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79.400000000000006</v>
      </c>
      <c r="F18" s="72"/>
      <c r="G18" s="16"/>
      <c r="H18" s="21"/>
      <c r="I18" s="72">
        <v>6.4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86.2</v>
      </c>
      <c r="F19" s="72"/>
      <c r="G19" s="16"/>
      <c r="H19" s="21"/>
      <c r="I19" s="72">
        <v>6.3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122</v>
      </c>
      <c r="F20" s="72"/>
      <c r="G20" s="16"/>
      <c r="H20" s="21"/>
      <c r="I20" s="72">
        <v>5.8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189.6</v>
      </c>
      <c r="F21" s="72"/>
      <c r="G21" s="16"/>
      <c r="H21" s="21"/>
      <c r="I21" s="72">
        <v>5.2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223.6</v>
      </c>
      <c r="F22" s="72"/>
      <c r="G22" s="16"/>
      <c r="H22" s="21"/>
      <c r="I22" s="72">
        <v>5.1000000000000005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294.8</v>
      </c>
      <c r="F23" s="72"/>
      <c r="G23" s="16"/>
      <c r="H23" s="21"/>
      <c r="I23" s="72">
        <v>6.8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161.80000000000001</v>
      </c>
      <c r="F24" s="72"/>
      <c r="G24" s="16"/>
      <c r="H24" s="21"/>
      <c r="I24" s="72">
        <v>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240.8</v>
      </c>
      <c r="F25" s="72"/>
      <c r="G25" s="16"/>
      <c r="H25" s="21"/>
      <c r="I25" s="72">
        <v>6.8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273.60000000000002</v>
      </c>
      <c r="F26" s="72"/>
      <c r="G26" s="16"/>
      <c r="H26" s="21"/>
      <c r="I26" s="72">
        <v>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243</v>
      </c>
      <c r="F27" s="72"/>
      <c r="G27" s="16"/>
      <c r="H27" s="21"/>
      <c r="I27" s="72">
        <v>5.7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256.39999999999998</v>
      </c>
      <c r="F28" s="72"/>
      <c r="G28" s="16"/>
      <c r="H28" s="21"/>
      <c r="I28" s="72">
        <v>9.7000000000000011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153.80000000000001</v>
      </c>
      <c r="F29" s="72"/>
      <c r="G29" s="16"/>
      <c r="H29" s="21"/>
      <c r="I29" s="72">
        <v>8.1999999999999993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224.4</v>
      </c>
      <c r="F30" s="72"/>
      <c r="G30" s="16"/>
      <c r="H30" s="21"/>
      <c r="I30" s="72">
        <v>10.5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170.20000000000002</v>
      </c>
      <c r="F31" s="72"/>
      <c r="G31" s="16"/>
      <c r="H31" s="21"/>
      <c r="I31" s="72">
        <v>6.9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151.80000000000001</v>
      </c>
      <c r="F32" s="72"/>
      <c r="G32" s="16"/>
      <c r="H32" s="21"/>
      <c r="I32" s="72">
        <v>11.200000000000001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159.80000000000001</v>
      </c>
      <c r="F33" s="72"/>
      <c r="G33" s="16"/>
      <c r="H33" s="21"/>
      <c r="I33" s="72">
        <v>11.4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169.20000000000002</v>
      </c>
      <c r="F34" s="72"/>
      <c r="G34" s="16"/>
      <c r="H34" s="21"/>
      <c r="I34" s="72">
        <v>7.6000000000000005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153</v>
      </c>
      <c r="F35" s="72"/>
      <c r="G35" s="16"/>
      <c r="H35" s="21"/>
      <c r="I35" s="72">
        <v>12.9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152.4</v>
      </c>
      <c r="F36" s="72"/>
      <c r="G36" s="16"/>
      <c r="H36" s="21"/>
      <c r="I36" s="72">
        <v>6.6000000000000005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143.80000000000001</v>
      </c>
      <c r="F37" s="72"/>
      <c r="G37" s="21"/>
      <c r="H37" s="21"/>
      <c r="I37" s="72">
        <v>6.5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128.19999999999999</v>
      </c>
      <c r="F38" s="72"/>
      <c r="G38" s="21"/>
      <c r="H38" s="21"/>
      <c r="I38" s="72">
        <v>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3964.2000000000003</v>
      </c>
      <c r="F39" s="71"/>
      <c r="G39" s="29"/>
      <c r="H39" s="29"/>
      <c r="I39" s="28">
        <f>SUM(I15:I38)</f>
        <v>181.3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S24" sqref="S24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378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379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Центральная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ф.10кВ Центральная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30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4"/>
      <c r="C16" s="72"/>
      <c r="D16" s="72"/>
      <c r="E16" s="73">
        <v>27.3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4"/>
      <c r="C17" s="72"/>
      <c r="D17" s="72"/>
      <c r="E17" s="73">
        <v>22.5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4"/>
      <c r="C18" s="72"/>
      <c r="D18" s="72"/>
      <c r="E18" s="73">
        <v>21.6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4"/>
      <c r="C19" s="72"/>
      <c r="D19" s="72"/>
      <c r="E19" s="73">
        <v>19.8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4"/>
      <c r="C20" s="72"/>
      <c r="D20" s="72"/>
      <c r="E20" s="73">
        <v>19.5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4"/>
      <c r="C21" s="72"/>
      <c r="D21" s="72"/>
      <c r="E21" s="73">
        <v>23.7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4"/>
      <c r="C22" s="72"/>
      <c r="D22" s="72"/>
      <c r="E22" s="73">
        <v>28.5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4"/>
      <c r="C23" s="72"/>
      <c r="D23" s="72"/>
      <c r="E23" s="73">
        <v>33.299999999999997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4"/>
      <c r="C24" s="72"/>
      <c r="D24" s="72"/>
      <c r="E24" s="73">
        <v>36.9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4"/>
      <c r="C25" s="72"/>
      <c r="D25" s="72"/>
      <c r="E25" s="73">
        <v>46.800000000000004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4"/>
      <c r="C26" s="72"/>
      <c r="D26" s="72"/>
      <c r="E26" s="73">
        <v>52.800000000000004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4"/>
      <c r="C27" s="72"/>
      <c r="D27" s="72"/>
      <c r="E27" s="73">
        <v>46.800000000000004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4"/>
      <c r="C28" s="72"/>
      <c r="D28" s="72"/>
      <c r="E28" s="73">
        <v>38.700000000000003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4"/>
      <c r="C29" s="72"/>
      <c r="D29" s="72"/>
      <c r="E29" s="73">
        <v>38.700000000000003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4"/>
      <c r="C30" s="72"/>
      <c r="D30" s="72"/>
      <c r="E30" s="73">
        <v>39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4"/>
      <c r="C31" s="72"/>
      <c r="D31" s="72"/>
      <c r="E31" s="73">
        <v>41.7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4"/>
      <c r="C32" s="72"/>
      <c r="D32" s="72"/>
      <c r="E32" s="73">
        <v>38.4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4"/>
      <c r="C33" s="72"/>
      <c r="D33" s="72"/>
      <c r="E33" s="73">
        <v>37.200000000000003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4"/>
      <c r="C34" s="72"/>
      <c r="D34" s="72"/>
      <c r="E34" s="73">
        <v>41.7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4"/>
      <c r="C35" s="72"/>
      <c r="D35" s="72"/>
      <c r="E35" s="73">
        <v>34.200000000000003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4"/>
      <c r="C36" s="72"/>
      <c r="D36" s="72"/>
      <c r="E36" s="73">
        <v>35.700000000000003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4"/>
      <c r="C37" s="72"/>
      <c r="D37" s="72"/>
      <c r="E37" s="73">
        <v>32.1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4"/>
      <c r="C38" s="72"/>
      <c r="D38" s="72"/>
      <c r="E38" s="73">
        <v>31.5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818.4000000000002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S24" sqref="S24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382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381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380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ЭСУ-1</v>
      </c>
      <c r="C10" s="137"/>
      <c r="D10" s="137"/>
      <c r="E10" s="137"/>
      <c r="F10" s="127" t="str">
        <f>N4</f>
        <v>ф.10кВ ЭСУ-2</v>
      </c>
      <c r="G10" s="130"/>
      <c r="H10" s="130"/>
      <c r="I10" s="131"/>
      <c r="J10" s="137" t="str">
        <f>N3</f>
        <v>ф.10кВ ЭСУ-1</v>
      </c>
      <c r="K10" s="137"/>
      <c r="L10" s="137"/>
      <c r="M10" s="137"/>
      <c r="N10" s="127" t="str">
        <f>N4</f>
        <v>ф.10кВ ЭСУ-2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106.5</v>
      </c>
      <c r="F15" s="72"/>
      <c r="G15" s="16"/>
      <c r="H15" s="21"/>
      <c r="I15" s="72">
        <v>489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93.3</v>
      </c>
      <c r="F16" s="72"/>
      <c r="G16" s="16"/>
      <c r="H16" s="21"/>
      <c r="I16" s="72">
        <v>447.6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90.9</v>
      </c>
      <c r="F17" s="72"/>
      <c r="G17" s="16"/>
      <c r="H17" s="21"/>
      <c r="I17" s="72">
        <v>387.6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84.600000000000009</v>
      </c>
      <c r="F18" s="72"/>
      <c r="G18" s="16"/>
      <c r="H18" s="21"/>
      <c r="I18" s="72">
        <v>369.6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75.3</v>
      </c>
      <c r="F19" s="72"/>
      <c r="G19" s="16"/>
      <c r="H19" s="21"/>
      <c r="I19" s="72">
        <v>375.6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73.8</v>
      </c>
      <c r="F20" s="72"/>
      <c r="G20" s="16"/>
      <c r="H20" s="21"/>
      <c r="I20" s="72">
        <v>416.40000000000003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87</v>
      </c>
      <c r="F21" s="72"/>
      <c r="G21" s="16"/>
      <c r="H21" s="21"/>
      <c r="I21" s="72">
        <v>527.4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105.60000000000001</v>
      </c>
      <c r="F22" s="72"/>
      <c r="G22" s="16"/>
      <c r="H22" s="21"/>
      <c r="I22" s="72">
        <v>646.80000000000007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118.2</v>
      </c>
      <c r="F23" s="72"/>
      <c r="G23" s="16"/>
      <c r="H23" s="21"/>
      <c r="I23" s="72">
        <v>739.80000000000007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120.9</v>
      </c>
      <c r="F24" s="72"/>
      <c r="G24" s="16"/>
      <c r="H24" s="21"/>
      <c r="I24" s="72">
        <v>798.6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118.2</v>
      </c>
      <c r="F25" s="72"/>
      <c r="G25" s="16"/>
      <c r="H25" s="21"/>
      <c r="I25" s="72">
        <v>789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114.3</v>
      </c>
      <c r="F26" s="72"/>
      <c r="G26" s="16"/>
      <c r="H26" s="21"/>
      <c r="I26" s="72">
        <v>771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117.9</v>
      </c>
      <c r="F27" s="72"/>
      <c r="G27" s="16"/>
      <c r="H27" s="21"/>
      <c r="I27" s="72">
        <v>754.80000000000007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124.2</v>
      </c>
      <c r="F28" s="72"/>
      <c r="G28" s="16"/>
      <c r="H28" s="21"/>
      <c r="I28" s="72">
        <v>723.6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122.7</v>
      </c>
      <c r="F29" s="72"/>
      <c r="G29" s="16"/>
      <c r="H29" s="21"/>
      <c r="I29" s="72">
        <v>716.4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126.60000000000001</v>
      </c>
      <c r="F30" s="72"/>
      <c r="G30" s="16"/>
      <c r="H30" s="21"/>
      <c r="I30" s="72">
        <v>676.2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115.8</v>
      </c>
      <c r="F31" s="72"/>
      <c r="G31" s="16"/>
      <c r="H31" s="21"/>
      <c r="I31" s="72">
        <v>650.4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128.69999999999999</v>
      </c>
      <c r="F32" s="72"/>
      <c r="G32" s="16"/>
      <c r="H32" s="21"/>
      <c r="I32" s="72">
        <v>681.6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132.9</v>
      </c>
      <c r="F33" s="72"/>
      <c r="G33" s="16"/>
      <c r="H33" s="21"/>
      <c r="I33" s="72">
        <v>733.2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127.2</v>
      </c>
      <c r="F34" s="72"/>
      <c r="G34" s="16"/>
      <c r="H34" s="21"/>
      <c r="I34" s="72">
        <v>717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111.9</v>
      </c>
      <c r="F35" s="72"/>
      <c r="G35" s="16"/>
      <c r="H35" s="21"/>
      <c r="I35" s="72">
        <v>698.4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103.8</v>
      </c>
      <c r="F36" s="72"/>
      <c r="G36" s="16"/>
      <c r="H36" s="21"/>
      <c r="I36" s="72">
        <v>717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117</v>
      </c>
      <c r="F37" s="72"/>
      <c r="G37" s="21"/>
      <c r="H37" s="21"/>
      <c r="I37" s="72">
        <v>640.20000000000005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108</v>
      </c>
      <c r="F38" s="72"/>
      <c r="G38" s="21"/>
      <c r="H38" s="21"/>
      <c r="I38" s="72">
        <v>580.20000000000005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2625.3</v>
      </c>
      <c r="F39" s="71"/>
      <c r="G39" s="29"/>
      <c r="H39" s="29"/>
      <c r="I39" s="28">
        <f>SUM(I15:I38)</f>
        <v>15047.400000000003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S24" sqref="S24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385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384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383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Дедово Поле</v>
      </c>
      <c r="C10" s="137"/>
      <c r="D10" s="137"/>
      <c r="E10" s="137"/>
      <c r="F10" s="127" t="str">
        <f>N4</f>
        <v>ф.10кВ Котельная</v>
      </c>
      <c r="G10" s="130"/>
      <c r="H10" s="130"/>
      <c r="I10" s="131"/>
      <c r="J10" s="137" t="str">
        <f>N3</f>
        <v>ф.10кВ Дедово Поле</v>
      </c>
      <c r="K10" s="137"/>
      <c r="L10" s="137"/>
      <c r="M10" s="137"/>
      <c r="N10" s="127" t="str">
        <f>N4</f>
        <v>ф.10кВ Котельная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127.8</v>
      </c>
      <c r="F15" s="72"/>
      <c r="G15" s="16"/>
      <c r="H15" s="21"/>
      <c r="I15" s="72">
        <v>3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117.60000000000001</v>
      </c>
      <c r="F16" s="72"/>
      <c r="G16" s="16"/>
      <c r="H16" s="21"/>
      <c r="I16" s="72">
        <v>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110.4</v>
      </c>
      <c r="F17" s="72"/>
      <c r="G17" s="16"/>
      <c r="H17" s="21"/>
      <c r="I17" s="72">
        <v>3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107.4</v>
      </c>
      <c r="F18" s="72"/>
      <c r="G18" s="16"/>
      <c r="H18" s="21"/>
      <c r="I18" s="72">
        <v>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106.2</v>
      </c>
      <c r="F19" s="72"/>
      <c r="G19" s="16"/>
      <c r="H19" s="21"/>
      <c r="I19" s="72">
        <v>3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119.4</v>
      </c>
      <c r="F20" s="72"/>
      <c r="G20" s="16"/>
      <c r="H20" s="21"/>
      <c r="I20" s="72">
        <v>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162</v>
      </c>
      <c r="F21" s="72"/>
      <c r="G21" s="16"/>
      <c r="H21" s="21"/>
      <c r="I21" s="72">
        <v>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192.6</v>
      </c>
      <c r="F22" s="72"/>
      <c r="G22" s="16"/>
      <c r="H22" s="21"/>
      <c r="I22" s="72">
        <v>3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195.6</v>
      </c>
      <c r="F23" s="72"/>
      <c r="G23" s="16"/>
      <c r="H23" s="21"/>
      <c r="I23" s="72">
        <v>4.2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187.8</v>
      </c>
      <c r="F24" s="72"/>
      <c r="G24" s="16"/>
      <c r="H24" s="21"/>
      <c r="I24" s="72">
        <v>4.2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195.6</v>
      </c>
      <c r="F25" s="72"/>
      <c r="G25" s="16"/>
      <c r="H25" s="21"/>
      <c r="I25" s="72">
        <v>4.2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192</v>
      </c>
      <c r="F26" s="72"/>
      <c r="G26" s="16"/>
      <c r="H26" s="21"/>
      <c r="I26" s="72">
        <v>7.2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203.4</v>
      </c>
      <c r="F27" s="72"/>
      <c r="G27" s="16"/>
      <c r="H27" s="21"/>
      <c r="I27" s="72">
        <v>7.2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196.8</v>
      </c>
      <c r="F28" s="72"/>
      <c r="G28" s="16"/>
      <c r="H28" s="21"/>
      <c r="I28" s="72">
        <v>3.6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172.8</v>
      </c>
      <c r="F29" s="72"/>
      <c r="G29" s="16"/>
      <c r="H29" s="21"/>
      <c r="I29" s="72">
        <v>4.2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180.6</v>
      </c>
      <c r="F30" s="72"/>
      <c r="G30" s="16"/>
      <c r="H30" s="21"/>
      <c r="I30" s="72">
        <v>4.2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179.4</v>
      </c>
      <c r="F31" s="72"/>
      <c r="G31" s="16"/>
      <c r="H31" s="21"/>
      <c r="I31" s="72">
        <v>7.8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196.8</v>
      </c>
      <c r="F32" s="72"/>
      <c r="G32" s="16"/>
      <c r="H32" s="21"/>
      <c r="I32" s="72">
        <v>3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201</v>
      </c>
      <c r="F33" s="72"/>
      <c r="G33" s="16"/>
      <c r="H33" s="21"/>
      <c r="I33" s="72">
        <v>3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219.6</v>
      </c>
      <c r="F34" s="72"/>
      <c r="G34" s="16"/>
      <c r="H34" s="21"/>
      <c r="I34" s="72">
        <v>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228</v>
      </c>
      <c r="F35" s="72"/>
      <c r="G35" s="16"/>
      <c r="H35" s="21"/>
      <c r="I35" s="72">
        <v>3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231.6</v>
      </c>
      <c r="F36" s="72"/>
      <c r="G36" s="16"/>
      <c r="H36" s="21"/>
      <c r="I36" s="72">
        <v>3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205.20000000000002</v>
      </c>
      <c r="F37" s="72"/>
      <c r="G37" s="21"/>
      <c r="H37" s="21"/>
      <c r="I37" s="72">
        <v>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165</v>
      </c>
      <c r="F38" s="72"/>
      <c r="G38" s="21"/>
      <c r="H38" s="21"/>
      <c r="I38" s="72">
        <v>3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4194.6000000000004</v>
      </c>
      <c r="F39" s="71"/>
      <c r="G39" s="29"/>
      <c r="H39" s="29"/>
      <c r="I39" s="28">
        <f>SUM(I15:I38)</f>
        <v>91.800000000000011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S24" sqref="S24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385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387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386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ЛПХ</v>
      </c>
      <c r="C10" s="137"/>
      <c r="D10" s="137"/>
      <c r="E10" s="137"/>
      <c r="F10" s="127" t="str">
        <f>N4</f>
        <v>ф.10кВ Сазоново</v>
      </c>
      <c r="G10" s="130"/>
      <c r="H10" s="130"/>
      <c r="I10" s="131"/>
      <c r="J10" s="137" t="str">
        <f>N3</f>
        <v>ф.10кВ ЛПХ</v>
      </c>
      <c r="K10" s="137"/>
      <c r="L10" s="137"/>
      <c r="M10" s="137"/>
      <c r="N10" s="127" t="str">
        <f>N4</f>
        <v>ф.10кВ Сазоново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104.4</v>
      </c>
      <c r="F15" s="72"/>
      <c r="G15" s="16"/>
      <c r="H15" s="21"/>
      <c r="I15" s="72">
        <v>62.4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93</v>
      </c>
      <c r="F16" s="72"/>
      <c r="G16" s="16"/>
      <c r="H16" s="21"/>
      <c r="I16" s="72">
        <v>51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92.4</v>
      </c>
      <c r="F17" s="72"/>
      <c r="G17" s="16"/>
      <c r="H17" s="21"/>
      <c r="I17" s="72">
        <v>50.4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86.4</v>
      </c>
      <c r="F18" s="72"/>
      <c r="G18" s="16"/>
      <c r="H18" s="21"/>
      <c r="I18" s="72">
        <v>51.6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85.2</v>
      </c>
      <c r="F19" s="72"/>
      <c r="G19" s="16"/>
      <c r="H19" s="21"/>
      <c r="I19" s="72">
        <v>52.800000000000004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94.8</v>
      </c>
      <c r="F20" s="72"/>
      <c r="G20" s="16"/>
      <c r="H20" s="21"/>
      <c r="I20" s="72">
        <v>55.800000000000004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115.2</v>
      </c>
      <c r="F21" s="72"/>
      <c r="G21" s="16"/>
      <c r="H21" s="21"/>
      <c r="I21" s="72">
        <v>79.8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130.80000000000001</v>
      </c>
      <c r="F22" s="72"/>
      <c r="G22" s="16"/>
      <c r="H22" s="21"/>
      <c r="I22" s="72">
        <v>123.60000000000001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150.6</v>
      </c>
      <c r="F23" s="72"/>
      <c r="G23" s="16"/>
      <c r="H23" s="21"/>
      <c r="I23" s="72">
        <v>117.60000000000001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145.20000000000002</v>
      </c>
      <c r="F24" s="72"/>
      <c r="G24" s="16"/>
      <c r="H24" s="21"/>
      <c r="I24" s="72">
        <v>115.2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133.80000000000001</v>
      </c>
      <c r="F25" s="72"/>
      <c r="G25" s="16"/>
      <c r="H25" s="21"/>
      <c r="I25" s="72">
        <v>121.2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139.20000000000002</v>
      </c>
      <c r="F26" s="72"/>
      <c r="G26" s="16"/>
      <c r="H26" s="21"/>
      <c r="I26" s="72">
        <v>104.4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136.19999999999999</v>
      </c>
      <c r="F27" s="72"/>
      <c r="G27" s="16"/>
      <c r="H27" s="21"/>
      <c r="I27" s="72">
        <v>112.2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135</v>
      </c>
      <c r="F28" s="72"/>
      <c r="G28" s="16"/>
      <c r="H28" s="21"/>
      <c r="I28" s="72">
        <v>108.60000000000001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133.19999999999999</v>
      </c>
      <c r="F29" s="72"/>
      <c r="G29" s="16"/>
      <c r="H29" s="21"/>
      <c r="I29" s="72">
        <v>97.2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135.6</v>
      </c>
      <c r="F30" s="72"/>
      <c r="G30" s="16"/>
      <c r="H30" s="21"/>
      <c r="I30" s="72">
        <v>104.4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139.80000000000001</v>
      </c>
      <c r="F31" s="72"/>
      <c r="G31" s="16"/>
      <c r="H31" s="21"/>
      <c r="I31" s="72">
        <v>103.2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141.6</v>
      </c>
      <c r="F32" s="72"/>
      <c r="G32" s="16"/>
      <c r="H32" s="21"/>
      <c r="I32" s="72">
        <v>106.2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156</v>
      </c>
      <c r="F33" s="72"/>
      <c r="G33" s="16"/>
      <c r="H33" s="21"/>
      <c r="I33" s="72">
        <v>115.8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169.20000000000002</v>
      </c>
      <c r="F34" s="72"/>
      <c r="G34" s="16"/>
      <c r="H34" s="21"/>
      <c r="I34" s="72">
        <v>124.2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169.8</v>
      </c>
      <c r="F35" s="72"/>
      <c r="G35" s="16"/>
      <c r="H35" s="21"/>
      <c r="I35" s="72">
        <v>135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163.20000000000002</v>
      </c>
      <c r="F36" s="72"/>
      <c r="G36" s="16"/>
      <c r="H36" s="21"/>
      <c r="I36" s="72">
        <v>127.2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151.80000000000001</v>
      </c>
      <c r="F37" s="72"/>
      <c r="G37" s="21"/>
      <c r="H37" s="21"/>
      <c r="I37" s="72">
        <v>107.4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139.20000000000002</v>
      </c>
      <c r="F38" s="72"/>
      <c r="G38" s="21"/>
      <c r="H38" s="21"/>
      <c r="I38" s="72">
        <v>85.2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3141.6</v>
      </c>
      <c r="F39" s="71"/>
      <c r="G39" s="29"/>
      <c r="H39" s="29"/>
      <c r="I39" s="28">
        <f>SUM(I15:I38)</f>
        <v>2312.4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85" zoomScaleNormal="85" workbookViewId="0">
      <selection activeCell="S24" sqref="S24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385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389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388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ЭТС-1</v>
      </c>
      <c r="C10" s="137"/>
      <c r="D10" s="137"/>
      <c r="E10" s="137"/>
      <c r="F10" s="127" t="str">
        <f>N4</f>
        <v>ф.10кВ ЭТС-2</v>
      </c>
      <c r="G10" s="130"/>
      <c r="H10" s="130"/>
      <c r="I10" s="131"/>
      <c r="J10" s="137" t="str">
        <f>N3</f>
        <v>ф.10кВ ЭТС-1</v>
      </c>
      <c r="K10" s="137"/>
      <c r="L10" s="137"/>
      <c r="M10" s="137"/>
      <c r="N10" s="127" t="str">
        <f>N4</f>
        <v>ф.10кВ ЭТС-2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357</v>
      </c>
      <c r="F15" s="72"/>
      <c r="G15" s="16"/>
      <c r="H15" s="21"/>
      <c r="I15" s="72">
        <v>3.6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309</v>
      </c>
      <c r="F16" s="72"/>
      <c r="G16" s="16"/>
      <c r="H16" s="21"/>
      <c r="I16" s="72">
        <v>5.4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287.40000000000003</v>
      </c>
      <c r="F17" s="72"/>
      <c r="G17" s="16"/>
      <c r="H17" s="21"/>
      <c r="I17" s="72">
        <v>11.4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270</v>
      </c>
      <c r="F18" s="72"/>
      <c r="G18" s="16"/>
      <c r="H18" s="21"/>
      <c r="I18" s="72">
        <v>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287.40000000000003</v>
      </c>
      <c r="F19" s="72"/>
      <c r="G19" s="16"/>
      <c r="H19" s="21"/>
      <c r="I19" s="72">
        <v>3.6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294</v>
      </c>
      <c r="F20" s="72"/>
      <c r="G20" s="16"/>
      <c r="H20" s="21"/>
      <c r="I20" s="72">
        <v>12.6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440.40000000000003</v>
      </c>
      <c r="F21" s="72"/>
      <c r="G21" s="16"/>
      <c r="H21" s="21"/>
      <c r="I21" s="72">
        <v>3.6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583.20000000000005</v>
      </c>
      <c r="F22" s="72"/>
      <c r="G22" s="16"/>
      <c r="H22" s="21"/>
      <c r="I22" s="72">
        <v>7.8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596.4</v>
      </c>
      <c r="F23" s="72"/>
      <c r="G23" s="16"/>
      <c r="H23" s="21"/>
      <c r="I23" s="72">
        <v>12.6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639.6</v>
      </c>
      <c r="F24" s="72"/>
      <c r="G24" s="16"/>
      <c r="H24" s="21"/>
      <c r="I24" s="72">
        <v>3.6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637.20000000000005</v>
      </c>
      <c r="F25" s="72"/>
      <c r="G25" s="16"/>
      <c r="H25" s="21"/>
      <c r="I25" s="72">
        <v>6.6000000000000005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606.6</v>
      </c>
      <c r="F26" s="72"/>
      <c r="G26" s="16"/>
      <c r="H26" s="21"/>
      <c r="I26" s="72">
        <v>9.6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628.80000000000007</v>
      </c>
      <c r="F27" s="72"/>
      <c r="G27" s="16"/>
      <c r="H27" s="21"/>
      <c r="I27" s="72">
        <v>6.6000000000000005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571.80000000000007</v>
      </c>
      <c r="F28" s="72"/>
      <c r="G28" s="16"/>
      <c r="H28" s="21"/>
      <c r="I28" s="72">
        <v>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534</v>
      </c>
      <c r="F29" s="72"/>
      <c r="G29" s="16"/>
      <c r="H29" s="21"/>
      <c r="I29" s="72">
        <v>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535.79999999999995</v>
      </c>
      <c r="F30" s="72"/>
      <c r="G30" s="16"/>
      <c r="H30" s="21"/>
      <c r="I30" s="72">
        <v>3.6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529.79999999999995</v>
      </c>
      <c r="F31" s="72"/>
      <c r="G31" s="16"/>
      <c r="H31" s="21"/>
      <c r="I31" s="72">
        <v>12.6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555.6</v>
      </c>
      <c r="F32" s="72"/>
      <c r="G32" s="16"/>
      <c r="H32" s="21"/>
      <c r="I32" s="72">
        <v>5.4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582.6</v>
      </c>
      <c r="F33" s="72"/>
      <c r="G33" s="16"/>
      <c r="H33" s="21"/>
      <c r="I33" s="72">
        <v>8.4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565.20000000000005</v>
      </c>
      <c r="F34" s="72"/>
      <c r="G34" s="16"/>
      <c r="H34" s="21"/>
      <c r="I34" s="72">
        <v>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591.6</v>
      </c>
      <c r="F35" s="72"/>
      <c r="G35" s="16"/>
      <c r="H35" s="21"/>
      <c r="I35" s="72">
        <v>3.6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577.20000000000005</v>
      </c>
      <c r="F36" s="72"/>
      <c r="G36" s="16"/>
      <c r="H36" s="21"/>
      <c r="I36" s="72">
        <v>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546</v>
      </c>
      <c r="F37" s="72"/>
      <c r="G37" s="21"/>
      <c r="H37" s="21"/>
      <c r="I37" s="72">
        <v>5.4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448.2</v>
      </c>
      <c r="F38" s="72"/>
      <c r="G38" s="21"/>
      <c r="H38" s="21"/>
      <c r="I38" s="72">
        <v>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11974.800000000005</v>
      </c>
      <c r="F39" s="71"/>
      <c r="G39" s="29"/>
      <c r="H39" s="29"/>
      <c r="I39" s="28">
        <f>SUM(I15:I38)</f>
        <v>170.99999999999997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zoomScale="70" zoomScaleNormal="70" workbookViewId="0">
      <selection activeCell="S24" sqref="S24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385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391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390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ЭТС-3</v>
      </c>
      <c r="C10" s="137"/>
      <c r="D10" s="137"/>
      <c r="E10" s="137"/>
      <c r="F10" s="127" t="str">
        <f>N4</f>
        <v>ф.10кВ ЭТС-4</v>
      </c>
      <c r="G10" s="130"/>
      <c r="H10" s="130"/>
      <c r="I10" s="131"/>
      <c r="J10" s="137" t="str">
        <f>N3</f>
        <v>ф.10кВ ЭТС-3</v>
      </c>
      <c r="K10" s="137"/>
      <c r="L10" s="137"/>
      <c r="M10" s="137"/>
      <c r="N10" s="127" t="str">
        <f>N4</f>
        <v>ф.10кВ ЭТС-4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</v>
      </c>
      <c r="F15" s="72"/>
      <c r="G15" s="16"/>
      <c r="H15" s="21"/>
      <c r="I15" s="72">
        <v>197.6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0</v>
      </c>
      <c r="F16" s="72"/>
      <c r="G16" s="16"/>
      <c r="H16" s="21"/>
      <c r="I16" s="72">
        <v>178.4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0</v>
      </c>
      <c r="F17" s="72"/>
      <c r="G17" s="16"/>
      <c r="H17" s="21"/>
      <c r="I17" s="72">
        <v>168.8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0</v>
      </c>
      <c r="F18" s="72"/>
      <c r="G18" s="16"/>
      <c r="H18" s="21"/>
      <c r="I18" s="72">
        <v>164.8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</v>
      </c>
      <c r="F19" s="72"/>
      <c r="G19" s="16"/>
      <c r="H19" s="21"/>
      <c r="I19" s="72">
        <v>157.6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</v>
      </c>
      <c r="F20" s="72"/>
      <c r="G20" s="16"/>
      <c r="H20" s="21"/>
      <c r="I20" s="72">
        <v>167.20000000000002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</v>
      </c>
      <c r="F21" s="72"/>
      <c r="G21" s="16"/>
      <c r="H21" s="21"/>
      <c r="I21" s="72">
        <v>208.8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</v>
      </c>
      <c r="F22" s="72"/>
      <c r="G22" s="16"/>
      <c r="H22" s="21"/>
      <c r="I22" s="72">
        <v>265.60000000000002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</v>
      </c>
      <c r="F23" s="72"/>
      <c r="G23" s="16"/>
      <c r="H23" s="21"/>
      <c r="I23" s="72">
        <v>334.40000000000003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</v>
      </c>
      <c r="F24" s="72"/>
      <c r="G24" s="16"/>
      <c r="H24" s="21"/>
      <c r="I24" s="72">
        <v>338.40000000000003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0</v>
      </c>
      <c r="F25" s="72"/>
      <c r="G25" s="16"/>
      <c r="H25" s="21"/>
      <c r="I25" s="72">
        <v>338.40000000000003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0</v>
      </c>
      <c r="F26" s="72"/>
      <c r="G26" s="16"/>
      <c r="H26" s="21"/>
      <c r="I26" s="72">
        <v>335.2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0</v>
      </c>
      <c r="F27" s="72"/>
      <c r="G27" s="16"/>
      <c r="H27" s="21"/>
      <c r="I27" s="72">
        <v>344.8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</v>
      </c>
      <c r="F28" s="72"/>
      <c r="G28" s="16"/>
      <c r="H28" s="21"/>
      <c r="I28" s="72">
        <v>339.2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0</v>
      </c>
      <c r="F29" s="72"/>
      <c r="G29" s="16"/>
      <c r="H29" s="21"/>
      <c r="I29" s="72">
        <v>335.2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0</v>
      </c>
      <c r="F30" s="72"/>
      <c r="G30" s="16"/>
      <c r="H30" s="21"/>
      <c r="I30" s="72">
        <v>323.2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0</v>
      </c>
      <c r="F31" s="72"/>
      <c r="G31" s="16"/>
      <c r="H31" s="21"/>
      <c r="I31" s="72">
        <v>326.40000000000003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0</v>
      </c>
      <c r="F32" s="72"/>
      <c r="G32" s="16"/>
      <c r="H32" s="21"/>
      <c r="I32" s="72">
        <v>341.6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</v>
      </c>
      <c r="F33" s="72"/>
      <c r="G33" s="16"/>
      <c r="H33" s="21"/>
      <c r="I33" s="72">
        <v>324.8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</v>
      </c>
      <c r="F34" s="72"/>
      <c r="G34" s="16"/>
      <c r="H34" s="21"/>
      <c r="I34" s="72">
        <v>317.60000000000002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0</v>
      </c>
      <c r="F35" s="72"/>
      <c r="G35" s="16"/>
      <c r="H35" s="21"/>
      <c r="I35" s="72">
        <v>306.40000000000003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0</v>
      </c>
      <c r="F36" s="72"/>
      <c r="G36" s="16"/>
      <c r="H36" s="21"/>
      <c r="I36" s="72">
        <v>305.60000000000002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0</v>
      </c>
      <c r="F37" s="72"/>
      <c r="G37" s="21"/>
      <c r="H37" s="21"/>
      <c r="I37" s="72">
        <v>272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0</v>
      </c>
      <c r="F38" s="72"/>
      <c r="G38" s="21"/>
      <c r="H38" s="21"/>
      <c r="I38" s="72">
        <v>229.6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6621.6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G44"/>
  <sheetViews>
    <sheetView topLeftCell="B3" zoomScale="70" zoomScaleNormal="70" workbookViewId="0">
      <selection activeCell="I37" sqref="I37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385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392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Ретранслятор (ПКУ)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ф.10кВ Ретранслятор (ПКУ)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284.10399999999998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4"/>
      <c r="C16" s="72"/>
      <c r="D16" s="72"/>
      <c r="E16" s="73">
        <v>279.25599999999997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4"/>
      <c r="C17" s="72"/>
      <c r="D17" s="72"/>
      <c r="E17" s="73">
        <v>278.64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4"/>
      <c r="C18" s="72"/>
      <c r="D18" s="72"/>
      <c r="E18" s="73">
        <v>277.56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4"/>
      <c r="C19" s="72"/>
      <c r="D19" s="72"/>
      <c r="E19" s="73">
        <v>277.23200000000003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4"/>
      <c r="C20" s="72"/>
      <c r="D20" s="72"/>
      <c r="E20" s="73">
        <v>285.21600000000001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4"/>
      <c r="C21" s="72"/>
      <c r="D21" s="72"/>
      <c r="E21" s="73">
        <v>306.81599999999997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4"/>
      <c r="C22" s="72"/>
      <c r="D22" s="72"/>
      <c r="E22" s="73">
        <v>312.74400000000003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4"/>
      <c r="C23" s="72"/>
      <c r="D23" s="72"/>
      <c r="E23" s="73">
        <v>323.096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4"/>
      <c r="C24" s="72"/>
      <c r="D24" s="72"/>
      <c r="E24" s="73">
        <v>349.19200000000001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4"/>
      <c r="C25" s="72"/>
      <c r="D25" s="72"/>
      <c r="E25" s="73">
        <v>329.048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4"/>
      <c r="C26" s="72"/>
      <c r="D26" s="72"/>
      <c r="E26" s="73">
        <v>345.27199999999999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4"/>
      <c r="C27" s="72"/>
      <c r="D27" s="72"/>
      <c r="E27" s="73">
        <v>301.536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4"/>
      <c r="C28" s="72"/>
      <c r="D28" s="72"/>
      <c r="E28" s="73">
        <v>328.35199999999998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4"/>
      <c r="C29" s="72"/>
      <c r="D29" s="72"/>
      <c r="E29" s="73">
        <v>332.00799999999998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4"/>
      <c r="C30" s="72"/>
      <c r="D30" s="72"/>
      <c r="E30" s="73">
        <v>338.96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4"/>
      <c r="C31" s="72"/>
      <c r="D31" s="72"/>
      <c r="E31" s="73">
        <v>260.00799999999998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4"/>
      <c r="C32" s="72"/>
      <c r="D32" s="72"/>
      <c r="E32" s="73">
        <v>246.71199999999999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4"/>
      <c r="C33" s="72"/>
      <c r="D33" s="72"/>
      <c r="E33" s="73">
        <v>243.048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4"/>
      <c r="C34" s="72"/>
      <c r="D34" s="72"/>
      <c r="E34" s="73">
        <v>231.80799999999999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4"/>
      <c r="C35" s="72"/>
      <c r="D35" s="72"/>
      <c r="E35" s="73">
        <v>221.88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4"/>
      <c r="C36" s="72"/>
      <c r="D36" s="72"/>
      <c r="E36" s="73">
        <v>214.464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4"/>
      <c r="C37" s="72"/>
      <c r="D37" s="72"/>
      <c r="E37" s="73">
        <v>210.19200000000001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4"/>
      <c r="C38" s="72"/>
      <c r="D38" s="72"/>
      <c r="E38" s="73">
        <v>193.54400000000001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6770.6879999999983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S36" sqref="S36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394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323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393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ТП-65</v>
      </c>
      <c r="C10" s="137"/>
      <c r="D10" s="137"/>
      <c r="E10" s="137"/>
      <c r="F10" s="127" t="str">
        <f>N4</f>
        <v>ТП-68</v>
      </c>
      <c r="G10" s="130"/>
      <c r="H10" s="130"/>
      <c r="I10" s="131"/>
      <c r="J10" s="137" t="str">
        <f>N3</f>
        <v>ТП-65</v>
      </c>
      <c r="K10" s="137"/>
      <c r="L10" s="137"/>
      <c r="M10" s="137"/>
      <c r="N10" s="127" t="str">
        <f>N4</f>
        <v>ТП-68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16.350000000000001</v>
      </c>
      <c r="F15" s="72"/>
      <c r="G15" s="16"/>
      <c r="H15" s="21"/>
      <c r="I15" s="72">
        <v>15.239999999999998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13.89</v>
      </c>
      <c r="F16" s="72"/>
      <c r="G16" s="16"/>
      <c r="H16" s="21"/>
      <c r="I16" s="72">
        <v>16.619999999999997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8.64</v>
      </c>
      <c r="F17" s="72"/>
      <c r="G17" s="16"/>
      <c r="H17" s="21"/>
      <c r="I17" s="72">
        <v>17.189999999999998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7.62</v>
      </c>
      <c r="F18" s="72"/>
      <c r="G18" s="16"/>
      <c r="H18" s="21"/>
      <c r="I18" s="72">
        <v>16.380000000000003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7.38</v>
      </c>
      <c r="F19" s="72"/>
      <c r="G19" s="16"/>
      <c r="H19" s="21"/>
      <c r="I19" s="72">
        <v>16.68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9.8099999999999987</v>
      </c>
      <c r="F20" s="72"/>
      <c r="G20" s="16"/>
      <c r="H20" s="21"/>
      <c r="I20" s="72">
        <v>15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12</v>
      </c>
      <c r="F21" s="72"/>
      <c r="G21" s="16"/>
      <c r="H21" s="21"/>
      <c r="I21" s="72">
        <v>14.969999999999999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19.350000000000001</v>
      </c>
      <c r="F22" s="72"/>
      <c r="G22" s="16"/>
      <c r="H22" s="21"/>
      <c r="I22" s="72">
        <v>15.78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24.84</v>
      </c>
      <c r="F23" s="72"/>
      <c r="G23" s="16"/>
      <c r="H23" s="21"/>
      <c r="I23" s="72">
        <v>18.690000000000001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22.32</v>
      </c>
      <c r="F24" s="72"/>
      <c r="G24" s="16"/>
      <c r="H24" s="21"/>
      <c r="I24" s="72">
        <v>16.559999999999999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25.29</v>
      </c>
      <c r="F25" s="72"/>
      <c r="G25" s="16"/>
      <c r="H25" s="21"/>
      <c r="I25" s="72">
        <v>15.84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22.56</v>
      </c>
      <c r="F26" s="72"/>
      <c r="G26" s="16"/>
      <c r="H26" s="21"/>
      <c r="I26" s="72">
        <v>15.120000000000001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23.91</v>
      </c>
      <c r="F27" s="72"/>
      <c r="G27" s="16"/>
      <c r="H27" s="21"/>
      <c r="I27" s="72">
        <v>10.95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25.38</v>
      </c>
      <c r="F28" s="72"/>
      <c r="G28" s="16"/>
      <c r="H28" s="21"/>
      <c r="I28" s="72">
        <v>13.617000000000001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17.07</v>
      </c>
      <c r="F29" s="72"/>
      <c r="G29" s="16"/>
      <c r="H29" s="21"/>
      <c r="I29" s="72">
        <v>15.617000000000001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18.93</v>
      </c>
      <c r="F30" s="72"/>
      <c r="G30" s="16"/>
      <c r="H30" s="21"/>
      <c r="I30" s="72">
        <v>14.944000000000001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25.86</v>
      </c>
      <c r="F31" s="72"/>
      <c r="G31" s="16"/>
      <c r="H31" s="21"/>
      <c r="I31" s="72">
        <v>16.995000000000001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22.92</v>
      </c>
      <c r="F32" s="72"/>
      <c r="G32" s="16"/>
      <c r="H32" s="21"/>
      <c r="I32" s="72">
        <v>14.367000000000001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22.8</v>
      </c>
      <c r="F33" s="72"/>
      <c r="G33" s="16"/>
      <c r="H33" s="21"/>
      <c r="I33" s="72">
        <v>17.622999999999998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24.39</v>
      </c>
      <c r="F34" s="72"/>
      <c r="G34" s="16"/>
      <c r="H34" s="21"/>
      <c r="I34" s="72">
        <v>16.387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23.28</v>
      </c>
      <c r="F35" s="72"/>
      <c r="G35" s="16"/>
      <c r="H35" s="21"/>
      <c r="I35" s="72">
        <v>12.986999999999998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23.009999999999998</v>
      </c>
      <c r="F36" s="72"/>
      <c r="G36" s="16"/>
      <c r="H36" s="21"/>
      <c r="I36" s="72">
        <v>14.379999999999999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24.270000000000003</v>
      </c>
      <c r="F37" s="72"/>
      <c r="G37" s="21"/>
      <c r="H37" s="21"/>
      <c r="I37" s="72">
        <v>13.885999999999999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25.53</v>
      </c>
      <c r="F38" s="72"/>
      <c r="G38" s="21"/>
      <c r="H38" s="21"/>
      <c r="I38" s="72">
        <v>10.614999999999998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467.4</v>
      </c>
      <c r="F39" s="71"/>
      <c r="G39" s="29"/>
      <c r="H39" s="29"/>
      <c r="I39" s="28">
        <f>SUM(I15:I38)</f>
        <v>366.43800000000005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3"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394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396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395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ТП-69</v>
      </c>
      <c r="C10" s="137"/>
      <c r="D10" s="137"/>
      <c r="E10" s="137"/>
      <c r="F10" s="127" t="str">
        <f>N4</f>
        <v>ТП-70</v>
      </c>
      <c r="G10" s="130"/>
      <c r="H10" s="130"/>
      <c r="I10" s="131"/>
      <c r="J10" s="137" t="str">
        <f>N3</f>
        <v>ТП-69</v>
      </c>
      <c r="K10" s="137"/>
      <c r="L10" s="137"/>
      <c r="M10" s="137"/>
      <c r="N10" s="127" t="str">
        <f>N4</f>
        <v>ТП-70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30</v>
      </c>
      <c r="F11" s="104" t="s">
        <v>13</v>
      </c>
      <c r="G11" s="105"/>
      <c r="H11" s="63"/>
      <c r="I11" s="64">
        <v>120</v>
      </c>
      <c r="J11" s="104" t="s">
        <v>13</v>
      </c>
      <c r="K11" s="105"/>
      <c r="L11" s="63"/>
      <c r="M11" s="64">
        <f>E11</f>
        <v>30</v>
      </c>
      <c r="N11" s="104" t="s">
        <v>13</v>
      </c>
      <c r="O11" s="105"/>
      <c r="P11" s="63"/>
      <c r="Q11" s="64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9.6449999999999996</v>
      </c>
      <c r="F15" s="72"/>
      <c r="G15" s="16"/>
      <c r="H15" s="21"/>
      <c r="I15" s="72">
        <v>0.48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7.5750000000000002</v>
      </c>
      <c r="F16" s="72"/>
      <c r="G16" s="16"/>
      <c r="H16" s="21"/>
      <c r="I16" s="72">
        <v>0.72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6.66</v>
      </c>
      <c r="F17" s="72"/>
      <c r="G17" s="16"/>
      <c r="H17" s="21"/>
      <c r="I17" s="72">
        <v>3.9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6.7350000000000003</v>
      </c>
      <c r="F18" s="72"/>
      <c r="G18" s="16"/>
      <c r="H18" s="21"/>
      <c r="I18" s="72">
        <v>2.2199999999999998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6.6750000000000007</v>
      </c>
      <c r="F19" s="72"/>
      <c r="G19" s="16"/>
      <c r="H19" s="21"/>
      <c r="I19" s="72">
        <v>0.18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7.1400000000000006</v>
      </c>
      <c r="F20" s="72"/>
      <c r="G20" s="16"/>
      <c r="H20" s="21"/>
      <c r="I20" s="72">
        <v>0.18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7.9350000000000005</v>
      </c>
      <c r="F21" s="72"/>
      <c r="G21" s="16"/>
      <c r="H21" s="21"/>
      <c r="I21" s="72">
        <v>0.24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7.875</v>
      </c>
      <c r="F22" s="72"/>
      <c r="G22" s="16"/>
      <c r="H22" s="21"/>
      <c r="I22" s="72">
        <v>0.24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10.335000000000001</v>
      </c>
      <c r="F23" s="72"/>
      <c r="G23" s="16"/>
      <c r="H23" s="21"/>
      <c r="I23" s="72">
        <v>3.36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10.455</v>
      </c>
      <c r="F24" s="72"/>
      <c r="G24" s="16"/>
      <c r="H24" s="21"/>
      <c r="I24" s="72">
        <v>3.84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13.29</v>
      </c>
      <c r="F25" s="72"/>
      <c r="G25" s="16"/>
      <c r="H25" s="21"/>
      <c r="I25" s="72">
        <v>1.1399999999999999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12.18</v>
      </c>
      <c r="F26" s="72"/>
      <c r="G26" s="16"/>
      <c r="H26" s="21"/>
      <c r="I26" s="72">
        <v>0.3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10.68</v>
      </c>
      <c r="F27" s="72"/>
      <c r="G27" s="16"/>
      <c r="H27" s="21"/>
      <c r="I27" s="72">
        <v>0.36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12.120000000000001</v>
      </c>
      <c r="F28" s="72"/>
      <c r="G28" s="16"/>
      <c r="H28" s="21"/>
      <c r="I28" s="72">
        <v>0.24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12.074999999999999</v>
      </c>
      <c r="F29" s="72"/>
      <c r="G29" s="16"/>
      <c r="H29" s="21"/>
      <c r="I29" s="72">
        <v>2.04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12.45</v>
      </c>
      <c r="F30" s="72"/>
      <c r="G30" s="16"/>
      <c r="H30" s="21"/>
      <c r="I30" s="72">
        <v>4.08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13.125</v>
      </c>
      <c r="F31" s="72"/>
      <c r="G31" s="16"/>
      <c r="H31" s="21"/>
      <c r="I31" s="72">
        <v>3.7800000000000002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12.495000000000001</v>
      </c>
      <c r="F32" s="72"/>
      <c r="G32" s="16"/>
      <c r="H32" s="21"/>
      <c r="I32" s="72">
        <v>3.9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12.824999999999999</v>
      </c>
      <c r="F33" s="72"/>
      <c r="G33" s="16"/>
      <c r="H33" s="21"/>
      <c r="I33" s="72">
        <v>3.9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15.27</v>
      </c>
      <c r="F34" s="72"/>
      <c r="G34" s="16"/>
      <c r="H34" s="21"/>
      <c r="I34" s="72">
        <v>4.0199999999999996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14.55</v>
      </c>
      <c r="F35" s="72"/>
      <c r="G35" s="16"/>
      <c r="H35" s="21"/>
      <c r="I35" s="72">
        <v>4.08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17.759999999999998</v>
      </c>
      <c r="F36" s="72"/>
      <c r="G36" s="16"/>
      <c r="H36" s="21"/>
      <c r="I36" s="72">
        <v>5.16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16.71</v>
      </c>
      <c r="F37" s="72"/>
      <c r="G37" s="21"/>
      <c r="H37" s="21"/>
      <c r="I37" s="72">
        <v>4.26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13.545</v>
      </c>
      <c r="F38" s="72"/>
      <c r="G38" s="21"/>
      <c r="H38" s="21"/>
      <c r="I38" s="72">
        <v>4.08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270.10500000000002</v>
      </c>
      <c r="F39" s="71"/>
      <c r="G39" s="29"/>
      <c r="H39" s="29"/>
      <c r="I39" s="28">
        <f>SUM(I15:I38)</f>
        <v>56.699999999999982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394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171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106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ТП-74</v>
      </c>
      <c r="C10" s="137"/>
      <c r="D10" s="137"/>
      <c r="E10" s="137"/>
      <c r="F10" s="127" t="str">
        <f>N4</f>
        <v>ТП-75</v>
      </c>
      <c r="G10" s="130"/>
      <c r="H10" s="130"/>
      <c r="I10" s="131"/>
      <c r="J10" s="137" t="str">
        <f>N3</f>
        <v>ТП-74</v>
      </c>
      <c r="K10" s="137"/>
      <c r="L10" s="137"/>
      <c r="M10" s="137"/>
      <c r="N10" s="127" t="str">
        <f>N4</f>
        <v>ТП-75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30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3.96</v>
      </c>
      <c r="F15" s="72"/>
      <c r="G15" s="16"/>
      <c r="H15" s="21"/>
      <c r="I15" s="72">
        <v>5.34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3.8999999999999995</v>
      </c>
      <c r="F16" s="72"/>
      <c r="G16" s="16"/>
      <c r="H16" s="21"/>
      <c r="I16" s="72">
        <v>6.3599999999999994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3.9899999999999998</v>
      </c>
      <c r="F17" s="72"/>
      <c r="G17" s="16"/>
      <c r="H17" s="21"/>
      <c r="I17" s="72">
        <v>6.75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3.87</v>
      </c>
      <c r="F18" s="72"/>
      <c r="G18" s="16"/>
      <c r="H18" s="21"/>
      <c r="I18" s="72">
        <v>7.4550000000000001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4.26</v>
      </c>
      <c r="F19" s="72"/>
      <c r="G19" s="16"/>
      <c r="H19" s="21"/>
      <c r="I19" s="72">
        <v>6.1050000000000004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5.49</v>
      </c>
      <c r="F20" s="72"/>
      <c r="G20" s="16"/>
      <c r="H20" s="21"/>
      <c r="I20" s="72">
        <v>7.4850000000000003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7.41</v>
      </c>
      <c r="F21" s="72"/>
      <c r="G21" s="16"/>
      <c r="H21" s="21"/>
      <c r="I21" s="72">
        <v>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8.43</v>
      </c>
      <c r="F22" s="72"/>
      <c r="G22" s="16"/>
      <c r="H22" s="21"/>
      <c r="I22" s="72">
        <v>11.34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8.49</v>
      </c>
      <c r="F23" s="72"/>
      <c r="G23" s="16"/>
      <c r="H23" s="21"/>
      <c r="I23" s="72">
        <v>14.535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7.8000000000000007</v>
      </c>
      <c r="F24" s="72"/>
      <c r="G24" s="16"/>
      <c r="H24" s="21"/>
      <c r="I24" s="72">
        <v>17.79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6.51</v>
      </c>
      <c r="F25" s="72"/>
      <c r="G25" s="16"/>
      <c r="H25" s="21"/>
      <c r="I25" s="72">
        <v>14.82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7.26</v>
      </c>
      <c r="F26" s="72"/>
      <c r="G26" s="16"/>
      <c r="H26" s="21"/>
      <c r="I26" s="72">
        <v>16.62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6.57</v>
      </c>
      <c r="F27" s="72"/>
      <c r="G27" s="16"/>
      <c r="H27" s="21"/>
      <c r="I27" s="72">
        <v>9.15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6.99</v>
      </c>
      <c r="F28" s="72"/>
      <c r="G28" s="16"/>
      <c r="H28" s="21"/>
      <c r="I28" s="72">
        <v>9.18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6.45</v>
      </c>
      <c r="F29" s="72"/>
      <c r="G29" s="16"/>
      <c r="H29" s="21"/>
      <c r="I29" s="72">
        <v>7.8450000000000006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7.05</v>
      </c>
      <c r="F30" s="72"/>
      <c r="G30" s="16"/>
      <c r="H30" s="21"/>
      <c r="I30" s="72">
        <v>10.530000000000001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6.24</v>
      </c>
      <c r="F31" s="72"/>
      <c r="G31" s="16"/>
      <c r="H31" s="21"/>
      <c r="I31" s="72">
        <v>10.155000000000001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8.07</v>
      </c>
      <c r="F32" s="72"/>
      <c r="G32" s="16"/>
      <c r="H32" s="21"/>
      <c r="I32" s="72">
        <v>9.870000000000001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8.58</v>
      </c>
      <c r="F33" s="72"/>
      <c r="G33" s="16"/>
      <c r="H33" s="21"/>
      <c r="I33" s="72">
        <v>10.785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8.25</v>
      </c>
      <c r="F34" s="72"/>
      <c r="G34" s="16"/>
      <c r="H34" s="21"/>
      <c r="I34" s="72">
        <v>15.015000000000001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8.73</v>
      </c>
      <c r="F35" s="72"/>
      <c r="G35" s="16"/>
      <c r="H35" s="21"/>
      <c r="I35" s="72">
        <v>12.84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7.5299999999999994</v>
      </c>
      <c r="F36" s="72"/>
      <c r="G36" s="16"/>
      <c r="H36" s="21"/>
      <c r="I36" s="72">
        <v>9.1950000000000003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6.9</v>
      </c>
      <c r="F37" s="72"/>
      <c r="G37" s="21"/>
      <c r="H37" s="21"/>
      <c r="I37" s="72">
        <v>7.89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5.31</v>
      </c>
      <c r="F38" s="72"/>
      <c r="G38" s="21"/>
      <c r="H38" s="21"/>
      <c r="I38" s="72">
        <v>6.4499999999999993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158.04</v>
      </c>
      <c r="F39" s="71"/>
      <c r="G39" s="29"/>
      <c r="H39" s="29"/>
      <c r="I39" s="28">
        <f>SUM(I15:I38)</f>
        <v>242.50499999999997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394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398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397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ТП-67</v>
      </c>
      <c r="C10" s="137"/>
      <c r="D10" s="137"/>
      <c r="E10" s="137"/>
      <c r="F10" s="127" t="str">
        <f>N4</f>
        <v>ТП-76</v>
      </c>
      <c r="G10" s="130"/>
      <c r="H10" s="130"/>
      <c r="I10" s="131"/>
      <c r="J10" s="137" t="str">
        <f>N3</f>
        <v>ТП-67</v>
      </c>
      <c r="K10" s="137"/>
      <c r="L10" s="137"/>
      <c r="M10" s="137"/>
      <c r="N10" s="127" t="str">
        <f>N4</f>
        <v>ТП-76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30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30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5.9850000000000003</v>
      </c>
      <c r="F15" s="72"/>
      <c r="G15" s="16"/>
      <c r="H15" s="21"/>
      <c r="I15" s="72">
        <v>7.3650000000000002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5.2799999999999994</v>
      </c>
      <c r="F16" s="72"/>
      <c r="G16" s="16"/>
      <c r="H16" s="21"/>
      <c r="I16" s="72">
        <v>7.2450000000000001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5.9550000000000001</v>
      </c>
      <c r="F17" s="72"/>
      <c r="G17" s="16"/>
      <c r="H17" s="21"/>
      <c r="I17" s="72">
        <v>7.2450000000000001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5.5950000000000006</v>
      </c>
      <c r="F18" s="72"/>
      <c r="G18" s="16"/>
      <c r="H18" s="21"/>
      <c r="I18" s="72">
        <v>7.2149999999999999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5.415</v>
      </c>
      <c r="F19" s="72"/>
      <c r="G19" s="16"/>
      <c r="H19" s="21"/>
      <c r="I19" s="72">
        <v>7.38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4.875</v>
      </c>
      <c r="F20" s="72"/>
      <c r="G20" s="16"/>
      <c r="H20" s="21"/>
      <c r="I20" s="72">
        <v>9.7950000000000017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5.49</v>
      </c>
      <c r="F21" s="72"/>
      <c r="G21" s="16"/>
      <c r="H21" s="21"/>
      <c r="I21" s="72">
        <v>12.074999999999999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9.7949999999999999</v>
      </c>
      <c r="F22" s="72"/>
      <c r="G22" s="16"/>
      <c r="H22" s="21"/>
      <c r="I22" s="72">
        <v>14.04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11.655000000000001</v>
      </c>
      <c r="F23" s="72"/>
      <c r="G23" s="16"/>
      <c r="H23" s="21"/>
      <c r="I23" s="72">
        <v>14.4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11.925000000000001</v>
      </c>
      <c r="F24" s="72"/>
      <c r="G24" s="16"/>
      <c r="H24" s="21"/>
      <c r="I24" s="72">
        <v>11.805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12.6</v>
      </c>
      <c r="F25" s="72"/>
      <c r="G25" s="16"/>
      <c r="H25" s="21"/>
      <c r="I25" s="72">
        <v>9.9450000000000003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12.18</v>
      </c>
      <c r="F26" s="72"/>
      <c r="G26" s="16"/>
      <c r="H26" s="21"/>
      <c r="I26" s="72">
        <v>11.835000000000001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12.495000000000001</v>
      </c>
      <c r="F27" s="72"/>
      <c r="G27" s="16"/>
      <c r="H27" s="21"/>
      <c r="I27" s="72">
        <v>9.7800000000000011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10.245000000000001</v>
      </c>
      <c r="F28" s="72"/>
      <c r="G28" s="16"/>
      <c r="H28" s="21"/>
      <c r="I28" s="72">
        <v>11.295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10.755000000000001</v>
      </c>
      <c r="F29" s="72"/>
      <c r="G29" s="16"/>
      <c r="H29" s="21"/>
      <c r="I29" s="72">
        <v>12.81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11.535</v>
      </c>
      <c r="F30" s="72"/>
      <c r="G30" s="16"/>
      <c r="H30" s="21"/>
      <c r="I30" s="72">
        <v>12.914999999999999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12.405000000000001</v>
      </c>
      <c r="F31" s="72"/>
      <c r="G31" s="16"/>
      <c r="H31" s="21"/>
      <c r="I31" s="72">
        <v>13.350000000000001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11.190000000000001</v>
      </c>
      <c r="F32" s="72"/>
      <c r="G32" s="16"/>
      <c r="H32" s="21"/>
      <c r="I32" s="72">
        <v>13.469999999999999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10.184999999999999</v>
      </c>
      <c r="F33" s="72"/>
      <c r="G33" s="16"/>
      <c r="H33" s="21"/>
      <c r="I33" s="72">
        <v>11.76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9.18</v>
      </c>
      <c r="F34" s="72"/>
      <c r="G34" s="16"/>
      <c r="H34" s="21"/>
      <c r="I34" s="72">
        <v>12.614999999999998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9</v>
      </c>
      <c r="F35" s="72"/>
      <c r="G35" s="16"/>
      <c r="H35" s="21"/>
      <c r="I35" s="72">
        <v>12.9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7.0650000000000004</v>
      </c>
      <c r="F36" s="72"/>
      <c r="G36" s="16"/>
      <c r="H36" s="21"/>
      <c r="I36" s="72">
        <v>12.75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7.7850000000000001</v>
      </c>
      <c r="F37" s="72"/>
      <c r="G37" s="21"/>
      <c r="H37" s="21"/>
      <c r="I37" s="72">
        <v>11.324999999999999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6.6899999999999995</v>
      </c>
      <c r="F38" s="72"/>
      <c r="G38" s="21"/>
      <c r="H38" s="21"/>
      <c r="I38" s="72">
        <v>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215.28</v>
      </c>
      <c r="F39" s="71"/>
      <c r="G39" s="29"/>
      <c r="H39" s="29"/>
      <c r="I39" s="28">
        <f>SUM(I15:I38)</f>
        <v>264.315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394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373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399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ТП-63</v>
      </c>
      <c r="C10" s="137"/>
      <c r="D10" s="137"/>
      <c r="E10" s="137"/>
      <c r="F10" s="127" t="str">
        <f>N4</f>
        <v>ТП-61</v>
      </c>
      <c r="G10" s="130"/>
      <c r="H10" s="130"/>
      <c r="I10" s="131"/>
      <c r="J10" s="137" t="str">
        <f>N3</f>
        <v>ТП-63</v>
      </c>
      <c r="K10" s="137"/>
      <c r="L10" s="137"/>
      <c r="M10" s="137"/>
      <c r="N10" s="127" t="str">
        <f>N4</f>
        <v>ТП-61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80</v>
      </c>
      <c r="F11" s="104" t="s">
        <v>13</v>
      </c>
      <c r="G11" s="105"/>
      <c r="H11" s="63"/>
      <c r="I11" s="64">
        <v>80</v>
      </c>
      <c r="J11" s="104" t="s">
        <v>13</v>
      </c>
      <c r="K11" s="105"/>
      <c r="L11" s="63"/>
      <c r="M11" s="64">
        <f>E11</f>
        <v>80</v>
      </c>
      <c r="N11" s="104" t="s">
        <v>13</v>
      </c>
      <c r="O11" s="105"/>
      <c r="P11" s="63"/>
      <c r="Q11" s="64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</v>
      </c>
      <c r="F15" s="72"/>
      <c r="G15" s="16"/>
      <c r="H15" s="21"/>
      <c r="I15" s="72">
        <v>11.879999999999999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0</v>
      </c>
      <c r="F16" s="72"/>
      <c r="G16" s="16"/>
      <c r="H16" s="21"/>
      <c r="I16" s="72">
        <v>11.04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0</v>
      </c>
      <c r="F17" s="72"/>
      <c r="G17" s="16"/>
      <c r="H17" s="21"/>
      <c r="I17" s="72">
        <v>5.48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0</v>
      </c>
      <c r="F18" s="72"/>
      <c r="G18" s="16"/>
      <c r="H18" s="21"/>
      <c r="I18" s="72">
        <v>5.76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</v>
      </c>
      <c r="F19" s="72"/>
      <c r="G19" s="16"/>
      <c r="H19" s="21"/>
      <c r="I19" s="72">
        <v>5.6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</v>
      </c>
      <c r="F20" s="72"/>
      <c r="G20" s="16"/>
      <c r="H20" s="21"/>
      <c r="I20" s="72">
        <v>5.4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</v>
      </c>
      <c r="F21" s="72"/>
      <c r="G21" s="16"/>
      <c r="H21" s="21"/>
      <c r="I21" s="72">
        <v>8.4400000000000013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</v>
      </c>
      <c r="F22" s="72"/>
      <c r="G22" s="16"/>
      <c r="H22" s="21"/>
      <c r="I22" s="72">
        <v>8.48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</v>
      </c>
      <c r="F23" s="72"/>
      <c r="G23" s="16"/>
      <c r="H23" s="21"/>
      <c r="I23" s="72">
        <v>8.120000000000001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</v>
      </c>
      <c r="F24" s="72"/>
      <c r="G24" s="16"/>
      <c r="H24" s="21"/>
      <c r="I24" s="72">
        <v>9.9600000000000009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0</v>
      </c>
      <c r="F25" s="72"/>
      <c r="G25" s="16"/>
      <c r="H25" s="21"/>
      <c r="I25" s="72">
        <v>9.16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0</v>
      </c>
      <c r="F26" s="72"/>
      <c r="G26" s="16"/>
      <c r="H26" s="21"/>
      <c r="I26" s="72">
        <v>8.52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0</v>
      </c>
      <c r="F27" s="72"/>
      <c r="G27" s="16"/>
      <c r="H27" s="21"/>
      <c r="I27" s="72">
        <v>8.92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</v>
      </c>
      <c r="F28" s="72"/>
      <c r="G28" s="16"/>
      <c r="H28" s="21"/>
      <c r="I28" s="72">
        <v>10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0</v>
      </c>
      <c r="F29" s="72"/>
      <c r="G29" s="16"/>
      <c r="H29" s="21"/>
      <c r="I29" s="72">
        <v>12.36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0</v>
      </c>
      <c r="F30" s="72"/>
      <c r="G30" s="16"/>
      <c r="H30" s="21"/>
      <c r="I30" s="72">
        <v>11.08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0</v>
      </c>
      <c r="F31" s="72"/>
      <c r="G31" s="16"/>
      <c r="H31" s="21"/>
      <c r="I31" s="72">
        <v>12.76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0</v>
      </c>
      <c r="F32" s="72"/>
      <c r="G32" s="16"/>
      <c r="H32" s="21"/>
      <c r="I32" s="72">
        <v>13.64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</v>
      </c>
      <c r="F33" s="72"/>
      <c r="G33" s="16"/>
      <c r="H33" s="21"/>
      <c r="I33" s="72">
        <v>15.16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</v>
      </c>
      <c r="F34" s="72"/>
      <c r="G34" s="16"/>
      <c r="H34" s="21"/>
      <c r="I34" s="72">
        <v>14.36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0</v>
      </c>
      <c r="F35" s="72"/>
      <c r="G35" s="16"/>
      <c r="H35" s="21"/>
      <c r="I35" s="72">
        <v>15.879999999999999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0</v>
      </c>
      <c r="F36" s="72"/>
      <c r="G36" s="16"/>
      <c r="H36" s="21"/>
      <c r="I36" s="72">
        <v>14.92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0</v>
      </c>
      <c r="F37" s="72"/>
      <c r="G37" s="21"/>
      <c r="H37" s="21"/>
      <c r="I37" s="72">
        <v>16.440000000000001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0</v>
      </c>
      <c r="F38" s="72"/>
      <c r="G38" s="21"/>
      <c r="H38" s="21"/>
      <c r="I38" s="72">
        <v>15.48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258.83999999999997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394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369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371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ТП-62</v>
      </c>
      <c r="C10" s="137"/>
      <c r="D10" s="137"/>
      <c r="E10" s="137"/>
      <c r="F10" s="127" t="str">
        <f>N4</f>
        <v>ТП-66</v>
      </c>
      <c r="G10" s="130"/>
      <c r="H10" s="130"/>
      <c r="I10" s="131"/>
      <c r="J10" s="137" t="str">
        <f>N3</f>
        <v>ТП-62</v>
      </c>
      <c r="K10" s="137"/>
      <c r="L10" s="137"/>
      <c r="M10" s="137"/>
      <c r="N10" s="127" t="str">
        <f>N4</f>
        <v>ТП-66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80</v>
      </c>
      <c r="F11" s="104" t="s">
        <v>13</v>
      </c>
      <c r="G11" s="105"/>
      <c r="H11" s="63"/>
      <c r="I11" s="64">
        <v>1</v>
      </c>
      <c r="J11" s="104" t="s">
        <v>13</v>
      </c>
      <c r="K11" s="105"/>
      <c r="L11" s="63"/>
      <c r="M11" s="64">
        <f>E11</f>
        <v>80</v>
      </c>
      <c r="N11" s="104" t="s">
        <v>13</v>
      </c>
      <c r="O11" s="105"/>
      <c r="P11" s="63"/>
      <c r="Q11" s="64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16.04</v>
      </c>
      <c r="F15" s="72"/>
      <c r="G15" s="16"/>
      <c r="H15" s="21"/>
      <c r="I15" s="72">
        <v>5.7439999999999998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12.719999999999999</v>
      </c>
      <c r="F16" s="72"/>
      <c r="G16" s="16"/>
      <c r="H16" s="21"/>
      <c r="I16" s="72">
        <v>5.7260000000000009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10.52</v>
      </c>
      <c r="F17" s="72"/>
      <c r="G17" s="16"/>
      <c r="H17" s="21"/>
      <c r="I17" s="72">
        <v>5.5299999999999994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9.3999999999999986</v>
      </c>
      <c r="F18" s="72"/>
      <c r="G18" s="16"/>
      <c r="H18" s="21"/>
      <c r="I18" s="72">
        <v>5.52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26.52</v>
      </c>
      <c r="F19" s="72"/>
      <c r="G19" s="16"/>
      <c r="H19" s="21"/>
      <c r="I19" s="72">
        <v>5.9160000000000004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30.6</v>
      </c>
      <c r="F20" s="72"/>
      <c r="G20" s="16"/>
      <c r="H20" s="21"/>
      <c r="I20" s="72">
        <v>10.855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30.96</v>
      </c>
      <c r="F21" s="72"/>
      <c r="G21" s="16"/>
      <c r="H21" s="21"/>
      <c r="I21" s="72">
        <v>13.477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34.44</v>
      </c>
      <c r="F22" s="72"/>
      <c r="G22" s="16"/>
      <c r="H22" s="21"/>
      <c r="I22" s="72">
        <v>11.908000000000001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43.12</v>
      </c>
      <c r="F23" s="72"/>
      <c r="G23" s="16"/>
      <c r="H23" s="21"/>
      <c r="I23" s="72">
        <v>13.247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30.16</v>
      </c>
      <c r="F24" s="72"/>
      <c r="G24" s="16"/>
      <c r="H24" s="21"/>
      <c r="I24" s="72">
        <v>11.817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28.72</v>
      </c>
      <c r="F25" s="72"/>
      <c r="G25" s="16"/>
      <c r="H25" s="21"/>
      <c r="I25" s="72">
        <v>14.204000000000001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33.28</v>
      </c>
      <c r="F26" s="72"/>
      <c r="G26" s="16"/>
      <c r="H26" s="21"/>
      <c r="I26" s="72">
        <v>13.318000000000001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31.44</v>
      </c>
      <c r="F27" s="72"/>
      <c r="G27" s="16"/>
      <c r="H27" s="21"/>
      <c r="I27" s="72">
        <v>15.673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24.439999999999998</v>
      </c>
      <c r="F28" s="72"/>
      <c r="G28" s="16"/>
      <c r="H28" s="21"/>
      <c r="I28" s="72">
        <v>13.617000000000001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21.68</v>
      </c>
      <c r="F29" s="72"/>
      <c r="G29" s="16"/>
      <c r="H29" s="21"/>
      <c r="I29" s="72">
        <v>15.617000000000001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21.92</v>
      </c>
      <c r="F30" s="72"/>
      <c r="G30" s="16"/>
      <c r="H30" s="21"/>
      <c r="I30" s="72">
        <v>14.944000000000001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21.72</v>
      </c>
      <c r="F31" s="72"/>
      <c r="G31" s="16"/>
      <c r="H31" s="21"/>
      <c r="I31" s="72">
        <v>16.995000000000001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22.92</v>
      </c>
      <c r="F32" s="72"/>
      <c r="G32" s="16"/>
      <c r="H32" s="21"/>
      <c r="I32" s="72">
        <v>14.367000000000001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25.439999999999998</v>
      </c>
      <c r="F33" s="72"/>
      <c r="G33" s="16"/>
      <c r="H33" s="21"/>
      <c r="I33" s="72">
        <v>17.622999999999998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23.6</v>
      </c>
      <c r="F34" s="72"/>
      <c r="G34" s="16"/>
      <c r="H34" s="21"/>
      <c r="I34" s="72">
        <v>16.387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26.36</v>
      </c>
      <c r="F35" s="72"/>
      <c r="G35" s="16"/>
      <c r="H35" s="21"/>
      <c r="I35" s="72">
        <v>12.986999999999998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28.72</v>
      </c>
      <c r="F36" s="72"/>
      <c r="G36" s="16"/>
      <c r="H36" s="21"/>
      <c r="I36" s="72">
        <v>14.379999999999999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25.439999999999998</v>
      </c>
      <c r="F37" s="72"/>
      <c r="G37" s="21"/>
      <c r="H37" s="21"/>
      <c r="I37" s="72">
        <v>13.885999999999999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25.08</v>
      </c>
      <c r="F38" s="72"/>
      <c r="G38" s="21"/>
      <c r="H38" s="21"/>
      <c r="I38" s="72">
        <v>10.614999999999998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605.24000000000012</v>
      </c>
      <c r="F39" s="71"/>
      <c r="G39" s="29"/>
      <c r="H39" s="29"/>
      <c r="I39" s="28">
        <f>SUM(I15:I38)</f>
        <v>294.35300000000001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401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400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36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ТП-102</v>
      </c>
      <c r="C10" s="137"/>
      <c r="D10" s="137"/>
      <c r="E10" s="137"/>
      <c r="F10" s="127" t="str">
        <f>N4</f>
        <v>ТП-103</v>
      </c>
      <c r="G10" s="130"/>
      <c r="H10" s="130"/>
      <c r="I10" s="131"/>
      <c r="J10" s="137" t="str">
        <f>N3</f>
        <v>ТП-102</v>
      </c>
      <c r="K10" s="137"/>
      <c r="L10" s="137"/>
      <c r="M10" s="137"/>
      <c r="N10" s="127" t="str">
        <f>N4</f>
        <v>ТП-103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20</v>
      </c>
      <c r="F11" s="104" t="s">
        <v>13</v>
      </c>
      <c r="G11" s="105"/>
      <c r="H11" s="63"/>
      <c r="I11" s="64">
        <v>40</v>
      </c>
      <c r="J11" s="104" t="s">
        <v>13</v>
      </c>
      <c r="K11" s="105"/>
      <c r="L11" s="63"/>
      <c r="M11" s="64">
        <f>E11</f>
        <v>20</v>
      </c>
      <c r="N11" s="104" t="s">
        <v>13</v>
      </c>
      <c r="O11" s="105"/>
      <c r="P11" s="63"/>
      <c r="Q11" s="64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</v>
      </c>
      <c r="F15" s="72"/>
      <c r="G15" s="16"/>
      <c r="H15" s="21"/>
      <c r="I15" s="7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0</v>
      </c>
      <c r="F16" s="72"/>
      <c r="G16" s="16"/>
      <c r="H16" s="21"/>
      <c r="I16" s="7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0</v>
      </c>
      <c r="F17" s="72"/>
      <c r="G17" s="16"/>
      <c r="H17" s="21"/>
      <c r="I17" s="7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0</v>
      </c>
      <c r="F18" s="72"/>
      <c r="G18" s="16"/>
      <c r="H18" s="21"/>
      <c r="I18" s="7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</v>
      </c>
      <c r="F19" s="72"/>
      <c r="G19" s="16"/>
      <c r="H19" s="21"/>
      <c r="I19" s="7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</v>
      </c>
      <c r="F20" s="72"/>
      <c r="G20" s="16"/>
      <c r="H20" s="21"/>
      <c r="I20" s="7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</v>
      </c>
      <c r="F21" s="72"/>
      <c r="G21" s="16"/>
      <c r="H21" s="21"/>
      <c r="I21" s="7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</v>
      </c>
      <c r="F22" s="72"/>
      <c r="G22" s="16"/>
      <c r="H22" s="21"/>
      <c r="I22" s="7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</v>
      </c>
      <c r="F23" s="72"/>
      <c r="G23" s="16"/>
      <c r="H23" s="21"/>
      <c r="I23" s="7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</v>
      </c>
      <c r="F24" s="72"/>
      <c r="G24" s="16"/>
      <c r="H24" s="21"/>
      <c r="I24" s="7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0</v>
      </c>
      <c r="F25" s="72"/>
      <c r="G25" s="16"/>
      <c r="H25" s="21"/>
      <c r="I25" s="7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0</v>
      </c>
      <c r="F26" s="72"/>
      <c r="G26" s="16"/>
      <c r="H26" s="21"/>
      <c r="I26" s="7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0</v>
      </c>
      <c r="F27" s="72"/>
      <c r="G27" s="16"/>
      <c r="H27" s="21"/>
      <c r="I27" s="7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</v>
      </c>
      <c r="F28" s="72"/>
      <c r="G28" s="16"/>
      <c r="H28" s="21"/>
      <c r="I28" s="7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0</v>
      </c>
      <c r="F29" s="72"/>
      <c r="G29" s="16"/>
      <c r="H29" s="21"/>
      <c r="I29" s="7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0</v>
      </c>
      <c r="F30" s="72"/>
      <c r="G30" s="16"/>
      <c r="H30" s="21"/>
      <c r="I30" s="7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0</v>
      </c>
      <c r="F31" s="72"/>
      <c r="G31" s="16"/>
      <c r="H31" s="21"/>
      <c r="I31" s="7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0</v>
      </c>
      <c r="F32" s="72"/>
      <c r="G32" s="16"/>
      <c r="H32" s="21"/>
      <c r="I32" s="7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</v>
      </c>
      <c r="F33" s="72"/>
      <c r="G33" s="16"/>
      <c r="H33" s="21"/>
      <c r="I33" s="7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</v>
      </c>
      <c r="F34" s="72"/>
      <c r="G34" s="16"/>
      <c r="H34" s="21"/>
      <c r="I34" s="7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0</v>
      </c>
      <c r="F35" s="72"/>
      <c r="G35" s="16"/>
      <c r="H35" s="21"/>
      <c r="I35" s="7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0</v>
      </c>
      <c r="F36" s="72"/>
      <c r="G36" s="16"/>
      <c r="H36" s="21"/>
      <c r="I36" s="7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0</v>
      </c>
      <c r="F37" s="72"/>
      <c r="G37" s="21"/>
      <c r="H37" s="21"/>
      <c r="I37" s="7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0</v>
      </c>
      <c r="F38" s="72"/>
      <c r="G38" s="21"/>
      <c r="H38" s="21"/>
      <c r="I38" s="7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N17" sqref="N17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403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402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644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ТП-133</v>
      </c>
      <c r="C10" s="137"/>
      <c r="D10" s="137"/>
      <c r="E10" s="137"/>
      <c r="F10" s="127" t="str">
        <f>N4</f>
        <v>КТП-Шайма</v>
      </c>
      <c r="G10" s="130"/>
      <c r="H10" s="130"/>
      <c r="I10" s="131"/>
      <c r="J10" s="137" t="str">
        <f>N3</f>
        <v>ТП-133</v>
      </c>
      <c r="K10" s="137"/>
      <c r="L10" s="137"/>
      <c r="M10" s="137"/>
      <c r="N10" s="127" t="str">
        <f>N4</f>
        <v>КТП-Шайма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0.51300000000000001</v>
      </c>
      <c r="F15" s="72"/>
      <c r="G15" s="16"/>
      <c r="H15" s="21"/>
      <c r="I15" s="72">
        <v>18</v>
      </c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4"/>
      <c r="C16" s="72"/>
      <c r="D16" s="72"/>
      <c r="E16" s="73">
        <v>0.46550000000000002</v>
      </c>
      <c r="F16" s="72"/>
      <c r="G16" s="16"/>
      <c r="H16" s="21"/>
      <c r="I16" s="72">
        <v>18</v>
      </c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4"/>
      <c r="C17" s="72"/>
      <c r="D17" s="72"/>
      <c r="E17" s="73">
        <v>0.49299999999999999</v>
      </c>
      <c r="F17" s="72"/>
      <c r="G17" s="16"/>
      <c r="H17" s="21"/>
      <c r="I17" s="72">
        <v>20</v>
      </c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4"/>
      <c r="C18" s="72"/>
      <c r="D18" s="72"/>
      <c r="E18" s="73">
        <v>0.4425</v>
      </c>
      <c r="F18" s="72"/>
      <c r="G18" s="16"/>
      <c r="H18" s="21"/>
      <c r="I18" s="72">
        <v>16</v>
      </c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4"/>
      <c r="C19" s="72"/>
      <c r="D19" s="72"/>
      <c r="E19" s="73">
        <v>0.3735</v>
      </c>
      <c r="F19" s="72"/>
      <c r="G19" s="16"/>
      <c r="H19" s="21"/>
      <c r="I19" s="72">
        <v>18</v>
      </c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4"/>
      <c r="C20" s="72"/>
      <c r="D20" s="72"/>
      <c r="E20" s="73">
        <v>0.51600000000000001</v>
      </c>
      <c r="F20" s="72"/>
      <c r="G20" s="16"/>
      <c r="H20" s="21"/>
      <c r="I20" s="72">
        <v>26</v>
      </c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4"/>
      <c r="C21" s="72"/>
      <c r="D21" s="72"/>
      <c r="E21" s="73">
        <v>1.1659999999999999</v>
      </c>
      <c r="F21" s="72"/>
      <c r="G21" s="16"/>
      <c r="H21" s="21"/>
      <c r="I21" s="72">
        <v>48</v>
      </c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4"/>
      <c r="C22" s="72"/>
      <c r="D22" s="72"/>
      <c r="E22" s="73">
        <v>0.69350000000000001</v>
      </c>
      <c r="F22" s="72"/>
      <c r="G22" s="16"/>
      <c r="H22" s="21"/>
      <c r="I22" s="72">
        <v>18</v>
      </c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4"/>
      <c r="C23" s="72"/>
      <c r="D23" s="72"/>
      <c r="E23" s="73">
        <v>0.77949999999999997</v>
      </c>
      <c r="F23" s="72"/>
      <c r="G23" s="16"/>
      <c r="H23" s="21"/>
      <c r="I23" s="72">
        <v>16</v>
      </c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4"/>
      <c r="C24" s="72"/>
      <c r="D24" s="72"/>
      <c r="E24" s="73">
        <v>1.0245</v>
      </c>
      <c r="F24" s="72"/>
      <c r="G24" s="16"/>
      <c r="H24" s="21"/>
      <c r="I24" s="72">
        <v>16</v>
      </c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4"/>
      <c r="C25" s="72"/>
      <c r="D25" s="72"/>
      <c r="E25" s="73">
        <v>0.80750000000000011</v>
      </c>
      <c r="F25" s="72"/>
      <c r="G25" s="16"/>
      <c r="H25" s="21"/>
      <c r="I25" s="72">
        <v>16</v>
      </c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4"/>
      <c r="C26" s="72"/>
      <c r="D26" s="72"/>
      <c r="E26" s="73">
        <v>0.81499999999999995</v>
      </c>
      <c r="F26" s="72"/>
      <c r="G26" s="16"/>
      <c r="H26" s="21"/>
      <c r="I26" s="72">
        <v>14.000000000000002</v>
      </c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4"/>
      <c r="C27" s="72"/>
      <c r="D27" s="72"/>
      <c r="E27" s="73">
        <v>1.073</v>
      </c>
      <c r="F27" s="72"/>
      <c r="G27" s="16"/>
      <c r="H27" s="21"/>
      <c r="I27" s="72">
        <v>14.000000000000002</v>
      </c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4"/>
      <c r="C28" s="72"/>
      <c r="D28" s="72"/>
      <c r="E28" s="73">
        <v>1.093</v>
      </c>
      <c r="F28" s="72"/>
      <c r="G28" s="16"/>
      <c r="H28" s="21"/>
      <c r="I28" s="72">
        <v>18</v>
      </c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4"/>
      <c r="C29" s="72"/>
      <c r="D29" s="72"/>
      <c r="E29" s="73">
        <v>1.119</v>
      </c>
      <c r="F29" s="72"/>
      <c r="G29" s="16"/>
      <c r="H29" s="21"/>
      <c r="I29" s="72">
        <v>20</v>
      </c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4"/>
      <c r="C30" s="72"/>
      <c r="D30" s="72"/>
      <c r="E30" s="73">
        <v>0.98099999999999998</v>
      </c>
      <c r="F30" s="72"/>
      <c r="G30" s="16"/>
      <c r="H30" s="21"/>
      <c r="I30" s="72">
        <v>22</v>
      </c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4"/>
      <c r="C31" s="72"/>
      <c r="D31" s="72"/>
      <c r="E31" s="73">
        <v>0.80049999999999999</v>
      </c>
      <c r="F31" s="72"/>
      <c r="G31" s="16"/>
      <c r="H31" s="21"/>
      <c r="I31" s="72">
        <v>20</v>
      </c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4"/>
      <c r="C32" s="72"/>
      <c r="D32" s="72"/>
      <c r="E32" s="73">
        <v>0.84850000000000003</v>
      </c>
      <c r="F32" s="72"/>
      <c r="G32" s="16"/>
      <c r="H32" s="21"/>
      <c r="I32" s="72">
        <v>16</v>
      </c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4"/>
      <c r="C33" s="72"/>
      <c r="D33" s="72"/>
      <c r="E33" s="73">
        <v>0.73299999999999998</v>
      </c>
      <c r="F33" s="72"/>
      <c r="G33" s="16"/>
      <c r="H33" s="21"/>
      <c r="I33" s="72">
        <v>14.000000000000002</v>
      </c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4"/>
      <c r="C34" s="72"/>
      <c r="D34" s="72"/>
      <c r="E34" s="73">
        <v>1.2170000000000001</v>
      </c>
      <c r="F34" s="72"/>
      <c r="G34" s="16"/>
      <c r="H34" s="21"/>
      <c r="I34" s="72">
        <v>16</v>
      </c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4"/>
      <c r="C35" s="72"/>
      <c r="D35" s="72"/>
      <c r="E35" s="73">
        <v>1.1179999999999999</v>
      </c>
      <c r="F35" s="72"/>
      <c r="G35" s="16"/>
      <c r="H35" s="21"/>
      <c r="I35" s="72">
        <v>36</v>
      </c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4"/>
      <c r="C36" s="72"/>
      <c r="D36" s="72"/>
      <c r="E36" s="73">
        <v>0.88100000000000001</v>
      </c>
      <c r="F36" s="72"/>
      <c r="G36" s="16"/>
      <c r="H36" s="21"/>
      <c r="I36" s="72">
        <v>32</v>
      </c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4"/>
      <c r="C37" s="72"/>
      <c r="D37" s="72"/>
      <c r="E37" s="73">
        <v>1.0620000000000001</v>
      </c>
      <c r="F37" s="72"/>
      <c r="G37" s="21"/>
      <c r="H37" s="21"/>
      <c r="I37" s="72">
        <v>28.000000000000004</v>
      </c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4"/>
      <c r="C38" s="72"/>
      <c r="D38" s="72"/>
      <c r="E38" s="73">
        <v>0.55600000000000005</v>
      </c>
      <c r="F38" s="72"/>
      <c r="G38" s="21"/>
      <c r="H38" s="21"/>
      <c r="I38" s="72">
        <v>16</v>
      </c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19.5715</v>
      </c>
      <c r="F39" s="71"/>
      <c r="G39" s="29"/>
      <c r="H39" s="29"/>
      <c r="I39" s="28">
        <f>SUM(I15:I38)</f>
        <v>496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406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405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404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ТП-107 В-1</v>
      </c>
      <c r="C10" s="137"/>
      <c r="D10" s="137"/>
      <c r="E10" s="137"/>
      <c r="F10" s="127" t="str">
        <f>N4</f>
        <v>ТП-117</v>
      </c>
      <c r="G10" s="130"/>
      <c r="H10" s="130"/>
      <c r="I10" s="131"/>
      <c r="J10" s="137" t="str">
        <f>N3</f>
        <v>ТП-107 В-1</v>
      </c>
      <c r="K10" s="137"/>
      <c r="L10" s="137"/>
      <c r="M10" s="137"/>
      <c r="N10" s="127" t="str">
        <f>N4</f>
        <v>ТП-117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120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120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20.059999999999999</v>
      </c>
      <c r="F15" s="72"/>
      <c r="G15" s="16"/>
      <c r="H15" s="21"/>
      <c r="I15" s="7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16.260000000000002</v>
      </c>
      <c r="F16" s="72"/>
      <c r="G16" s="16"/>
      <c r="H16" s="21"/>
      <c r="I16" s="7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19.239999999999998</v>
      </c>
      <c r="F17" s="72"/>
      <c r="G17" s="16"/>
      <c r="H17" s="21"/>
      <c r="I17" s="7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12.66</v>
      </c>
      <c r="F18" s="72"/>
      <c r="G18" s="16"/>
      <c r="H18" s="21"/>
      <c r="I18" s="7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37.08</v>
      </c>
      <c r="F19" s="72"/>
      <c r="G19" s="16"/>
      <c r="H19" s="21"/>
      <c r="I19" s="7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50.32</v>
      </c>
      <c r="F20" s="72"/>
      <c r="G20" s="16"/>
      <c r="H20" s="21"/>
      <c r="I20" s="7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113.2</v>
      </c>
      <c r="F21" s="72"/>
      <c r="G21" s="16"/>
      <c r="H21" s="21"/>
      <c r="I21" s="7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120.84</v>
      </c>
      <c r="F22" s="72"/>
      <c r="G22" s="16"/>
      <c r="H22" s="21"/>
      <c r="I22" s="7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124.12</v>
      </c>
      <c r="F23" s="72"/>
      <c r="G23" s="16"/>
      <c r="H23" s="21"/>
      <c r="I23" s="7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111.58</v>
      </c>
      <c r="F24" s="72"/>
      <c r="G24" s="16"/>
      <c r="H24" s="21"/>
      <c r="I24" s="7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99.84</v>
      </c>
      <c r="F25" s="72"/>
      <c r="G25" s="16"/>
      <c r="H25" s="21"/>
      <c r="I25" s="7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76.5</v>
      </c>
      <c r="F26" s="72"/>
      <c r="G26" s="16"/>
      <c r="H26" s="21"/>
      <c r="I26" s="7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78.180000000000007</v>
      </c>
      <c r="F27" s="72"/>
      <c r="G27" s="16"/>
      <c r="H27" s="21"/>
      <c r="I27" s="7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64.92</v>
      </c>
      <c r="F28" s="72"/>
      <c r="G28" s="16"/>
      <c r="H28" s="21"/>
      <c r="I28" s="7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77.819999999999993</v>
      </c>
      <c r="F29" s="72"/>
      <c r="G29" s="16"/>
      <c r="H29" s="21"/>
      <c r="I29" s="7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74.28</v>
      </c>
      <c r="F30" s="72"/>
      <c r="G30" s="16"/>
      <c r="H30" s="21"/>
      <c r="I30" s="7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48.72</v>
      </c>
      <c r="F31" s="72"/>
      <c r="G31" s="16"/>
      <c r="H31" s="21"/>
      <c r="I31" s="7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49.68</v>
      </c>
      <c r="F32" s="72"/>
      <c r="G32" s="16"/>
      <c r="H32" s="21"/>
      <c r="I32" s="7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55.38</v>
      </c>
      <c r="F33" s="72"/>
      <c r="G33" s="16"/>
      <c r="H33" s="21"/>
      <c r="I33" s="7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64.319999999999993</v>
      </c>
      <c r="F34" s="72"/>
      <c r="G34" s="16"/>
      <c r="H34" s="21"/>
      <c r="I34" s="7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43.46</v>
      </c>
      <c r="F35" s="72"/>
      <c r="G35" s="16"/>
      <c r="H35" s="21"/>
      <c r="I35" s="7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34.72</v>
      </c>
      <c r="F36" s="72"/>
      <c r="G36" s="16"/>
      <c r="H36" s="21"/>
      <c r="I36" s="7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23.24</v>
      </c>
      <c r="F37" s="72"/>
      <c r="G37" s="21"/>
      <c r="H37" s="21"/>
      <c r="I37" s="7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21.34</v>
      </c>
      <c r="F38" s="72"/>
      <c r="G38" s="21"/>
      <c r="H38" s="21"/>
      <c r="I38" s="7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1437.7600000000002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70" zoomScaleNormal="70" workbookViewId="0">
      <selection activeCell="M19" sqref="M1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406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407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645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ТП-118</v>
      </c>
      <c r="C10" s="137"/>
      <c r="D10" s="137"/>
      <c r="E10" s="137"/>
      <c r="F10" s="127" t="str">
        <f>N4</f>
        <v>д.Оношево</v>
      </c>
      <c r="G10" s="130"/>
      <c r="H10" s="130"/>
      <c r="I10" s="131"/>
      <c r="J10" s="137" t="str">
        <f>N3</f>
        <v>ТП-118</v>
      </c>
      <c r="K10" s="137"/>
      <c r="L10" s="137"/>
      <c r="M10" s="137"/>
      <c r="N10" s="127" t="str">
        <f>N4</f>
        <v>д.Оношево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</v>
      </c>
      <c r="F15" s="72"/>
      <c r="G15" s="16"/>
      <c r="H15" s="21"/>
      <c r="I15" s="72">
        <v>1.0831999999999999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0</v>
      </c>
      <c r="F16" s="72"/>
      <c r="G16" s="16"/>
      <c r="H16" s="21"/>
      <c r="I16" s="72">
        <v>1.0664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0</v>
      </c>
      <c r="F17" s="72"/>
      <c r="G17" s="16"/>
      <c r="H17" s="21"/>
      <c r="I17" s="72">
        <v>1.0751999999999999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0</v>
      </c>
      <c r="F18" s="72"/>
      <c r="G18" s="16"/>
      <c r="H18" s="21"/>
      <c r="I18" s="72">
        <v>1.0815999999999999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</v>
      </c>
      <c r="F19" s="72"/>
      <c r="G19" s="16"/>
      <c r="H19" s="21"/>
      <c r="I19" s="72">
        <v>1.0640000000000001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</v>
      </c>
      <c r="F20" s="72"/>
      <c r="G20" s="16"/>
      <c r="H20" s="21"/>
      <c r="I20" s="72">
        <v>1.0640000000000001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</v>
      </c>
      <c r="F21" s="72"/>
      <c r="G21" s="16"/>
      <c r="H21" s="21"/>
      <c r="I21" s="72">
        <v>1.0960000000000001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</v>
      </c>
      <c r="F22" s="72"/>
      <c r="G22" s="16"/>
      <c r="H22" s="21"/>
      <c r="I22" s="72">
        <v>1.1183999999999998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</v>
      </c>
      <c r="F23" s="72"/>
      <c r="G23" s="16"/>
      <c r="H23" s="21"/>
      <c r="I23" s="72">
        <v>1.1135999999999999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</v>
      </c>
      <c r="F24" s="72"/>
      <c r="G24" s="16"/>
      <c r="H24" s="21"/>
      <c r="I24" s="72">
        <v>1.0704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0</v>
      </c>
      <c r="F25" s="72"/>
      <c r="G25" s="16"/>
      <c r="H25" s="21"/>
      <c r="I25" s="72">
        <v>1.0695999999999999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0</v>
      </c>
      <c r="F26" s="72"/>
      <c r="G26" s="16"/>
      <c r="H26" s="21"/>
      <c r="I26" s="72">
        <v>1.0648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0</v>
      </c>
      <c r="F27" s="72"/>
      <c r="G27" s="16"/>
      <c r="H27" s="21"/>
      <c r="I27" s="72">
        <v>1.0664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</v>
      </c>
      <c r="F28" s="72"/>
      <c r="G28" s="16"/>
      <c r="H28" s="21"/>
      <c r="I28" s="72">
        <v>1.0528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0</v>
      </c>
      <c r="F29" s="72"/>
      <c r="G29" s="16"/>
      <c r="H29" s="21"/>
      <c r="I29" s="72">
        <v>1.0615999999999999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0</v>
      </c>
      <c r="F30" s="72"/>
      <c r="G30" s="16"/>
      <c r="H30" s="21"/>
      <c r="I30" s="72">
        <v>1.0728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0</v>
      </c>
      <c r="F31" s="72"/>
      <c r="G31" s="16"/>
      <c r="H31" s="21"/>
      <c r="I31" s="72">
        <v>1.0840000000000001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0</v>
      </c>
      <c r="F32" s="72"/>
      <c r="G32" s="16"/>
      <c r="H32" s="21"/>
      <c r="I32" s="72">
        <v>1.1015999999999999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</v>
      </c>
      <c r="F33" s="72"/>
      <c r="G33" s="16"/>
      <c r="H33" s="21"/>
      <c r="I33" s="72">
        <v>1.1032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</v>
      </c>
      <c r="F34" s="72"/>
      <c r="G34" s="16"/>
      <c r="H34" s="21"/>
      <c r="I34" s="72">
        <v>1.1088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0</v>
      </c>
      <c r="F35" s="72"/>
      <c r="G35" s="16"/>
      <c r="H35" s="21"/>
      <c r="I35" s="72">
        <v>1.1128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0</v>
      </c>
      <c r="F36" s="72"/>
      <c r="G36" s="16"/>
      <c r="H36" s="21"/>
      <c r="I36" s="72">
        <v>1.0840000000000001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0</v>
      </c>
      <c r="F37" s="72"/>
      <c r="G37" s="21"/>
      <c r="H37" s="21"/>
      <c r="I37" s="72">
        <v>1.0488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0</v>
      </c>
      <c r="F38" s="72"/>
      <c r="G38" s="21"/>
      <c r="H38" s="21"/>
      <c r="I38" s="72">
        <v>1.0528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25.916799999999999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410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409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408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ТП-106</v>
      </c>
      <c r="C10" s="137"/>
      <c r="D10" s="137"/>
      <c r="E10" s="137"/>
      <c r="F10" s="127" t="str">
        <f>N4</f>
        <v>ТП-107 В-2</v>
      </c>
      <c r="G10" s="130"/>
      <c r="H10" s="130"/>
      <c r="I10" s="131"/>
      <c r="J10" s="137" t="str">
        <f>N3</f>
        <v>ТП-106</v>
      </c>
      <c r="K10" s="137"/>
      <c r="L10" s="137"/>
      <c r="M10" s="137"/>
      <c r="N10" s="127" t="str">
        <f>N4</f>
        <v>ТП-107 В-2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1.77</v>
      </c>
      <c r="F15" s="72"/>
      <c r="G15" s="16"/>
      <c r="H15" s="21"/>
      <c r="I15" s="72">
        <v>30.06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1.92</v>
      </c>
      <c r="F16" s="72"/>
      <c r="G16" s="16"/>
      <c r="H16" s="21"/>
      <c r="I16" s="72">
        <v>16.260000000000002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1.65</v>
      </c>
      <c r="F17" s="72"/>
      <c r="G17" s="16"/>
      <c r="H17" s="21"/>
      <c r="I17" s="72">
        <v>9.24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1.62</v>
      </c>
      <c r="F18" s="72"/>
      <c r="G18" s="16"/>
      <c r="H18" s="21"/>
      <c r="I18" s="72">
        <v>12.66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1.83</v>
      </c>
      <c r="F19" s="72"/>
      <c r="G19" s="16"/>
      <c r="H19" s="21"/>
      <c r="I19" s="72">
        <v>7.08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1.38</v>
      </c>
      <c r="F20" s="72"/>
      <c r="G20" s="16"/>
      <c r="H20" s="21"/>
      <c r="I20" s="72">
        <v>10.32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2.19</v>
      </c>
      <c r="F21" s="72"/>
      <c r="G21" s="16"/>
      <c r="H21" s="21"/>
      <c r="I21" s="72">
        <v>13.2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2.2200000000000002</v>
      </c>
      <c r="F22" s="72"/>
      <c r="G22" s="16"/>
      <c r="H22" s="21"/>
      <c r="I22" s="72">
        <v>90.84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2.58</v>
      </c>
      <c r="F23" s="72"/>
      <c r="G23" s="16"/>
      <c r="H23" s="21"/>
      <c r="I23" s="72">
        <v>84.12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2.76</v>
      </c>
      <c r="F24" s="72"/>
      <c r="G24" s="16"/>
      <c r="H24" s="21"/>
      <c r="I24" s="72">
        <v>71.58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2.1</v>
      </c>
      <c r="F25" s="72"/>
      <c r="G25" s="16"/>
      <c r="H25" s="21"/>
      <c r="I25" s="72">
        <v>129.84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2.91</v>
      </c>
      <c r="F26" s="72"/>
      <c r="G26" s="16"/>
      <c r="H26" s="21"/>
      <c r="I26" s="72">
        <v>76.5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2.04</v>
      </c>
      <c r="F27" s="72"/>
      <c r="G27" s="16"/>
      <c r="H27" s="21"/>
      <c r="I27" s="72">
        <v>78.180000000000007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1.65</v>
      </c>
      <c r="F28" s="72"/>
      <c r="G28" s="16"/>
      <c r="H28" s="21"/>
      <c r="I28" s="72">
        <v>64.92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2.6100000000000003</v>
      </c>
      <c r="F29" s="72"/>
      <c r="G29" s="16"/>
      <c r="H29" s="21"/>
      <c r="I29" s="72">
        <v>77.819999999999993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2.1900000000000004</v>
      </c>
      <c r="F30" s="72"/>
      <c r="G30" s="16"/>
      <c r="H30" s="21"/>
      <c r="I30" s="72">
        <v>74.28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4.17</v>
      </c>
      <c r="F31" s="72"/>
      <c r="G31" s="16"/>
      <c r="H31" s="21"/>
      <c r="I31" s="72">
        <v>48.72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7.47</v>
      </c>
      <c r="F32" s="72"/>
      <c r="G32" s="16"/>
      <c r="H32" s="21"/>
      <c r="I32" s="72">
        <v>49.68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3.69</v>
      </c>
      <c r="F33" s="72"/>
      <c r="G33" s="16"/>
      <c r="H33" s="21"/>
      <c r="I33" s="72">
        <v>55.38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3.09</v>
      </c>
      <c r="F34" s="72"/>
      <c r="G34" s="16"/>
      <c r="H34" s="21"/>
      <c r="I34" s="72">
        <v>64.319999999999993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2.85</v>
      </c>
      <c r="F35" s="72"/>
      <c r="G35" s="16"/>
      <c r="H35" s="21"/>
      <c r="I35" s="72">
        <v>53.46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2.2199999999999998</v>
      </c>
      <c r="F36" s="72"/>
      <c r="G36" s="16"/>
      <c r="H36" s="21"/>
      <c r="I36" s="72">
        <v>54.72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2.16</v>
      </c>
      <c r="F37" s="72"/>
      <c r="G37" s="21"/>
      <c r="H37" s="21"/>
      <c r="I37" s="72">
        <v>63.24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1.53</v>
      </c>
      <c r="F38" s="72"/>
      <c r="G38" s="21"/>
      <c r="H38" s="21"/>
      <c r="I38" s="72">
        <v>41.34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60.599999999999994</v>
      </c>
      <c r="F39" s="71"/>
      <c r="G39" s="29"/>
      <c r="H39" s="29"/>
      <c r="I39" s="28">
        <f>SUM(I15:I38)</f>
        <v>1277.76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421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420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419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ТП-129 В-2</v>
      </c>
      <c r="C10" s="137"/>
      <c r="D10" s="137"/>
      <c r="E10" s="137"/>
      <c r="F10" s="127" t="str">
        <f>N4</f>
        <v>ТП-108 В-1</v>
      </c>
      <c r="G10" s="130"/>
      <c r="H10" s="130"/>
      <c r="I10" s="131"/>
      <c r="J10" s="137" t="str">
        <f>N3</f>
        <v>ТП-129 В-2</v>
      </c>
      <c r="K10" s="137"/>
      <c r="L10" s="137"/>
      <c r="M10" s="137"/>
      <c r="N10" s="127" t="str">
        <f>N4</f>
        <v>ТП-108 В-1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</v>
      </c>
      <c r="F11" s="104" t="s">
        <v>13</v>
      </c>
      <c r="G11" s="105"/>
      <c r="H11" s="63"/>
      <c r="I11" s="64">
        <v>200</v>
      </c>
      <c r="J11" s="104" t="s">
        <v>13</v>
      </c>
      <c r="K11" s="105"/>
      <c r="L11" s="63"/>
      <c r="M11" s="64">
        <f>E11</f>
        <v>1</v>
      </c>
      <c r="N11" s="104" t="s">
        <v>13</v>
      </c>
      <c r="O11" s="105"/>
      <c r="P11" s="63"/>
      <c r="Q11" s="64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4.4219999999999997</v>
      </c>
      <c r="F15" s="72"/>
      <c r="G15" s="16"/>
      <c r="H15" s="21"/>
      <c r="I15" s="72">
        <v>27.7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4.4939999999999998</v>
      </c>
      <c r="F16" s="72"/>
      <c r="G16" s="16"/>
      <c r="H16" s="21"/>
      <c r="I16" s="72">
        <v>31.8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4.4960000000000004</v>
      </c>
      <c r="F17" s="72"/>
      <c r="G17" s="16"/>
      <c r="H17" s="21"/>
      <c r="I17" s="72">
        <v>22.7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4.4939999999999998</v>
      </c>
      <c r="F18" s="72"/>
      <c r="G18" s="16"/>
      <c r="H18" s="21"/>
      <c r="I18" s="72">
        <v>45.2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4.4980000000000002</v>
      </c>
      <c r="F19" s="72"/>
      <c r="G19" s="16"/>
      <c r="H19" s="21"/>
      <c r="I19" s="72">
        <v>44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4.4960000000000004</v>
      </c>
      <c r="F20" s="72"/>
      <c r="G20" s="16"/>
      <c r="H20" s="21"/>
      <c r="I20" s="72">
        <v>50.900000000000006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4.4939999999999998</v>
      </c>
      <c r="F21" s="72"/>
      <c r="G21" s="16"/>
      <c r="H21" s="21"/>
      <c r="I21" s="72">
        <v>56.9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4.53</v>
      </c>
      <c r="F22" s="72"/>
      <c r="G22" s="16"/>
      <c r="H22" s="21"/>
      <c r="I22" s="72">
        <v>54.2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4.4980000000000002</v>
      </c>
      <c r="F23" s="72"/>
      <c r="G23" s="16"/>
      <c r="H23" s="21"/>
      <c r="I23" s="72">
        <v>53.9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4.492</v>
      </c>
      <c r="F24" s="72"/>
      <c r="G24" s="16"/>
      <c r="H24" s="21"/>
      <c r="I24" s="72">
        <v>74.599999999999994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4.468</v>
      </c>
      <c r="F25" s="72"/>
      <c r="G25" s="16"/>
      <c r="H25" s="21"/>
      <c r="I25" s="72">
        <v>56.2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4.45</v>
      </c>
      <c r="F26" s="72"/>
      <c r="G26" s="16"/>
      <c r="H26" s="21"/>
      <c r="I26" s="72">
        <v>45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4.452</v>
      </c>
      <c r="F27" s="72"/>
      <c r="G27" s="16"/>
      <c r="H27" s="21"/>
      <c r="I27" s="72">
        <v>50.1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4.4459999999999997</v>
      </c>
      <c r="F28" s="72"/>
      <c r="G28" s="16"/>
      <c r="H28" s="21"/>
      <c r="I28" s="72">
        <v>26.8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4.4459999999999997</v>
      </c>
      <c r="F29" s="72"/>
      <c r="G29" s="16"/>
      <c r="H29" s="21"/>
      <c r="I29" s="72">
        <v>30.4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4.4560000000000004</v>
      </c>
      <c r="F30" s="72"/>
      <c r="G30" s="16"/>
      <c r="H30" s="21"/>
      <c r="I30" s="72">
        <v>29.2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4.468</v>
      </c>
      <c r="F31" s="72"/>
      <c r="G31" s="16"/>
      <c r="H31" s="21"/>
      <c r="I31" s="72">
        <v>46.3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4.4779999999999998</v>
      </c>
      <c r="F32" s="72"/>
      <c r="G32" s="16"/>
      <c r="H32" s="21"/>
      <c r="I32" s="72">
        <v>55.8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4.5019999999999998</v>
      </c>
      <c r="F33" s="72"/>
      <c r="G33" s="16"/>
      <c r="H33" s="21"/>
      <c r="I33" s="72">
        <v>69.400000000000006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4.476</v>
      </c>
      <c r="F34" s="72"/>
      <c r="G34" s="16"/>
      <c r="H34" s="21"/>
      <c r="I34" s="72">
        <v>72.199999999999989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4.49</v>
      </c>
      <c r="F35" s="72"/>
      <c r="G35" s="16"/>
      <c r="H35" s="21"/>
      <c r="I35" s="72">
        <v>84.3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4.4880000000000004</v>
      </c>
      <c r="F36" s="72"/>
      <c r="G36" s="16"/>
      <c r="H36" s="21"/>
      <c r="I36" s="72">
        <v>89.6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4.4400000000000004</v>
      </c>
      <c r="F37" s="72"/>
      <c r="G37" s="21"/>
      <c r="H37" s="21"/>
      <c r="I37" s="72">
        <v>50.400000000000006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4.41</v>
      </c>
      <c r="F38" s="72"/>
      <c r="G38" s="21"/>
      <c r="H38" s="21"/>
      <c r="I38" s="72">
        <v>46.6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107.38399999999997</v>
      </c>
      <c r="F39" s="71"/>
      <c r="G39" s="29"/>
      <c r="H39" s="29"/>
      <c r="I39" s="28">
        <f>SUM(I15:I38)</f>
        <v>1214.1999999999998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413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412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411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ТП-123</v>
      </c>
      <c r="C10" s="137"/>
      <c r="D10" s="137"/>
      <c r="E10" s="137"/>
      <c r="F10" s="127" t="str">
        <f>N4</f>
        <v>ТП-124</v>
      </c>
      <c r="G10" s="130"/>
      <c r="H10" s="130"/>
      <c r="I10" s="131"/>
      <c r="J10" s="137" t="str">
        <f>N3</f>
        <v>ТП-123</v>
      </c>
      <c r="K10" s="137"/>
      <c r="L10" s="137"/>
      <c r="M10" s="137"/>
      <c r="N10" s="127" t="str">
        <f>N4</f>
        <v>ТП-124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30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30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1.29</v>
      </c>
      <c r="F15" s="72"/>
      <c r="G15" s="16"/>
      <c r="H15" s="21"/>
      <c r="I15" s="72">
        <v>7.9049999999999994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1.32</v>
      </c>
      <c r="F16" s="72"/>
      <c r="G16" s="16"/>
      <c r="H16" s="21"/>
      <c r="I16" s="72">
        <v>6.36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1.29</v>
      </c>
      <c r="F17" s="72"/>
      <c r="G17" s="16"/>
      <c r="H17" s="21"/>
      <c r="I17" s="72">
        <v>6.27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1.29</v>
      </c>
      <c r="F18" s="72"/>
      <c r="G18" s="16"/>
      <c r="H18" s="21"/>
      <c r="I18" s="72">
        <v>5.7449999999999992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1.29</v>
      </c>
      <c r="F19" s="72"/>
      <c r="G19" s="16"/>
      <c r="H19" s="21"/>
      <c r="I19" s="72">
        <v>6.15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1.32</v>
      </c>
      <c r="F20" s="72"/>
      <c r="G20" s="16"/>
      <c r="H20" s="21"/>
      <c r="I20" s="72">
        <v>6.12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2.25</v>
      </c>
      <c r="F21" s="72"/>
      <c r="G21" s="16"/>
      <c r="H21" s="21"/>
      <c r="I21" s="72">
        <v>5.73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2.0700000000000003</v>
      </c>
      <c r="F22" s="72"/>
      <c r="G22" s="16"/>
      <c r="H22" s="21"/>
      <c r="I22" s="72">
        <v>6.84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1.29</v>
      </c>
      <c r="F23" s="72"/>
      <c r="G23" s="16"/>
      <c r="H23" s="21"/>
      <c r="I23" s="72">
        <v>10.815000000000001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1.29</v>
      </c>
      <c r="F24" s="72"/>
      <c r="G24" s="16"/>
      <c r="H24" s="21"/>
      <c r="I24" s="72">
        <v>12.84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2.52</v>
      </c>
      <c r="F25" s="72"/>
      <c r="G25" s="16"/>
      <c r="H25" s="21"/>
      <c r="I25" s="72">
        <v>11.385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1.5</v>
      </c>
      <c r="F26" s="72"/>
      <c r="G26" s="16"/>
      <c r="H26" s="21"/>
      <c r="I26" s="72">
        <v>12.765000000000001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1.29</v>
      </c>
      <c r="F27" s="72"/>
      <c r="G27" s="16"/>
      <c r="H27" s="21"/>
      <c r="I27" s="72">
        <v>11.969999999999999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1.92</v>
      </c>
      <c r="F28" s="72"/>
      <c r="G28" s="16"/>
      <c r="H28" s="21"/>
      <c r="I28" s="72">
        <v>9.120000000000001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2.37</v>
      </c>
      <c r="F29" s="72"/>
      <c r="G29" s="16"/>
      <c r="H29" s="21"/>
      <c r="I29" s="72">
        <v>12.96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1.26</v>
      </c>
      <c r="F30" s="72"/>
      <c r="G30" s="16"/>
      <c r="H30" s="21"/>
      <c r="I30" s="72">
        <v>12.645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1.3199999999999998</v>
      </c>
      <c r="F31" s="72"/>
      <c r="G31" s="16"/>
      <c r="H31" s="21"/>
      <c r="I31" s="72">
        <v>12.809999999999999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2.4299999999999997</v>
      </c>
      <c r="F32" s="72"/>
      <c r="G32" s="16"/>
      <c r="H32" s="21"/>
      <c r="I32" s="72">
        <v>14.58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2.4900000000000002</v>
      </c>
      <c r="F33" s="72"/>
      <c r="G33" s="16"/>
      <c r="H33" s="21"/>
      <c r="I33" s="72">
        <v>12.795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1.26</v>
      </c>
      <c r="F34" s="72"/>
      <c r="G34" s="16"/>
      <c r="H34" s="21"/>
      <c r="I34" s="72">
        <v>10.605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1.38</v>
      </c>
      <c r="F35" s="72"/>
      <c r="G35" s="16"/>
      <c r="H35" s="21"/>
      <c r="I35" s="72">
        <v>10.574999999999999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2.76</v>
      </c>
      <c r="F36" s="72"/>
      <c r="G36" s="16"/>
      <c r="H36" s="21"/>
      <c r="I36" s="72">
        <v>12.75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1.44</v>
      </c>
      <c r="F37" s="72"/>
      <c r="G37" s="21"/>
      <c r="H37" s="21"/>
      <c r="I37" s="72">
        <v>13.5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1.29</v>
      </c>
      <c r="F38" s="72"/>
      <c r="G38" s="21"/>
      <c r="H38" s="21"/>
      <c r="I38" s="72">
        <v>10.004999999999999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39.93</v>
      </c>
      <c r="F39" s="71"/>
      <c r="G39" s="29"/>
      <c r="H39" s="29"/>
      <c r="I39" s="28">
        <f>SUM(I15:I38)</f>
        <v>243.24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415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414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155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ТП-119</v>
      </c>
      <c r="C10" s="137"/>
      <c r="D10" s="137"/>
      <c r="E10" s="137"/>
      <c r="F10" s="127" t="str">
        <f>N4</f>
        <v xml:space="preserve"> </v>
      </c>
      <c r="G10" s="130"/>
      <c r="H10" s="130"/>
      <c r="I10" s="131"/>
      <c r="J10" s="137" t="str">
        <f>N3</f>
        <v>ТП-119</v>
      </c>
      <c r="K10" s="137"/>
      <c r="L10" s="137"/>
      <c r="M10" s="137"/>
      <c r="N10" s="127" t="str">
        <f>N4</f>
        <v xml:space="preserve"> 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30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30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1.9199999999982538</v>
      </c>
      <c r="F15" s="72"/>
      <c r="G15" s="16"/>
      <c r="H15" s="21"/>
      <c r="I15" s="72">
        <v>15.239999999999998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1.9200000000009823</v>
      </c>
      <c r="F16" s="72"/>
      <c r="G16" s="16"/>
      <c r="H16" s="21"/>
      <c r="I16" s="72">
        <v>16.619999999999997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0.95999999999912689</v>
      </c>
      <c r="F17" s="72"/>
      <c r="G17" s="16"/>
      <c r="H17" s="21"/>
      <c r="I17" s="72">
        <v>17.189999999999998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0.96000000000185537</v>
      </c>
      <c r="F18" s="72"/>
      <c r="G18" s="16"/>
      <c r="H18" s="21"/>
      <c r="I18" s="72">
        <v>16.380000000000003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0.95999999999912689</v>
      </c>
      <c r="F19" s="72"/>
      <c r="G19" s="16"/>
      <c r="H19" s="21"/>
      <c r="I19" s="72">
        <v>16.68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0.95999999999912689</v>
      </c>
      <c r="F20" s="72"/>
      <c r="G20" s="16"/>
      <c r="H20" s="21"/>
      <c r="I20" s="72">
        <v>15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7.6800000000012005</v>
      </c>
      <c r="F21" s="72"/>
      <c r="G21" s="16"/>
      <c r="H21" s="21"/>
      <c r="I21" s="72">
        <v>14.969999999999999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12.959999999999127</v>
      </c>
      <c r="F22" s="72"/>
      <c r="G22" s="16"/>
      <c r="H22" s="21"/>
      <c r="I22" s="72">
        <v>15.78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11.520000000000437</v>
      </c>
      <c r="F23" s="72"/>
      <c r="G23" s="16"/>
      <c r="H23" s="21"/>
      <c r="I23" s="72">
        <v>18.690000000000001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16.719999000000001</v>
      </c>
      <c r="F24" s="72"/>
      <c r="G24" s="16"/>
      <c r="H24" s="21"/>
      <c r="I24" s="72">
        <v>16.559999999999999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14.8</v>
      </c>
      <c r="F25" s="72"/>
      <c r="G25" s="16"/>
      <c r="H25" s="21"/>
      <c r="I25" s="72">
        <v>15.84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10.079999999999018</v>
      </c>
      <c r="F26" s="72"/>
      <c r="G26" s="16"/>
      <c r="H26" s="21"/>
      <c r="I26" s="72">
        <v>15.120000000000001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10.080000000001746</v>
      </c>
      <c r="F27" s="72"/>
      <c r="G27" s="16"/>
      <c r="H27" s="21"/>
      <c r="I27" s="72">
        <v>10.95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19.119900000000001</v>
      </c>
      <c r="F28" s="72"/>
      <c r="G28" s="16"/>
      <c r="H28" s="21"/>
      <c r="I28" s="72">
        <v>13.617000000000001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17.19999</v>
      </c>
      <c r="F29" s="72"/>
      <c r="G29" s="16"/>
      <c r="H29" s="21"/>
      <c r="I29" s="72">
        <v>15.617000000000001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10.079999999999018</v>
      </c>
      <c r="F30" s="72"/>
      <c r="G30" s="16"/>
      <c r="H30" s="21"/>
      <c r="I30" s="72">
        <v>14.944000000000001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11.520000000000437</v>
      </c>
      <c r="F31" s="72"/>
      <c r="G31" s="16"/>
      <c r="H31" s="21"/>
      <c r="I31" s="72">
        <v>16.995000000000001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13.920000000000982</v>
      </c>
      <c r="F32" s="72"/>
      <c r="G32" s="16"/>
      <c r="H32" s="21"/>
      <c r="I32" s="72">
        <v>14.367000000000001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12.959999999999127</v>
      </c>
      <c r="F33" s="72"/>
      <c r="G33" s="16"/>
      <c r="H33" s="21"/>
      <c r="I33" s="72">
        <v>17.622999999999998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12.959999999999127</v>
      </c>
      <c r="F34" s="72"/>
      <c r="G34" s="16"/>
      <c r="H34" s="21"/>
      <c r="I34" s="72">
        <v>16.387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11.520000000000437</v>
      </c>
      <c r="F35" s="72"/>
      <c r="G35" s="16"/>
      <c r="H35" s="21"/>
      <c r="I35" s="72">
        <v>12.986999999999998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10.080000000001746</v>
      </c>
      <c r="F36" s="72"/>
      <c r="G36" s="16"/>
      <c r="H36" s="21"/>
      <c r="I36" s="72">
        <v>14.379999999999999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6.7199999999993452</v>
      </c>
      <c r="F37" s="72"/>
      <c r="G37" s="21"/>
      <c r="H37" s="21"/>
      <c r="I37" s="72">
        <v>13.885999999999999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1.4399999999986903</v>
      </c>
      <c r="F38" s="72"/>
      <c r="G38" s="21"/>
      <c r="H38" s="21"/>
      <c r="I38" s="72">
        <v>10.614999999999998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219.03988899999891</v>
      </c>
      <c r="F39" s="71"/>
      <c r="G39" s="29"/>
      <c r="H39" s="29"/>
      <c r="I39" s="28">
        <f>SUM(I15:I38)</f>
        <v>366.43800000000005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418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417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416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ТП-129 В-1</v>
      </c>
      <c r="C10" s="137"/>
      <c r="D10" s="137"/>
      <c r="E10" s="137"/>
      <c r="F10" s="127" t="str">
        <f>N4</f>
        <v>ТП-130</v>
      </c>
      <c r="G10" s="130"/>
      <c r="H10" s="130"/>
      <c r="I10" s="131"/>
      <c r="J10" s="137" t="str">
        <f>N3</f>
        <v>ТП-129 В-1</v>
      </c>
      <c r="K10" s="137"/>
      <c r="L10" s="137"/>
      <c r="M10" s="137"/>
      <c r="N10" s="127" t="str">
        <f>N4</f>
        <v>ТП-130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</v>
      </c>
      <c r="F11" s="104" t="s">
        <v>13</v>
      </c>
      <c r="G11" s="105"/>
      <c r="H11" s="63"/>
      <c r="I11" s="64">
        <v>1</v>
      </c>
      <c r="J11" s="104" t="s">
        <v>13</v>
      </c>
      <c r="K11" s="105"/>
      <c r="L11" s="63"/>
      <c r="M11" s="64">
        <f>E11</f>
        <v>1</v>
      </c>
      <c r="N11" s="104" t="s">
        <v>13</v>
      </c>
      <c r="O11" s="105"/>
      <c r="P11" s="63"/>
      <c r="Q11" s="64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3.7679999999999998</v>
      </c>
      <c r="F15" s="72"/>
      <c r="G15" s="16"/>
      <c r="H15" s="21"/>
      <c r="I15" s="72">
        <v>1.1970000000000001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3.6819999999999999</v>
      </c>
      <c r="F16" s="72"/>
      <c r="G16" s="16"/>
      <c r="H16" s="21"/>
      <c r="I16" s="72">
        <v>1.274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3.694</v>
      </c>
      <c r="F17" s="72"/>
      <c r="G17" s="16"/>
      <c r="H17" s="21"/>
      <c r="I17" s="72">
        <v>1.1479999999999999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3.742</v>
      </c>
      <c r="F18" s="72"/>
      <c r="G18" s="16"/>
      <c r="H18" s="21"/>
      <c r="I18" s="72">
        <v>1.2069999999999999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3.5640000000000001</v>
      </c>
      <c r="F19" s="72"/>
      <c r="G19" s="16"/>
      <c r="H19" s="21"/>
      <c r="I19" s="72">
        <v>1.32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3.7160000000000002</v>
      </c>
      <c r="F20" s="72"/>
      <c r="G20" s="16"/>
      <c r="H20" s="21"/>
      <c r="I20" s="72">
        <v>1.1280000000000001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3.726</v>
      </c>
      <c r="F21" s="72"/>
      <c r="G21" s="16"/>
      <c r="H21" s="21"/>
      <c r="I21" s="72">
        <v>1.4830000000000001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3.6080000000000001</v>
      </c>
      <c r="F22" s="72"/>
      <c r="G22" s="16"/>
      <c r="H22" s="21"/>
      <c r="I22" s="72">
        <v>2.2389999999999999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3.7280000000000002</v>
      </c>
      <c r="F23" s="72"/>
      <c r="G23" s="16"/>
      <c r="H23" s="21"/>
      <c r="I23" s="72">
        <v>2.2489999999999997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3.742</v>
      </c>
      <c r="F24" s="72"/>
      <c r="G24" s="16"/>
      <c r="H24" s="21"/>
      <c r="I24" s="72">
        <v>2.1989999999999998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3.726</v>
      </c>
      <c r="F25" s="72"/>
      <c r="G25" s="16"/>
      <c r="H25" s="21"/>
      <c r="I25" s="72">
        <v>1.3180000000000001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3.6520000000000001</v>
      </c>
      <c r="F26" s="72"/>
      <c r="G26" s="16"/>
      <c r="H26" s="21"/>
      <c r="I26" s="72">
        <v>2.2069999999999999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3.7360000000000002</v>
      </c>
      <c r="F27" s="72"/>
      <c r="G27" s="16"/>
      <c r="H27" s="21"/>
      <c r="I27" s="72">
        <v>3.12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3.762</v>
      </c>
      <c r="F28" s="72"/>
      <c r="G28" s="16"/>
      <c r="H28" s="21"/>
      <c r="I28" s="72">
        <v>2.2040000000000002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3.7320000000000002</v>
      </c>
      <c r="F29" s="72"/>
      <c r="G29" s="16"/>
      <c r="H29" s="21"/>
      <c r="I29" s="72">
        <v>2.786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3.746</v>
      </c>
      <c r="F30" s="72"/>
      <c r="G30" s="16"/>
      <c r="H30" s="21"/>
      <c r="I30" s="72">
        <v>2.4289999999999998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3.7440000000000002</v>
      </c>
      <c r="F31" s="72"/>
      <c r="G31" s="16"/>
      <c r="H31" s="21"/>
      <c r="I31" s="72">
        <v>3.1630000000000003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3.7440000000000002</v>
      </c>
      <c r="F32" s="72"/>
      <c r="G32" s="16"/>
      <c r="H32" s="21"/>
      <c r="I32" s="72">
        <v>3.2069999999999999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3.7519999999999998</v>
      </c>
      <c r="F33" s="72"/>
      <c r="G33" s="16"/>
      <c r="H33" s="21"/>
      <c r="I33" s="72">
        <v>2.472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3.7480000000000002</v>
      </c>
      <c r="F34" s="72"/>
      <c r="G34" s="16"/>
      <c r="H34" s="21"/>
      <c r="I34" s="72">
        <v>2.4299999999999997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3.7719999999999998</v>
      </c>
      <c r="F35" s="72"/>
      <c r="G35" s="16"/>
      <c r="H35" s="21"/>
      <c r="I35" s="72">
        <v>3.782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3.8959999999999999</v>
      </c>
      <c r="F36" s="72"/>
      <c r="G36" s="16"/>
      <c r="H36" s="21"/>
      <c r="I36" s="72">
        <v>3.4020000000000001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3.8980000000000001</v>
      </c>
      <c r="F37" s="72"/>
      <c r="G37" s="21"/>
      <c r="H37" s="21"/>
      <c r="I37" s="72">
        <v>3.4619999999999997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3.778</v>
      </c>
      <c r="F38" s="72"/>
      <c r="G38" s="21"/>
      <c r="H38" s="21"/>
      <c r="I38" s="72">
        <v>2.87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89.656000000000006</v>
      </c>
      <c r="F39" s="71"/>
      <c r="G39" s="29"/>
      <c r="H39" s="29"/>
      <c r="I39" s="28">
        <f>SUM(I15:I38)</f>
        <v>54.295999999999999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424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425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ТП-95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ТП-95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0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0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0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0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0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0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0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0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0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0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0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0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0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0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424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423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422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ТП-101</v>
      </c>
      <c r="C10" s="137"/>
      <c r="D10" s="137"/>
      <c r="E10" s="137"/>
      <c r="F10" s="127" t="str">
        <f>N4</f>
        <v>ТП-120</v>
      </c>
      <c r="G10" s="130"/>
      <c r="H10" s="130"/>
      <c r="I10" s="131"/>
      <c r="J10" s="137" t="str">
        <f>N3</f>
        <v>ТП-101</v>
      </c>
      <c r="K10" s="137"/>
      <c r="L10" s="137"/>
      <c r="M10" s="137"/>
      <c r="N10" s="127" t="str">
        <f>N4</f>
        <v>ТП-120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1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0.12</v>
      </c>
      <c r="F15" s="72"/>
      <c r="G15" s="16"/>
      <c r="H15" s="21"/>
      <c r="I15" s="72">
        <v>0.45799999999999996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0.15</v>
      </c>
      <c r="F16" s="72"/>
      <c r="G16" s="16"/>
      <c r="H16" s="21"/>
      <c r="I16" s="72">
        <v>0.42799999999999999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0.27</v>
      </c>
      <c r="F17" s="72"/>
      <c r="G17" s="16"/>
      <c r="H17" s="21"/>
      <c r="I17" s="72">
        <v>0.94300000000000006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0.18</v>
      </c>
      <c r="F18" s="72"/>
      <c r="G18" s="16"/>
      <c r="H18" s="21"/>
      <c r="I18" s="72">
        <v>0.89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0.12</v>
      </c>
      <c r="F19" s="72"/>
      <c r="G19" s="16"/>
      <c r="H19" s="21"/>
      <c r="I19" s="72">
        <v>0.76600000000000001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0.24</v>
      </c>
      <c r="F20" s="72"/>
      <c r="G20" s="16"/>
      <c r="H20" s="21"/>
      <c r="I20" s="72">
        <v>0.70799999999999996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0.36</v>
      </c>
      <c r="F21" s="72"/>
      <c r="G21" s="16"/>
      <c r="H21" s="21"/>
      <c r="I21" s="72">
        <v>0.42799999999999999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0.42</v>
      </c>
      <c r="F22" s="72"/>
      <c r="G22" s="16"/>
      <c r="H22" s="21"/>
      <c r="I22" s="72">
        <v>0.44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0.3</v>
      </c>
      <c r="F23" s="72"/>
      <c r="G23" s="16"/>
      <c r="H23" s="21"/>
      <c r="I23" s="72">
        <v>0.57299999999999995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0.84</v>
      </c>
      <c r="F24" s="72"/>
      <c r="G24" s="16"/>
      <c r="H24" s="21"/>
      <c r="I24" s="72">
        <v>0.46099999999999997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1.95</v>
      </c>
      <c r="F25" s="72"/>
      <c r="G25" s="16"/>
      <c r="H25" s="21"/>
      <c r="I25" s="72">
        <v>0.58800000000000008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2.79</v>
      </c>
      <c r="F26" s="72"/>
      <c r="G26" s="16"/>
      <c r="H26" s="21"/>
      <c r="I26" s="72">
        <v>1.3039999999999998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2.37</v>
      </c>
      <c r="F27" s="72"/>
      <c r="G27" s="16"/>
      <c r="H27" s="21"/>
      <c r="I27" s="72">
        <v>1.1869999999999998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4.9499999999999993</v>
      </c>
      <c r="F28" s="72"/>
      <c r="G28" s="16"/>
      <c r="H28" s="21"/>
      <c r="I28" s="72">
        <v>1.208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4.74</v>
      </c>
      <c r="F29" s="72"/>
      <c r="G29" s="16"/>
      <c r="H29" s="21"/>
      <c r="I29" s="72">
        <v>1.401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4.41</v>
      </c>
      <c r="F30" s="72"/>
      <c r="G30" s="16"/>
      <c r="H30" s="21"/>
      <c r="I30" s="72">
        <v>1.2290000000000001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3.36</v>
      </c>
      <c r="F31" s="72"/>
      <c r="G31" s="16"/>
      <c r="H31" s="21"/>
      <c r="I31" s="72">
        <v>1.252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1.26</v>
      </c>
      <c r="F32" s="72"/>
      <c r="G32" s="16"/>
      <c r="H32" s="21"/>
      <c r="I32" s="72">
        <v>1.2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0.87</v>
      </c>
      <c r="F33" s="72"/>
      <c r="G33" s="16"/>
      <c r="H33" s="21"/>
      <c r="I33" s="72">
        <v>1.19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0.75</v>
      </c>
      <c r="F34" s="72"/>
      <c r="G34" s="16"/>
      <c r="H34" s="21"/>
      <c r="I34" s="72">
        <v>1.2850000000000001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1.83</v>
      </c>
      <c r="F35" s="72"/>
      <c r="G35" s="16"/>
      <c r="H35" s="21"/>
      <c r="I35" s="72">
        <v>1.4159999999999999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1.62</v>
      </c>
      <c r="F36" s="72"/>
      <c r="G36" s="16"/>
      <c r="H36" s="21"/>
      <c r="I36" s="72">
        <v>1.177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1.47</v>
      </c>
      <c r="F37" s="72"/>
      <c r="G37" s="21"/>
      <c r="H37" s="21"/>
      <c r="I37" s="72">
        <v>1.5110000000000001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1.2599999999999998</v>
      </c>
      <c r="F38" s="72"/>
      <c r="G38" s="21"/>
      <c r="H38" s="21"/>
      <c r="I38" s="72">
        <v>1.768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36.629999999999995</v>
      </c>
      <c r="F39" s="71"/>
      <c r="G39" s="29"/>
      <c r="H39" s="29"/>
      <c r="I39" s="28">
        <f>SUM(I15:I38)</f>
        <v>23.811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427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123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426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ТП-113</v>
      </c>
      <c r="C10" s="137"/>
      <c r="D10" s="137"/>
      <c r="E10" s="137"/>
      <c r="F10" s="127" t="str">
        <f>N4</f>
        <v>ТП-125</v>
      </c>
      <c r="G10" s="130"/>
      <c r="H10" s="130"/>
      <c r="I10" s="131"/>
      <c r="J10" s="137" t="str">
        <f>N3</f>
        <v>ТП-113</v>
      </c>
      <c r="K10" s="137"/>
      <c r="L10" s="137"/>
      <c r="M10" s="137"/>
      <c r="N10" s="127" t="str">
        <f>N4</f>
        <v>ТП-125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</v>
      </c>
      <c r="F11" s="104" t="s">
        <v>13</v>
      </c>
      <c r="G11" s="105"/>
      <c r="H11" s="63"/>
      <c r="I11" s="64">
        <v>40</v>
      </c>
      <c r="J11" s="104" t="s">
        <v>13</v>
      </c>
      <c r="K11" s="105"/>
      <c r="L11" s="63"/>
      <c r="M11" s="64">
        <f>E11</f>
        <v>1</v>
      </c>
      <c r="N11" s="104" t="s">
        <v>13</v>
      </c>
      <c r="O11" s="105"/>
      <c r="P11" s="63"/>
      <c r="Q11" s="64">
        <f>I11</f>
        <v>40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</v>
      </c>
      <c r="F15" s="72"/>
      <c r="G15" s="16"/>
      <c r="H15" s="21"/>
      <c r="I15" s="72">
        <v>1.44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0</v>
      </c>
      <c r="F16" s="72"/>
      <c r="G16" s="16"/>
      <c r="H16" s="21"/>
      <c r="I16" s="72">
        <v>1.3599999999999999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0</v>
      </c>
      <c r="F17" s="72"/>
      <c r="G17" s="16"/>
      <c r="H17" s="21"/>
      <c r="I17" s="72">
        <v>1.42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0</v>
      </c>
      <c r="F18" s="72"/>
      <c r="G18" s="16"/>
      <c r="H18" s="21"/>
      <c r="I18" s="72">
        <v>1.3399999999999999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</v>
      </c>
      <c r="F19" s="72"/>
      <c r="G19" s="16"/>
      <c r="H19" s="21"/>
      <c r="I19" s="72">
        <v>1.1400000000000001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</v>
      </c>
      <c r="F20" s="72"/>
      <c r="G20" s="16"/>
      <c r="H20" s="21"/>
      <c r="I20" s="72">
        <v>2.9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</v>
      </c>
      <c r="F21" s="72"/>
      <c r="G21" s="16"/>
      <c r="H21" s="21"/>
      <c r="I21" s="72">
        <v>10.780000000000001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</v>
      </c>
      <c r="F22" s="72"/>
      <c r="G22" s="16"/>
      <c r="H22" s="21"/>
      <c r="I22" s="72">
        <v>7.9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</v>
      </c>
      <c r="F23" s="72"/>
      <c r="G23" s="16"/>
      <c r="H23" s="21"/>
      <c r="I23" s="72">
        <v>9.5599999999999987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</v>
      </c>
      <c r="F24" s="72"/>
      <c r="G24" s="16"/>
      <c r="H24" s="21"/>
      <c r="I24" s="72">
        <v>9.26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0</v>
      </c>
      <c r="F25" s="72"/>
      <c r="G25" s="16"/>
      <c r="H25" s="21"/>
      <c r="I25" s="72">
        <v>10.88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0</v>
      </c>
      <c r="F26" s="72"/>
      <c r="G26" s="16"/>
      <c r="H26" s="21"/>
      <c r="I26" s="72">
        <v>7.9399999999999995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0</v>
      </c>
      <c r="F27" s="72"/>
      <c r="G27" s="16"/>
      <c r="H27" s="21"/>
      <c r="I27" s="72">
        <v>6.18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</v>
      </c>
      <c r="F28" s="72"/>
      <c r="G28" s="16"/>
      <c r="H28" s="21"/>
      <c r="I28" s="72">
        <v>7.34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0</v>
      </c>
      <c r="F29" s="72"/>
      <c r="G29" s="16"/>
      <c r="H29" s="21"/>
      <c r="I29" s="72">
        <v>6.7200000000000006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0</v>
      </c>
      <c r="F30" s="72"/>
      <c r="G30" s="16"/>
      <c r="H30" s="21"/>
      <c r="I30" s="72">
        <v>5.6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0</v>
      </c>
      <c r="F31" s="72"/>
      <c r="G31" s="16"/>
      <c r="H31" s="21"/>
      <c r="I31" s="72">
        <v>4.84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0</v>
      </c>
      <c r="F32" s="72"/>
      <c r="G32" s="16"/>
      <c r="H32" s="21"/>
      <c r="I32" s="72">
        <v>4.8599999999999994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</v>
      </c>
      <c r="F33" s="72"/>
      <c r="G33" s="16"/>
      <c r="H33" s="21"/>
      <c r="I33" s="72">
        <v>3.66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</v>
      </c>
      <c r="F34" s="72"/>
      <c r="G34" s="16"/>
      <c r="H34" s="21"/>
      <c r="I34" s="72">
        <v>2.96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0</v>
      </c>
      <c r="F35" s="72"/>
      <c r="G35" s="16"/>
      <c r="H35" s="21"/>
      <c r="I35" s="72">
        <v>1.5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0</v>
      </c>
      <c r="F36" s="72"/>
      <c r="G36" s="16"/>
      <c r="H36" s="21"/>
      <c r="I36" s="72">
        <v>1.8599999999999999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0</v>
      </c>
      <c r="F37" s="72"/>
      <c r="G37" s="21"/>
      <c r="H37" s="21"/>
      <c r="I37" s="72">
        <v>1.2999999999999998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0</v>
      </c>
      <c r="F38" s="72"/>
      <c r="G38" s="21"/>
      <c r="H38" s="21"/>
      <c r="I38" s="72">
        <v>1.1400000000000001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113.87999999999998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I31" sqref="I31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429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428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ТП-112 В-1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ТП-112 В-1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1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59.87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4"/>
      <c r="C16" s="72"/>
      <c r="D16" s="72"/>
      <c r="E16" s="73">
        <v>57.86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4"/>
      <c r="C17" s="72"/>
      <c r="D17" s="72"/>
      <c r="E17" s="73">
        <v>56.75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4"/>
      <c r="C18" s="72"/>
      <c r="D18" s="72"/>
      <c r="E18" s="73">
        <v>55.4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4"/>
      <c r="C19" s="72"/>
      <c r="D19" s="72"/>
      <c r="E19" s="73">
        <v>55.25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4"/>
      <c r="C20" s="72"/>
      <c r="D20" s="72"/>
      <c r="E20" s="73">
        <v>46.9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4"/>
      <c r="C21" s="72"/>
      <c r="D21" s="72"/>
      <c r="E21" s="73">
        <v>38.1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4"/>
      <c r="C22" s="72"/>
      <c r="D22" s="72"/>
      <c r="E22" s="73">
        <v>47.8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4"/>
      <c r="C23" s="72"/>
      <c r="D23" s="72"/>
      <c r="E23" s="73">
        <v>40.44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4"/>
      <c r="C24" s="72"/>
      <c r="D24" s="72"/>
      <c r="E24" s="73">
        <v>52.15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4"/>
      <c r="C25" s="72"/>
      <c r="D25" s="72"/>
      <c r="E25" s="73">
        <v>53.59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4"/>
      <c r="C26" s="72"/>
      <c r="D26" s="72"/>
      <c r="E26" s="73">
        <v>44.19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4"/>
      <c r="C27" s="72"/>
      <c r="D27" s="72"/>
      <c r="E27" s="73">
        <v>42.84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4"/>
      <c r="C28" s="72"/>
      <c r="D28" s="72"/>
      <c r="E28" s="73">
        <v>39.270000000000003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4"/>
      <c r="C29" s="72"/>
      <c r="D29" s="72"/>
      <c r="E29" s="73">
        <v>60.71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4"/>
      <c r="C30" s="72"/>
      <c r="D30" s="72"/>
      <c r="E30" s="73">
        <v>60.59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4"/>
      <c r="C31" s="72"/>
      <c r="D31" s="72"/>
      <c r="E31" s="73">
        <v>64.010000000000005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4"/>
      <c r="C32" s="72"/>
      <c r="D32" s="72"/>
      <c r="E32" s="73">
        <v>71.88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4"/>
      <c r="C33" s="72"/>
      <c r="D33" s="72"/>
      <c r="E33" s="73">
        <v>85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4"/>
      <c r="C34" s="72"/>
      <c r="D34" s="72"/>
      <c r="E34" s="73">
        <v>93.71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4"/>
      <c r="C35" s="72"/>
      <c r="D35" s="72"/>
      <c r="E35" s="73">
        <v>111.85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4"/>
      <c r="C36" s="72"/>
      <c r="D36" s="72"/>
      <c r="E36" s="73">
        <v>63.5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4"/>
      <c r="C37" s="72"/>
      <c r="D37" s="72"/>
      <c r="E37" s="73">
        <v>53.35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4"/>
      <c r="C38" s="72"/>
      <c r="D38" s="72"/>
      <c r="E38" s="73">
        <v>51.22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1406.2299999999998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431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430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ТП-112 В-2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ТП-112 В-2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120</v>
      </c>
      <c r="F11" s="104" t="s">
        <v>13</v>
      </c>
      <c r="G11" s="105"/>
      <c r="H11" s="63"/>
      <c r="I11" s="64">
        <v>1</v>
      </c>
      <c r="J11" s="104" t="s">
        <v>13</v>
      </c>
      <c r="K11" s="105"/>
      <c r="L11" s="63"/>
      <c r="M11" s="64">
        <f>E11</f>
        <v>120</v>
      </c>
      <c r="N11" s="104" t="s">
        <v>13</v>
      </c>
      <c r="O11" s="105"/>
      <c r="P11" s="63"/>
      <c r="Q11" s="64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61.98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4"/>
      <c r="C16" s="72"/>
      <c r="D16" s="72"/>
      <c r="E16" s="73">
        <v>60.96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4"/>
      <c r="C17" s="72"/>
      <c r="D17" s="72"/>
      <c r="E17" s="73">
        <v>59.52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4"/>
      <c r="C18" s="72"/>
      <c r="D18" s="72"/>
      <c r="E18" s="73">
        <v>58.38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4"/>
      <c r="C19" s="72"/>
      <c r="D19" s="72"/>
      <c r="E19" s="73">
        <v>45.72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4"/>
      <c r="C20" s="72"/>
      <c r="D20" s="72"/>
      <c r="E20" s="73">
        <v>75.540000000000006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4"/>
      <c r="C21" s="72"/>
      <c r="D21" s="72"/>
      <c r="E21" s="73">
        <v>81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4"/>
      <c r="C22" s="72"/>
      <c r="D22" s="72"/>
      <c r="E22" s="73">
        <v>90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4"/>
      <c r="C23" s="72"/>
      <c r="D23" s="72"/>
      <c r="E23" s="73">
        <v>98.04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4"/>
      <c r="C24" s="72"/>
      <c r="D24" s="72"/>
      <c r="E24" s="73">
        <v>108.66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4"/>
      <c r="C25" s="72"/>
      <c r="D25" s="72"/>
      <c r="E25" s="73">
        <v>113.28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4"/>
      <c r="C26" s="72"/>
      <c r="D26" s="72"/>
      <c r="E26" s="73">
        <v>74.22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4"/>
      <c r="C27" s="72"/>
      <c r="D27" s="72"/>
      <c r="E27" s="73">
        <v>71.760000000000005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4"/>
      <c r="C28" s="72"/>
      <c r="D28" s="72"/>
      <c r="E28" s="73">
        <v>83.16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4"/>
      <c r="C29" s="72"/>
      <c r="D29" s="72"/>
      <c r="E29" s="73">
        <v>95.1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4"/>
      <c r="C30" s="72"/>
      <c r="D30" s="72"/>
      <c r="E30" s="73">
        <v>95.28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4"/>
      <c r="C31" s="72"/>
      <c r="D31" s="72"/>
      <c r="E31" s="73">
        <v>69.72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4"/>
      <c r="C32" s="72"/>
      <c r="D32" s="72"/>
      <c r="E32" s="73">
        <v>60.72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4"/>
      <c r="C33" s="72"/>
      <c r="D33" s="72"/>
      <c r="E33" s="73">
        <v>71.22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4"/>
      <c r="C34" s="72"/>
      <c r="D34" s="72"/>
      <c r="E34" s="73">
        <v>80.58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4"/>
      <c r="C35" s="72"/>
      <c r="D35" s="72"/>
      <c r="E35" s="73">
        <v>77.099999999999994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4"/>
      <c r="C36" s="72"/>
      <c r="D36" s="72"/>
      <c r="E36" s="73">
        <v>93.06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4"/>
      <c r="C37" s="72"/>
      <c r="D37" s="72"/>
      <c r="E37" s="73">
        <v>78.36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4"/>
      <c r="C38" s="72"/>
      <c r="D38" s="72"/>
      <c r="E38" s="73">
        <v>68.94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1872.2999999999997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434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433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432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ТП-53</v>
      </c>
      <c r="C10" s="137"/>
      <c r="D10" s="137"/>
      <c r="E10" s="137"/>
      <c r="F10" s="127" t="str">
        <f>N4</f>
        <v>ТП-54</v>
      </c>
      <c r="G10" s="130"/>
      <c r="H10" s="130"/>
      <c r="I10" s="131"/>
      <c r="J10" s="137" t="str">
        <f>N3</f>
        <v>ТП-53</v>
      </c>
      <c r="K10" s="137"/>
      <c r="L10" s="137"/>
      <c r="M10" s="137"/>
      <c r="N10" s="127" t="str">
        <f>N4</f>
        <v>ТП-54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40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40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72.099999999999994</v>
      </c>
      <c r="F15" s="72"/>
      <c r="G15" s="16"/>
      <c r="H15" s="21"/>
      <c r="I15" s="72">
        <v>32.549999999999997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59.62</v>
      </c>
      <c r="F16" s="72"/>
      <c r="G16" s="16"/>
      <c r="H16" s="21"/>
      <c r="I16" s="72">
        <v>29.22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55.44</v>
      </c>
      <c r="F17" s="72"/>
      <c r="G17" s="16"/>
      <c r="H17" s="21"/>
      <c r="I17" s="72">
        <v>27.84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53.68</v>
      </c>
      <c r="F18" s="72"/>
      <c r="G18" s="16"/>
      <c r="H18" s="21"/>
      <c r="I18" s="72">
        <v>23.97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54.14</v>
      </c>
      <c r="F19" s="72"/>
      <c r="G19" s="16"/>
      <c r="H19" s="21"/>
      <c r="I19" s="72">
        <v>25.380000000000003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56.12</v>
      </c>
      <c r="F20" s="72"/>
      <c r="G20" s="16"/>
      <c r="H20" s="21"/>
      <c r="I20" s="72">
        <v>29.369999999999997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63.9</v>
      </c>
      <c r="F21" s="72"/>
      <c r="G21" s="16"/>
      <c r="H21" s="21"/>
      <c r="I21" s="72">
        <v>34.29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84.94</v>
      </c>
      <c r="F22" s="72"/>
      <c r="G22" s="16"/>
      <c r="H22" s="21"/>
      <c r="I22" s="72">
        <v>43.47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87.14</v>
      </c>
      <c r="F23" s="72"/>
      <c r="G23" s="16"/>
      <c r="H23" s="21"/>
      <c r="I23" s="72">
        <v>44.67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77.66</v>
      </c>
      <c r="F24" s="72"/>
      <c r="G24" s="16"/>
      <c r="H24" s="21"/>
      <c r="I24" s="72">
        <v>43.8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76.72</v>
      </c>
      <c r="F25" s="72"/>
      <c r="G25" s="16"/>
      <c r="H25" s="21"/>
      <c r="I25" s="72">
        <v>40.65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76.56</v>
      </c>
      <c r="F26" s="72"/>
      <c r="G26" s="16"/>
      <c r="H26" s="21"/>
      <c r="I26" s="72">
        <v>39.81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79.180000000000007</v>
      </c>
      <c r="F27" s="72"/>
      <c r="G27" s="16"/>
      <c r="H27" s="21"/>
      <c r="I27" s="72">
        <v>36.39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79.680000000000007</v>
      </c>
      <c r="F28" s="72"/>
      <c r="G28" s="16"/>
      <c r="H28" s="21"/>
      <c r="I28" s="72">
        <v>40.229999999999997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77.459999999999994</v>
      </c>
      <c r="F29" s="72"/>
      <c r="G29" s="16"/>
      <c r="H29" s="21"/>
      <c r="I29" s="72">
        <v>40.44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74.84</v>
      </c>
      <c r="F30" s="72"/>
      <c r="G30" s="16"/>
      <c r="H30" s="21"/>
      <c r="I30" s="72">
        <v>43.11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79.2</v>
      </c>
      <c r="F31" s="72"/>
      <c r="G31" s="16"/>
      <c r="H31" s="21"/>
      <c r="I31" s="72">
        <v>43.32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91.8</v>
      </c>
      <c r="F32" s="72"/>
      <c r="G32" s="16"/>
      <c r="H32" s="21"/>
      <c r="I32" s="72">
        <v>43.05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100.66</v>
      </c>
      <c r="F33" s="72"/>
      <c r="G33" s="16"/>
      <c r="H33" s="21"/>
      <c r="I33" s="72">
        <v>51.120000000000005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106.08</v>
      </c>
      <c r="F34" s="72"/>
      <c r="G34" s="16"/>
      <c r="H34" s="21"/>
      <c r="I34" s="72">
        <v>48.69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114.12</v>
      </c>
      <c r="F35" s="72"/>
      <c r="G35" s="16"/>
      <c r="H35" s="21"/>
      <c r="I35" s="72">
        <v>52.05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108.54</v>
      </c>
      <c r="F36" s="72"/>
      <c r="G36" s="16"/>
      <c r="H36" s="21"/>
      <c r="I36" s="72">
        <v>50.400000000000006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98.84</v>
      </c>
      <c r="F37" s="72"/>
      <c r="G37" s="21"/>
      <c r="H37" s="21"/>
      <c r="I37" s="72">
        <v>48.81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85.7</v>
      </c>
      <c r="F38" s="72"/>
      <c r="G38" s="21"/>
      <c r="H38" s="21"/>
      <c r="I38" s="72">
        <v>39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1914.12</v>
      </c>
      <c r="F39" s="71"/>
      <c r="G39" s="29"/>
      <c r="H39" s="29"/>
      <c r="I39" s="28">
        <f>SUM(I15:I38)</f>
        <v>951.62999999999988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437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436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435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ТП-111</v>
      </c>
      <c r="C10" s="137"/>
      <c r="D10" s="137"/>
      <c r="E10" s="137"/>
      <c r="F10" s="127" t="str">
        <f>N4</f>
        <v>ТП-131</v>
      </c>
      <c r="G10" s="130"/>
      <c r="H10" s="130"/>
      <c r="I10" s="131"/>
      <c r="J10" s="137" t="str">
        <f>N3</f>
        <v>ТП-111</v>
      </c>
      <c r="K10" s="137"/>
      <c r="L10" s="137"/>
      <c r="M10" s="137"/>
      <c r="N10" s="127" t="str">
        <f>N4</f>
        <v>ТП-131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80</v>
      </c>
      <c r="F11" s="104" t="s">
        <v>13</v>
      </c>
      <c r="G11" s="105"/>
      <c r="H11" s="63"/>
      <c r="I11" s="64">
        <v>80</v>
      </c>
      <c r="J11" s="104" t="s">
        <v>13</v>
      </c>
      <c r="K11" s="105"/>
      <c r="L11" s="63"/>
      <c r="M11" s="64">
        <f>E11</f>
        <v>80</v>
      </c>
      <c r="N11" s="104" t="s">
        <v>13</v>
      </c>
      <c r="O11" s="105"/>
      <c r="P11" s="63"/>
      <c r="Q11" s="64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2.76</v>
      </c>
      <c r="F15" s="72"/>
      <c r="G15" s="16"/>
      <c r="H15" s="21"/>
      <c r="I15" s="72">
        <v>9.6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2.52</v>
      </c>
      <c r="F16" s="72"/>
      <c r="G16" s="16"/>
      <c r="H16" s="21"/>
      <c r="I16" s="72">
        <v>8.56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2.44</v>
      </c>
      <c r="F17" s="72"/>
      <c r="G17" s="16"/>
      <c r="H17" s="21"/>
      <c r="I17" s="72">
        <v>8.0640000000000001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2.56</v>
      </c>
      <c r="F18" s="72"/>
      <c r="G18" s="16"/>
      <c r="H18" s="21"/>
      <c r="I18" s="72">
        <v>7.4880000000000004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2.6</v>
      </c>
      <c r="F19" s="72"/>
      <c r="G19" s="16"/>
      <c r="H19" s="21"/>
      <c r="I19" s="72">
        <v>8.6240000000000006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2.12</v>
      </c>
      <c r="F20" s="72"/>
      <c r="G20" s="16"/>
      <c r="H20" s="21"/>
      <c r="I20" s="72">
        <v>11.231999999999999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2.84</v>
      </c>
      <c r="F21" s="72"/>
      <c r="G21" s="16"/>
      <c r="H21" s="21"/>
      <c r="I21" s="72">
        <v>17.440000000000001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1.8</v>
      </c>
      <c r="F22" s="72"/>
      <c r="G22" s="16"/>
      <c r="H22" s="21"/>
      <c r="I22" s="72">
        <v>16.992000000000001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1.7200000000000002</v>
      </c>
      <c r="F23" s="72"/>
      <c r="G23" s="16"/>
      <c r="H23" s="21"/>
      <c r="I23" s="72">
        <v>16.128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1.68</v>
      </c>
      <c r="F24" s="72"/>
      <c r="G24" s="16"/>
      <c r="H24" s="21"/>
      <c r="I24" s="72">
        <v>14.928000000000001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1.44</v>
      </c>
      <c r="F25" s="72"/>
      <c r="G25" s="16"/>
      <c r="H25" s="21"/>
      <c r="I25" s="72">
        <v>15.215999999999999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1.3599999999999999</v>
      </c>
      <c r="F26" s="72"/>
      <c r="G26" s="16"/>
      <c r="H26" s="21"/>
      <c r="I26" s="72">
        <v>16.544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2.52</v>
      </c>
      <c r="F27" s="72"/>
      <c r="G27" s="16"/>
      <c r="H27" s="21"/>
      <c r="I27" s="72">
        <v>24.047999999999998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1.48</v>
      </c>
      <c r="F28" s="72"/>
      <c r="G28" s="16"/>
      <c r="H28" s="21"/>
      <c r="I28" s="72">
        <v>19.28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1.48</v>
      </c>
      <c r="F29" s="72"/>
      <c r="G29" s="16"/>
      <c r="H29" s="21"/>
      <c r="I29" s="72">
        <v>22.4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1.4</v>
      </c>
      <c r="F30" s="72"/>
      <c r="G30" s="16"/>
      <c r="H30" s="21"/>
      <c r="I30" s="72">
        <v>19.632000000000001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1.36</v>
      </c>
      <c r="F31" s="72"/>
      <c r="G31" s="16"/>
      <c r="H31" s="21"/>
      <c r="I31" s="72">
        <v>20.655999999999999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1.4</v>
      </c>
      <c r="F32" s="72"/>
      <c r="G32" s="16"/>
      <c r="H32" s="21"/>
      <c r="I32" s="72">
        <v>23.231999999999999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3.68</v>
      </c>
      <c r="F33" s="72"/>
      <c r="G33" s="16"/>
      <c r="H33" s="21"/>
      <c r="I33" s="72">
        <v>27.456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5.48</v>
      </c>
      <c r="F34" s="72"/>
      <c r="G34" s="16"/>
      <c r="H34" s="21"/>
      <c r="I34" s="72">
        <v>29.648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3.16</v>
      </c>
      <c r="F35" s="72"/>
      <c r="G35" s="16"/>
      <c r="H35" s="21"/>
      <c r="I35" s="72">
        <v>35.072000000000003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2.4000000000000004</v>
      </c>
      <c r="F36" s="72"/>
      <c r="G36" s="16"/>
      <c r="H36" s="21"/>
      <c r="I36" s="72">
        <v>34.031999999999996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1.6</v>
      </c>
      <c r="F37" s="72"/>
      <c r="G37" s="21"/>
      <c r="H37" s="21"/>
      <c r="I37" s="72">
        <v>25.568000000000001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1.8</v>
      </c>
      <c r="F38" s="72"/>
      <c r="G38" s="21"/>
      <c r="H38" s="21"/>
      <c r="I38" s="72">
        <v>18.928000000000001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53.599999999999994</v>
      </c>
      <c r="F39" s="71"/>
      <c r="G39" s="29"/>
      <c r="H39" s="29"/>
      <c r="I39" s="28">
        <f>SUM(I15:I38)</f>
        <v>450.76800000000009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439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438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ТП-126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ТП-126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1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0.96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4"/>
      <c r="C16" s="72"/>
      <c r="D16" s="72"/>
      <c r="E16" s="73">
        <v>0.60000000000000009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4"/>
      <c r="C17" s="72"/>
      <c r="D17" s="72"/>
      <c r="E17" s="73">
        <v>0.66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4"/>
      <c r="C18" s="72"/>
      <c r="D18" s="72"/>
      <c r="E18" s="73">
        <v>0.60000000000000009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4"/>
      <c r="C19" s="72"/>
      <c r="D19" s="72"/>
      <c r="E19" s="73">
        <v>0.6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4"/>
      <c r="C20" s="72"/>
      <c r="D20" s="72"/>
      <c r="E20" s="73">
        <v>10.98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4"/>
      <c r="C21" s="72"/>
      <c r="D21" s="72"/>
      <c r="E21" s="73">
        <v>20.28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4"/>
      <c r="C22" s="72"/>
      <c r="D22" s="72"/>
      <c r="E22" s="73">
        <v>18.57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4"/>
      <c r="C23" s="72"/>
      <c r="D23" s="72"/>
      <c r="E23" s="73">
        <v>17.16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4"/>
      <c r="C24" s="72"/>
      <c r="D24" s="72"/>
      <c r="E24" s="73">
        <v>19.259999999999998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4"/>
      <c r="C25" s="72"/>
      <c r="D25" s="72"/>
      <c r="E25" s="73">
        <v>13.41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4"/>
      <c r="C26" s="72"/>
      <c r="D26" s="72"/>
      <c r="E26" s="73">
        <v>12.719999999999999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4"/>
      <c r="C27" s="72"/>
      <c r="D27" s="72"/>
      <c r="E27" s="73">
        <v>11.73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4"/>
      <c r="C28" s="72"/>
      <c r="D28" s="72"/>
      <c r="E28" s="73">
        <v>5.01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4"/>
      <c r="C29" s="72"/>
      <c r="D29" s="72"/>
      <c r="E29" s="73">
        <v>3.21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4"/>
      <c r="C30" s="72"/>
      <c r="D30" s="72"/>
      <c r="E30" s="73">
        <v>4.68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4"/>
      <c r="C31" s="72"/>
      <c r="D31" s="72"/>
      <c r="E31" s="73">
        <v>3.99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4"/>
      <c r="C32" s="72"/>
      <c r="D32" s="72"/>
      <c r="E32" s="73">
        <v>2.9699999999999998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4"/>
      <c r="C33" s="72"/>
      <c r="D33" s="72"/>
      <c r="E33" s="73">
        <v>2.73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4"/>
      <c r="C34" s="72"/>
      <c r="D34" s="72"/>
      <c r="E34" s="73">
        <v>0.56999999999999995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4"/>
      <c r="C35" s="72"/>
      <c r="D35" s="72"/>
      <c r="E35" s="73">
        <v>0.84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4"/>
      <c r="C36" s="72"/>
      <c r="D36" s="72"/>
      <c r="E36" s="73">
        <v>1.23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4"/>
      <c r="C37" s="72"/>
      <c r="D37" s="72"/>
      <c r="E37" s="73">
        <v>0.75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4"/>
      <c r="C38" s="72"/>
      <c r="D38" s="72"/>
      <c r="E38" s="73">
        <v>0.69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154.19999999999999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441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440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ТП-105</v>
      </c>
      <c r="C10" s="137"/>
      <c r="D10" s="137"/>
      <c r="E10" s="137"/>
      <c r="F10" s="127" t="str">
        <f>N4</f>
        <v>ТП-127</v>
      </c>
      <c r="G10" s="130"/>
      <c r="H10" s="130"/>
      <c r="I10" s="131"/>
      <c r="J10" s="137" t="str">
        <f>N3</f>
        <v>ТП-105</v>
      </c>
      <c r="K10" s="137"/>
      <c r="L10" s="137"/>
      <c r="M10" s="137"/>
      <c r="N10" s="127" t="str">
        <f>N4</f>
        <v>ТП-127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80</v>
      </c>
      <c r="F11" s="104" t="s">
        <v>13</v>
      </c>
      <c r="G11" s="105"/>
      <c r="H11" s="63"/>
      <c r="I11" s="64">
        <v>120</v>
      </c>
      <c r="J11" s="104" t="s">
        <v>13</v>
      </c>
      <c r="K11" s="105"/>
      <c r="L11" s="63"/>
      <c r="M11" s="64">
        <f>E11</f>
        <v>80</v>
      </c>
      <c r="N11" s="104" t="s">
        <v>13</v>
      </c>
      <c r="O11" s="105"/>
      <c r="P11" s="63"/>
      <c r="Q11" s="64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2.52</v>
      </c>
      <c r="F15" s="72"/>
      <c r="G15" s="16"/>
      <c r="H15" s="21"/>
      <c r="I15" s="7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1.2</v>
      </c>
      <c r="F16" s="72"/>
      <c r="G16" s="16"/>
      <c r="H16" s="21"/>
      <c r="I16" s="7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1.76</v>
      </c>
      <c r="F17" s="72"/>
      <c r="G17" s="16"/>
      <c r="H17" s="21"/>
      <c r="I17" s="7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1.28</v>
      </c>
      <c r="F18" s="72"/>
      <c r="G18" s="16"/>
      <c r="H18" s="21"/>
      <c r="I18" s="7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2</v>
      </c>
      <c r="F19" s="72"/>
      <c r="G19" s="16"/>
      <c r="H19" s="21"/>
      <c r="I19" s="7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0.64</v>
      </c>
      <c r="F20" s="72"/>
      <c r="G20" s="16"/>
      <c r="H20" s="21"/>
      <c r="I20" s="7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0.36</v>
      </c>
      <c r="F21" s="72"/>
      <c r="G21" s="16"/>
      <c r="H21" s="21"/>
      <c r="I21" s="7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0.2</v>
      </c>
      <c r="F22" s="72"/>
      <c r="G22" s="16"/>
      <c r="H22" s="21"/>
      <c r="I22" s="7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0.4</v>
      </c>
      <c r="F23" s="72"/>
      <c r="G23" s="16"/>
      <c r="H23" s="21"/>
      <c r="I23" s="7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0.2</v>
      </c>
      <c r="F24" s="72"/>
      <c r="G24" s="16"/>
      <c r="H24" s="21"/>
      <c r="I24" s="7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0.2</v>
      </c>
      <c r="F25" s="72"/>
      <c r="G25" s="16"/>
      <c r="H25" s="21"/>
      <c r="I25" s="7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0.2</v>
      </c>
      <c r="F26" s="72"/>
      <c r="G26" s="16"/>
      <c r="H26" s="21"/>
      <c r="I26" s="7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0.44</v>
      </c>
      <c r="F27" s="72"/>
      <c r="G27" s="16"/>
      <c r="H27" s="21"/>
      <c r="I27" s="7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0.24</v>
      </c>
      <c r="F28" s="72"/>
      <c r="G28" s="16"/>
      <c r="H28" s="21"/>
      <c r="I28" s="7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0.2</v>
      </c>
      <c r="F29" s="72"/>
      <c r="G29" s="16"/>
      <c r="H29" s="21"/>
      <c r="I29" s="7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0.28000000000000003</v>
      </c>
      <c r="F30" s="72"/>
      <c r="G30" s="16"/>
      <c r="H30" s="21"/>
      <c r="I30" s="7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0.32</v>
      </c>
      <c r="F31" s="72"/>
      <c r="G31" s="16"/>
      <c r="H31" s="21"/>
      <c r="I31" s="7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0.16</v>
      </c>
      <c r="F32" s="72"/>
      <c r="G32" s="16"/>
      <c r="H32" s="21"/>
      <c r="I32" s="7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0.2</v>
      </c>
      <c r="F33" s="72"/>
      <c r="G33" s="16"/>
      <c r="H33" s="21"/>
      <c r="I33" s="7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0.28000000000000003</v>
      </c>
      <c r="F34" s="72"/>
      <c r="G34" s="16"/>
      <c r="H34" s="21"/>
      <c r="I34" s="7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1.04</v>
      </c>
      <c r="F35" s="72"/>
      <c r="G35" s="16"/>
      <c r="H35" s="21"/>
      <c r="I35" s="7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2.52</v>
      </c>
      <c r="F36" s="72"/>
      <c r="G36" s="16"/>
      <c r="H36" s="21"/>
      <c r="I36" s="7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2</v>
      </c>
      <c r="F37" s="72"/>
      <c r="G37" s="21"/>
      <c r="H37" s="21"/>
      <c r="I37" s="7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1.6800000000000002</v>
      </c>
      <c r="F38" s="72"/>
      <c r="G38" s="21"/>
      <c r="H38" s="21"/>
      <c r="I38" s="7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20.319999999999993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424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423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422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ТП-101</v>
      </c>
      <c r="C10" s="137"/>
      <c r="D10" s="137"/>
      <c r="E10" s="137"/>
      <c r="F10" s="127" t="str">
        <f>N4</f>
        <v>ТП-120</v>
      </c>
      <c r="G10" s="130"/>
      <c r="H10" s="130"/>
      <c r="I10" s="131"/>
      <c r="J10" s="137" t="str">
        <f>N3</f>
        <v>ТП-101</v>
      </c>
      <c r="K10" s="137"/>
      <c r="L10" s="137"/>
      <c r="M10" s="137"/>
      <c r="N10" s="127" t="str">
        <f>N4</f>
        <v>ТП-120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1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0.12</v>
      </c>
      <c r="F15" s="72"/>
      <c r="G15" s="16"/>
      <c r="H15" s="21"/>
      <c r="I15" s="72">
        <v>0.45799999999999996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0.15</v>
      </c>
      <c r="F16" s="72"/>
      <c r="G16" s="16"/>
      <c r="H16" s="21"/>
      <c r="I16" s="72">
        <v>0.42799999999999999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0.27</v>
      </c>
      <c r="F17" s="72"/>
      <c r="G17" s="16"/>
      <c r="H17" s="21"/>
      <c r="I17" s="72">
        <v>0.94300000000000006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0.18</v>
      </c>
      <c r="F18" s="72"/>
      <c r="G18" s="16"/>
      <c r="H18" s="21"/>
      <c r="I18" s="72">
        <v>0.89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0.12</v>
      </c>
      <c r="F19" s="72"/>
      <c r="G19" s="16"/>
      <c r="H19" s="21"/>
      <c r="I19" s="72">
        <v>0.76600000000000001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0.24</v>
      </c>
      <c r="F20" s="72"/>
      <c r="G20" s="16"/>
      <c r="H20" s="21"/>
      <c r="I20" s="72">
        <v>0.70799999999999996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0.36</v>
      </c>
      <c r="F21" s="72"/>
      <c r="G21" s="16"/>
      <c r="H21" s="21"/>
      <c r="I21" s="72">
        <v>0.42799999999999999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0.42</v>
      </c>
      <c r="F22" s="72"/>
      <c r="G22" s="16"/>
      <c r="H22" s="21"/>
      <c r="I22" s="72">
        <v>0.44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0.3</v>
      </c>
      <c r="F23" s="72"/>
      <c r="G23" s="16"/>
      <c r="H23" s="21"/>
      <c r="I23" s="72">
        <v>0.57299999999999995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0.84</v>
      </c>
      <c r="F24" s="72"/>
      <c r="G24" s="16"/>
      <c r="H24" s="21"/>
      <c r="I24" s="72">
        <v>0.46099999999999997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1.95</v>
      </c>
      <c r="F25" s="72"/>
      <c r="G25" s="16"/>
      <c r="H25" s="21"/>
      <c r="I25" s="72">
        <v>0.58800000000000008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2.79</v>
      </c>
      <c r="F26" s="72"/>
      <c r="G26" s="16"/>
      <c r="H26" s="21"/>
      <c r="I26" s="72">
        <v>1.3039999999999998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2.37</v>
      </c>
      <c r="F27" s="72"/>
      <c r="G27" s="16"/>
      <c r="H27" s="21"/>
      <c r="I27" s="72">
        <v>1.1869999999999998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4.9499999999999993</v>
      </c>
      <c r="F28" s="72"/>
      <c r="G28" s="16"/>
      <c r="H28" s="21"/>
      <c r="I28" s="72">
        <v>1.208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4.74</v>
      </c>
      <c r="F29" s="72"/>
      <c r="G29" s="16"/>
      <c r="H29" s="21"/>
      <c r="I29" s="72">
        <v>1.401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4.41</v>
      </c>
      <c r="F30" s="72"/>
      <c r="G30" s="16"/>
      <c r="H30" s="21"/>
      <c r="I30" s="72">
        <v>1.2290000000000001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3.36</v>
      </c>
      <c r="F31" s="72"/>
      <c r="G31" s="16"/>
      <c r="H31" s="21"/>
      <c r="I31" s="72">
        <v>1.252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1.26</v>
      </c>
      <c r="F32" s="72"/>
      <c r="G32" s="16"/>
      <c r="H32" s="21"/>
      <c r="I32" s="72">
        <v>1.2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0.87</v>
      </c>
      <c r="F33" s="72"/>
      <c r="G33" s="16"/>
      <c r="H33" s="21"/>
      <c r="I33" s="72">
        <v>1.19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0.75</v>
      </c>
      <c r="F34" s="72"/>
      <c r="G34" s="16"/>
      <c r="H34" s="21"/>
      <c r="I34" s="72">
        <v>1.2850000000000001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1.83</v>
      </c>
      <c r="F35" s="72"/>
      <c r="G35" s="16"/>
      <c r="H35" s="21"/>
      <c r="I35" s="72">
        <v>1.4159999999999999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1.62</v>
      </c>
      <c r="F36" s="72"/>
      <c r="G36" s="16"/>
      <c r="H36" s="21"/>
      <c r="I36" s="72">
        <v>1.177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1.47</v>
      </c>
      <c r="F37" s="72"/>
      <c r="G37" s="21"/>
      <c r="H37" s="21"/>
      <c r="I37" s="72">
        <v>1.5110000000000001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1.2599999999999998</v>
      </c>
      <c r="F38" s="72"/>
      <c r="G38" s="21"/>
      <c r="H38" s="21"/>
      <c r="I38" s="72">
        <v>1.768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36.629999999999995</v>
      </c>
      <c r="F39" s="71"/>
      <c r="G39" s="29"/>
      <c r="H39" s="29"/>
      <c r="I39" s="28">
        <f>SUM(I15:I38)</f>
        <v>23.811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441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32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440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ТП-105</v>
      </c>
      <c r="C10" s="137"/>
      <c r="D10" s="137"/>
      <c r="E10" s="137"/>
      <c r="F10" s="127" t="str">
        <f>N4</f>
        <v>ТП-127</v>
      </c>
      <c r="G10" s="130"/>
      <c r="H10" s="130"/>
      <c r="I10" s="131"/>
      <c r="J10" s="137" t="str">
        <f>N3</f>
        <v>ТП-105</v>
      </c>
      <c r="K10" s="137"/>
      <c r="L10" s="137"/>
      <c r="M10" s="137"/>
      <c r="N10" s="127" t="str">
        <f>N4</f>
        <v>ТП-127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80</v>
      </c>
      <c r="F11" s="104" t="s">
        <v>13</v>
      </c>
      <c r="G11" s="105"/>
      <c r="H11" s="63"/>
      <c r="I11" s="64">
        <v>120</v>
      </c>
      <c r="J11" s="104" t="s">
        <v>13</v>
      </c>
      <c r="K11" s="105"/>
      <c r="L11" s="63"/>
      <c r="M11" s="64">
        <f>E11</f>
        <v>80</v>
      </c>
      <c r="N11" s="104" t="s">
        <v>13</v>
      </c>
      <c r="O11" s="105"/>
      <c r="P11" s="63"/>
      <c r="Q11" s="64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2.52</v>
      </c>
      <c r="F15" s="72"/>
      <c r="G15" s="16"/>
      <c r="H15" s="21"/>
      <c r="I15" s="7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1.2</v>
      </c>
      <c r="F16" s="72"/>
      <c r="G16" s="16"/>
      <c r="H16" s="21"/>
      <c r="I16" s="7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1.76</v>
      </c>
      <c r="F17" s="72"/>
      <c r="G17" s="16"/>
      <c r="H17" s="21"/>
      <c r="I17" s="7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1.28</v>
      </c>
      <c r="F18" s="72"/>
      <c r="G18" s="16"/>
      <c r="H18" s="21"/>
      <c r="I18" s="7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2</v>
      </c>
      <c r="F19" s="72"/>
      <c r="G19" s="16"/>
      <c r="H19" s="21"/>
      <c r="I19" s="7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0.64</v>
      </c>
      <c r="F20" s="72"/>
      <c r="G20" s="16"/>
      <c r="H20" s="21"/>
      <c r="I20" s="7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0.36</v>
      </c>
      <c r="F21" s="72"/>
      <c r="G21" s="16"/>
      <c r="H21" s="21"/>
      <c r="I21" s="7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0.2</v>
      </c>
      <c r="F22" s="72"/>
      <c r="G22" s="16"/>
      <c r="H22" s="21"/>
      <c r="I22" s="7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0.4</v>
      </c>
      <c r="F23" s="72"/>
      <c r="G23" s="16"/>
      <c r="H23" s="21"/>
      <c r="I23" s="7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0.2</v>
      </c>
      <c r="F24" s="72"/>
      <c r="G24" s="16"/>
      <c r="H24" s="21"/>
      <c r="I24" s="7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0.2</v>
      </c>
      <c r="F25" s="72"/>
      <c r="G25" s="16"/>
      <c r="H25" s="21"/>
      <c r="I25" s="7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0.2</v>
      </c>
      <c r="F26" s="72"/>
      <c r="G26" s="16"/>
      <c r="H26" s="21"/>
      <c r="I26" s="7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0.44</v>
      </c>
      <c r="F27" s="72"/>
      <c r="G27" s="16"/>
      <c r="H27" s="21"/>
      <c r="I27" s="7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0.24</v>
      </c>
      <c r="F28" s="72"/>
      <c r="G28" s="16"/>
      <c r="H28" s="21"/>
      <c r="I28" s="7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0.2</v>
      </c>
      <c r="F29" s="72"/>
      <c r="G29" s="16"/>
      <c r="H29" s="21"/>
      <c r="I29" s="7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0.28000000000000003</v>
      </c>
      <c r="F30" s="72"/>
      <c r="G30" s="16"/>
      <c r="H30" s="21"/>
      <c r="I30" s="7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0.32</v>
      </c>
      <c r="F31" s="72"/>
      <c r="G31" s="16"/>
      <c r="H31" s="21"/>
      <c r="I31" s="7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0.16</v>
      </c>
      <c r="F32" s="72"/>
      <c r="G32" s="16"/>
      <c r="H32" s="21"/>
      <c r="I32" s="7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0.2</v>
      </c>
      <c r="F33" s="72"/>
      <c r="G33" s="16"/>
      <c r="H33" s="21"/>
      <c r="I33" s="7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0.28000000000000003</v>
      </c>
      <c r="F34" s="72"/>
      <c r="G34" s="16"/>
      <c r="H34" s="21"/>
      <c r="I34" s="7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1.04</v>
      </c>
      <c r="F35" s="72"/>
      <c r="G35" s="16"/>
      <c r="H35" s="21"/>
      <c r="I35" s="7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2.52</v>
      </c>
      <c r="F36" s="72"/>
      <c r="G36" s="16"/>
      <c r="H36" s="21"/>
      <c r="I36" s="7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2</v>
      </c>
      <c r="F37" s="72"/>
      <c r="G37" s="21"/>
      <c r="H37" s="21"/>
      <c r="I37" s="7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1.6800000000000002</v>
      </c>
      <c r="F38" s="72"/>
      <c r="G38" s="21"/>
      <c r="H38" s="21"/>
      <c r="I38" s="7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20.319999999999993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444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443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442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ТП-115</v>
      </c>
      <c r="C10" s="137"/>
      <c r="D10" s="137"/>
      <c r="E10" s="137"/>
      <c r="F10" s="127" t="str">
        <f>N4</f>
        <v>ТП-116</v>
      </c>
      <c r="G10" s="130"/>
      <c r="H10" s="130"/>
      <c r="I10" s="131"/>
      <c r="J10" s="137" t="str">
        <f>N3</f>
        <v>ТП-115</v>
      </c>
      <c r="K10" s="137"/>
      <c r="L10" s="137"/>
      <c r="M10" s="137"/>
      <c r="N10" s="127" t="str">
        <f>N4</f>
        <v>ТП-116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80</v>
      </c>
      <c r="F11" s="104" t="s">
        <v>13</v>
      </c>
      <c r="G11" s="105"/>
      <c r="H11" s="63"/>
      <c r="I11" s="64">
        <v>200</v>
      </c>
      <c r="J11" s="104" t="s">
        <v>13</v>
      </c>
      <c r="K11" s="105"/>
      <c r="L11" s="63"/>
      <c r="M11" s="64">
        <f>E11</f>
        <v>80</v>
      </c>
      <c r="N11" s="104" t="s">
        <v>13</v>
      </c>
      <c r="O11" s="105"/>
      <c r="P11" s="63"/>
      <c r="Q11" s="64">
        <f>I11</f>
        <v>200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</v>
      </c>
      <c r="F15" s="72"/>
      <c r="G15" s="16"/>
      <c r="H15" s="21"/>
      <c r="I15" s="7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0</v>
      </c>
      <c r="F16" s="72"/>
      <c r="G16" s="16"/>
      <c r="H16" s="21"/>
      <c r="I16" s="7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0</v>
      </c>
      <c r="F17" s="72"/>
      <c r="G17" s="16"/>
      <c r="H17" s="21"/>
      <c r="I17" s="7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0</v>
      </c>
      <c r="F18" s="72"/>
      <c r="G18" s="16"/>
      <c r="H18" s="21"/>
      <c r="I18" s="7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</v>
      </c>
      <c r="F19" s="72"/>
      <c r="G19" s="16"/>
      <c r="H19" s="21"/>
      <c r="I19" s="7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</v>
      </c>
      <c r="F20" s="72"/>
      <c r="G20" s="16"/>
      <c r="H20" s="21"/>
      <c r="I20" s="7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</v>
      </c>
      <c r="F21" s="72"/>
      <c r="G21" s="16"/>
      <c r="H21" s="21"/>
      <c r="I21" s="7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</v>
      </c>
      <c r="F22" s="72"/>
      <c r="G22" s="16"/>
      <c r="H22" s="21"/>
      <c r="I22" s="7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</v>
      </c>
      <c r="F23" s="72"/>
      <c r="G23" s="16"/>
      <c r="H23" s="21"/>
      <c r="I23" s="7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</v>
      </c>
      <c r="F24" s="72"/>
      <c r="G24" s="16"/>
      <c r="H24" s="21"/>
      <c r="I24" s="7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0</v>
      </c>
      <c r="F25" s="72"/>
      <c r="G25" s="16"/>
      <c r="H25" s="21"/>
      <c r="I25" s="7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0</v>
      </c>
      <c r="F26" s="72"/>
      <c r="G26" s="16"/>
      <c r="H26" s="21"/>
      <c r="I26" s="7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0</v>
      </c>
      <c r="F27" s="72"/>
      <c r="G27" s="16"/>
      <c r="H27" s="21"/>
      <c r="I27" s="7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</v>
      </c>
      <c r="F28" s="72"/>
      <c r="G28" s="16"/>
      <c r="H28" s="21"/>
      <c r="I28" s="7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0</v>
      </c>
      <c r="F29" s="72"/>
      <c r="G29" s="16"/>
      <c r="H29" s="21"/>
      <c r="I29" s="7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0</v>
      </c>
      <c r="F30" s="72"/>
      <c r="G30" s="16"/>
      <c r="H30" s="21"/>
      <c r="I30" s="7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0</v>
      </c>
      <c r="F31" s="72"/>
      <c r="G31" s="16"/>
      <c r="H31" s="21"/>
      <c r="I31" s="7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0</v>
      </c>
      <c r="F32" s="72"/>
      <c r="G32" s="16"/>
      <c r="H32" s="21"/>
      <c r="I32" s="7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</v>
      </c>
      <c r="F33" s="72"/>
      <c r="G33" s="16"/>
      <c r="H33" s="21"/>
      <c r="I33" s="7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</v>
      </c>
      <c r="F34" s="72"/>
      <c r="G34" s="16"/>
      <c r="H34" s="21"/>
      <c r="I34" s="7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0</v>
      </c>
      <c r="F35" s="72"/>
      <c r="G35" s="16"/>
      <c r="H35" s="21"/>
      <c r="I35" s="7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0</v>
      </c>
      <c r="F36" s="72"/>
      <c r="G36" s="16"/>
      <c r="H36" s="21"/>
      <c r="I36" s="7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0</v>
      </c>
      <c r="F37" s="72"/>
      <c r="G37" s="21"/>
      <c r="H37" s="21"/>
      <c r="I37" s="7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0</v>
      </c>
      <c r="F38" s="72"/>
      <c r="G38" s="21"/>
      <c r="H38" s="21"/>
      <c r="I38" s="7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F35" sqref="F35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444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446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445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ТП-132</v>
      </c>
      <c r="C10" s="137"/>
      <c r="D10" s="137"/>
      <c r="E10" s="137"/>
      <c r="F10" s="127" t="str">
        <f>N4</f>
        <v>ТП-128 В-1</v>
      </c>
      <c r="G10" s="130"/>
      <c r="H10" s="130"/>
      <c r="I10" s="131"/>
      <c r="J10" s="137" t="str">
        <f>N3</f>
        <v>ТП-132</v>
      </c>
      <c r="K10" s="137"/>
      <c r="L10" s="137"/>
      <c r="M10" s="137"/>
      <c r="N10" s="127" t="str">
        <f>N4</f>
        <v>ТП-128 В-1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80</v>
      </c>
      <c r="F11" s="104" t="s">
        <v>13</v>
      </c>
      <c r="G11" s="105"/>
      <c r="H11" s="63"/>
      <c r="I11" s="64">
        <v>60</v>
      </c>
      <c r="J11" s="104" t="s">
        <v>13</v>
      </c>
      <c r="K11" s="105"/>
      <c r="L11" s="63"/>
      <c r="M11" s="64">
        <f>E11</f>
        <v>80</v>
      </c>
      <c r="N11" s="104" t="s">
        <v>13</v>
      </c>
      <c r="O11" s="105"/>
      <c r="P11" s="63"/>
      <c r="Q11" s="64">
        <f>I11</f>
        <v>60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0.86399999999999999</v>
      </c>
      <c r="F15" s="72"/>
      <c r="G15" s="16"/>
      <c r="H15" s="21"/>
      <c r="I15" s="72">
        <v>3.27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1.1200000000000001</v>
      </c>
      <c r="F16" s="72"/>
      <c r="G16" s="16"/>
      <c r="H16" s="21"/>
      <c r="I16" s="72">
        <v>3.1799999999999997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1.1200000000000001</v>
      </c>
      <c r="F17" s="72"/>
      <c r="G17" s="16"/>
      <c r="H17" s="21"/>
      <c r="I17" s="72">
        <v>3.33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1.1040000000000001</v>
      </c>
      <c r="F18" s="72"/>
      <c r="G18" s="16"/>
      <c r="H18" s="21"/>
      <c r="I18" s="72">
        <v>2.7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0.84799999999999998</v>
      </c>
      <c r="F19" s="72"/>
      <c r="G19" s="16"/>
      <c r="H19" s="21"/>
      <c r="I19" s="72">
        <v>2.91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5.9039999999999999</v>
      </c>
      <c r="F20" s="72"/>
      <c r="G20" s="16"/>
      <c r="H20" s="21"/>
      <c r="I20" s="72">
        <v>3.1799999999999997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69.424000000000007</v>
      </c>
      <c r="F21" s="72"/>
      <c r="G21" s="16"/>
      <c r="H21" s="21"/>
      <c r="I21" s="72">
        <v>5.52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62.415999999999997</v>
      </c>
      <c r="F22" s="72"/>
      <c r="G22" s="16"/>
      <c r="H22" s="21"/>
      <c r="I22" s="72">
        <v>14.25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61.231999999999999</v>
      </c>
      <c r="F23" s="72"/>
      <c r="G23" s="16"/>
      <c r="H23" s="21"/>
      <c r="I23" s="72">
        <v>10.59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69.087999999999994</v>
      </c>
      <c r="F24" s="72"/>
      <c r="G24" s="16"/>
      <c r="H24" s="21"/>
      <c r="I24" s="72">
        <v>12.99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85.408000000000001</v>
      </c>
      <c r="F25" s="72"/>
      <c r="G25" s="16"/>
      <c r="H25" s="21"/>
      <c r="I25" s="72">
        <v>12.51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91.263999999999996</v>
      </c>
      <c r="F26" s="72"/>
      <c r="G26" s="16"/>
      <c r="H26" s="21"/>
      <c r="I26" s="72">
        <v>8.64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92.128</v>
      </c>
      <c r="F27" s="72"/>
      <c r="G27" s="16"/>
      <c r="H27" s="21"/>
      <c r="I27" s="72">
        <v>6.7799999999999994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29.888000000000002</v>
      </c>
      <c r="F28" s="72"/>
      <c r="G28" s="16"/>
      <c r="H28" s="21"/>
      <c r="I28" s="72">
        <v>6.06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87.471999999999994</v>
      </c>
      <c r="F29" s="72"/>
      <c r="G29" s="16"/>
      <c r="H29" s="21"/>
      <c r="I29" s="72">
        <v>5.52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96.031999999999996</v>
      </c>
      <c r="F30" s="72"/>
      <c r="G30" s="16"/>
      <c r="H30" s="21"/>
      <c r="I30" s="72">
        <v>4.38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87.872</v>
      </c>
      <c r="F31" s="72"/>
      <c r="G31" s="16"/>
      <c r="H31" s="21"/>
      <c r="I31" s="72">
        <v>3.9899999999999998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48.72</v>
      </c>
      <c r="F32" s="72"/>
      <c r="G32" s="16"/>
      <c r="H32" s="21"/>
      <c r="I32" s="72">
        <v>3.1199999999999997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97.888000000000005</v>
      </c>
      <c r="F33" s="72"/>
      <c r="G33" s="16"/>
      <c r="H33" s="21"/>
      <c r="I33" s="72">
        <v>4.17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98.463999999999999</v>
      </c>
      <c r="F34" s="72"/>
      <c r="G34" s="16"/>
      <c r="H34" s="21"/>
      <c r="I34" s="72">
        <v>4.29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96.4</v>
      </c>
      <c r="F35" s="72"/>
      <c r="G35" s="16"/>
      <c r="H35" s="21"/>
      <c r="I35" s="72">
        <v>4.32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13.728</v>
      </c>
      <c r="F36" s="72"/>
      <c r="G36" s="16"/>
      <c r="H36" s="21"/>
      <c r="I36" s="72">
        <v>3.27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4</v>
      </c>
      <c r="F37" s="72"/>
      <c r="G37" s="21"/>
      <c r="H37" s="21"/>
      <c r="I37" s="72">
        <v>2.91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4.24</v>
      </c>
      <c r="F38" s="72"/>
      <c r="G38" s="21"/>
      <c r="H38" s="21"/>
      <c r="I38" s="72">
        <v>2.9699999999999998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1206.6240000000003</v>
      </c>
      <c r="F39" s="71"/>
      <c r="G39" s="29"/>
      <c r="H39" s="29"/>
      <c r="I39" s="28">
        <f>SUM(I15:I38)</f>
        <v>134.85000000000002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448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447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ТП-128 В-2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ТП-128 В-2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60</v>
      </c>
      <c r="F11" s="104" t="s">
        <v>13</v>
      </c>
      <c r="G11" s="105"/>
      <c r="H11" s="63"/>
      <c r="I11" s="64">
        <v>120</v>
      </c>
      <c r="J11" s="104" t="s">
        <v>13</v>
      </c>
      <c r="K11" s="105"/>
      <c r="L11" s="63"/>
      <c r="M11" s="64">
        <f>E11</f>
        <v>60</v>
      </c>
      <c r="N11" s="104" t="s">
        <v>13</v>
      </c>
      <c r="O11" s="105"/>
      <c r="P11" s="63"/>
      <c r="Q11" s="64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0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0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0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0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0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0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0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0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0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0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0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0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0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0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G35" sqref="G35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451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450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449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ТП-134</v>
      </c>
      <c r="C10" s="137"/>
      <c r="D10" s="137"/>
      <c r="E10" s="137"/>
      <c r="F10" s="127" t="str">
        <f>N4</f>
        <v>ТП-135</v>
      </c>
      <c r="G10" s="130"/>
      <c r="H10" s="130"/>
      <c r="I10" s="131"/>
      <c r="J10" s="137" t="str">
        <f>N3</f>
        <v>ТП-134</v>
      </c>
      <c r="K10" s="137"/>
      <c r="L10" s="137"/>
      <c r="M10" s="137"/>
      <c r="N10" s="127" t="str">
        <f>N4</f>
        <v>ТП-135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80</v>
      </c>
      <c r="F11" s="104" t="s">
        <v>13</v>
      </c>
      <c r="G11" s="105"/>
      <c r="H11" s="63"/>
      <c r="I11" s="64">
        <v>80</v>
      </c>
      <c r="J11" s="104" t="s">
        <v>13</v>
      </c>
      <c r="K11" s="105"/>
      <c r="L11" s="63"/>
      <c r="M11" s="64">
        <f>E11</f>
        <v>80</v>
      </c>
      <c r="N11" s="104" t="s">
        <v>13</v>
      </c>
      <c r="O11" s="105"/>
      <c r="P11" s="63"/>
      <c r="Q11" s="64">
        <f>I11</f>
        <v>80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</v>
      </c>
      <c r="F15" s="72"/>
      <c r="G15" s="16"/>
      <c r="H15" s="21"/>
      <c r="I15" s="72">
        <v>0.52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0</v>
      </c>
      <c r="F16" s="72"/>
      <c r="G16" s="16"/>
      <c r="H16" s="21"/>
      <c r="I16" s="72">
        <v>0.48000000000000004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0</v>
      </c>
      <c r="F17" s="72"/>
      <c r="G17" s="16"/>
      <c r="H17" s="21"/>
      <c r="I17" s="72">
        <v>0.44000000000000006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0</v>
      </c>
      <c r="F18" s="72"/>
      <c r="G18" s="16"/>
      <c r="H18" s="21"/>
      <c r="I18" s="72">
        <v>0.44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</v>
      </c>
      <c r="F19" s="72"/>
      <c r="G19" s="16"/>
      <c r="H19" s="21"/>
      <c r="I19" s="72">
        <v>0.44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</v>
      </c>
      <c r="F20" s="72"/>
      <c r="G20" s="16"/>
      <c r="H20" s="21"/>
      <c r="I20" s="72">
        <v>0.64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</v>
      </c>
      <c r="F21" s="72"/>
      <c r="G21" s="16"/>
      <c r="H21" s="21"/>
      <c r="I21" s="72">
        <v>0.48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</v>
      </c>
      <c r="F22" s="72"/>
      <c r="G22" s="16"/>
      <c r="H22" s="21"/>
      <c r="I22" s="72">
        <v>0.67999999999999994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</v>
      </c>
      <c r="F23" s="72"/>
      <c r="G23" s="16"/>
      <c r="H23" s="21"/>
      <c r="I23" s="72">
        <v>10.84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</v>
      </c>
      <c r="F24" s="72"/>
      <c r="G24" s="16"/>
      <c r="H24" s="21"/>
      <c r="I24" s="72">
        <v>13.96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0</v>
      </c>
      <c r="F25" s="72"/>
      <c r="G25" s="16"/>
      <c r="H25" s="21"/>
      <c r="I25" s="72">
        <v>56.600000000000009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0</v>
      </c>
      <c r="F26" s="72"/>
      <c r="G26" s="16"/>
      <c r="H26" s="21"/>
      <c r="I26" s="72">
        <v>43.6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0</v>
      </c>
      <c r="F27" s="72"/>
      <c r="G27" s="16"/>
      <c r="H27" s="21"/>
      <c r="I27" s="72">
        <v>8.6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</v>
      </c>
      <c r="F28" s="72"/>
      <c r="G28" s="16"/>
      <c r="H28" s="21"/>
      <c r="I28" s="72">
        <v>75.52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0</v>
      </c>
      <c r="F29" s="72"/>
      <c r="G29" s="16"/>
      <c r="H29" s="21"/>
      <c r="I29" s="72">
        <v>67.88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0</v>
      </c>
      <c r="F30" s="72"/>
      <c r="G30" s="16"/>
      <c r="H30" s="21"/>
      <c r="I30" s="72">
        <v>58.76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0</v>
      </c>
      <c r="F31" s="72"/>
      <c r="G31" s="16"/>
      <c r="H31" s="21"/>
      <c r="I31" s="72">
        <v>0.67999999999999994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0</v>
      </c>
      <c r="F32" s="72"/>
      <c r="G32" s="16"/>
      <c r="H32" s="21"/>
      <c r="I32" s="72">
        <v>0.4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</v>
      </c>
      <c r="F33" s="72"/>
      <c r="G33" s="16"/>
      <c r="H33" s="21"/>
      <c r="I33" s="72">
        <v>0.4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</v>
      </c>
      <c r="F34" s="72"/>
      <c r="G34" s="16"/>
      <c r="H34" s="21"/>
      <c r="I34" s="72">
        <v>0.4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0</v>
      </c>
      <c r="F35" s="72"/>
      <c r="G35" s="16"/>
      <c r="H35" s="21"/>
      <c r="I35" s="72">
        <v>0.4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0</v>
      </c>
      <c r="F36" s="72"/>
      <c r="G36" s="16"/>
      <c r="H36" s="21"/>
      <c r="I36" s="72">
        <v>0.44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0</v>
      </c>
      <c r="F37" s="72"/>
      <c r="G37" s="21"/>
      <c r="H37" s="21"/>
      <c r="I37" s="72">
        <v>0.67999999999999994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0</v>
      </c>
      <c r="F38" s="72"/>
      <c r="G38" s="21"/>
      <c r="H38" s="21"/>
      <c r="I38" s="72">
        <v>0.91999999999999993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344.19999999999993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51" sqref="E51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451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452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ТП-136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ТП-136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200</v>
      </c>
      <c r="F11" s="104" t="s">
        <v>13</v>
      </c>
      <c r="G11" s="105"/>
      <c r="H11" s="63"/>
      <c r="I11" s="64">
        <v>120</v>
      </c>
      <c r="J11" s="104" t="s">
        <v>13</v>
      </c>
      <c r="K11" s="105"/>
      <c r="L11" s="63"/>
      <c r="M11" s="64">
        <f>E11</f>
        <v>200</v>
      </c>
      <c r="N11" s="104" t="s">
        <v>13</v>
      </c>
      <c r="O11" s="105"/>
      <c r="P11" s="63"/>
      <c r="Q11" s="64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0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0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0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0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0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0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0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0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0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0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0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0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0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0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F58" sqref="F58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455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454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453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ТП-109</v>
      </c>
      <c r="C10" s="137"/>
      <c r="D10" s="137"/>
      <c r="E10" s="137"/>
      <c r="F10" s="127" t="str">
        <f>N4</f>
        <v>ТП-110</v>
      </c>
      <c r="G10" s="130"/>
      <c r="H10" s="130"/>
      <c r="I10" s="131"/>
      <c r="J10" s="137" t="str">
        <f>N3</f>
        <v>ТП-109</v>
      </c>
      <c r="K10" s="137"/>
      <c r="L10" s="137"/>
      <c r="M10" s="137"/>
      <c r="N10" s="127" t="str">
        <f>N4</f>
        <v>ТП-110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>
        <v>200</v>
      </c>
      <c r="F11" s="104" t="s">
        <v>13</v>
      </c>
      <c r="G11" s="105"/>
      <c r="H11" s="63"/>
      <c r="I11" s="64">
        <v>120</v>
      </c>
      <c r="J11" s="104" t="s">
        <v>13</v>
      </c>
      <c r="K11" s="105"/>
      <c r="L11" s="63"/>
      <c r="M11" s="64">
        <f>E11</f>
        <v>200</v>
      </c>
      <c r="N11" s="104" t="s">
        <v>13</v>
      </c>
      <c r="O11" s="105"/>
      <c r="P11" s="63"/>
      <c r="Q11" s="64">
        <f>I11</f>
        <v>120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0</v>
      </c>
      <c r="F15" s="72"/>
      <c r="G15" s="16"/>
      <c r="H15" s="21"/>
      <c r="I15" s="7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0</v>
      </c>
      <c r="F16" s="72"/>
      <c r="G16" s="16"/>
      <c r="H16" s="21"/>
      <c r="I16" s="72">
        <v>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0</v>
      </c>
      <c r="F17" s="72"/>
      <c r="G17" s="16"/>
      <c r="H17" s="21"/>
      <c r="I17" s="72">
        <v>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0</v>
      </c>
      <c r="F18" s="72"/>
      <c r="G18" s="16"/>
      <c r="H18" s="21"/>
      <c r="I18" s="72">
        <v>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0</v>
      </c>
      <c r="F19" s="72"/>
      <c r="G19" s="16"/>
      <c r="H19" s="21"/>
      <c r="I19" s="72">
        <v>0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0</v>
      </c>
      <c r="F20" s="72"/>
      <c r="G20" s="16"/>
      <c r="H20" s="21"/>
      <c r="I20" s="72">
        <v>0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0</v>
      </c>
      <c r="F21" s="72"/>
      <c r="G21" s="16"/>
      <c r="H21" s="21"/>
      <c r="I21" s="72">
        <v>0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0</v>
      </c>
      <c r="F22" s="72"/>
      <c r="G22" s="16"/>
      <c r="H22" s="21"/>
      <c r="I22" s="72">
        <v>0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0</v>
      </c>
      <c r="F23" s="72"/>
      <c r="G23" s="16"/>
      <c r="H23" s="21"/>
      <c r="I23" s="72">
        <v>0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0</v>
      </c>
      <c r="F24" s="72"/>
      <c r="G24" s="16"/>
      <c r="H24" s="21"/>
      <c r="I24" s="72">
        <v>0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0</v>
      </c>
      <c r="F25" s="72"/>
      <c r="G25" s="16"/>
      <c r="H25" s="21"/>
      <c r="I25" s="72">
        <v>0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0</v>
      </c>
      <c r="F26" s="72"/>
      <c r="G26" s="16"/>
      <c r="H26" s="21"/>
      <c r="I26" s="7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0</v>
      </c>
      <c r="F27" s="72"/>
      <c r="G27" s="16"/>
      <c r="H27" s="21"/>
      <c r="I27" s="7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0</v>
      </c>
      <c r="F28" s="72"/>
      <c r="G28" s="16"/>
      <c r="H28" s="21"/>
      <c r="I28" s="7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0</v>
      </c>
      <c r="F29" s="72"/>
      <c r="G29" s="16"/>
      <c r="H29" s="21"/>
      <c r="I29" s="7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0</v>
      </c>
      <c r="F30" s="72"/>
      <c r="G30" s="16"/>
      <c r="H30" s="21"/>
      <c r="I30" s="72">
        <v>0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0</v>
      </c>
      <c r="F31" s="72"/>
      <c r="G31" s="16"/>
      <c r="H31" s="21"/>
      <c r="I31" s="72">
        <v>0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0</v>
      </c>
      <c r="F32" s="72"/>
      <c r="G32" s="16"/>
      <c r="H32" s="21"/>
      <c r="I32" s="72">
        <v>0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0</v>
      </c>
      <c r="F33" s="72"/>
      <c r="G33" s="16"/>
      <c r="H33" s="21"/>
      <c r="I33" s="72">
        <v>0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0</v>
      </c>
      <c r="F34" s="72"/>
      <c r="G34" s="16"/>
      <c r="H34" s="21"/>
      <c r="I34" s="72">
        <v>0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0</v>
      </c>
      <c r="F35" s="72"/>
      <c r="G35" s="16"/>
      <c r="H35" s="21"/>
      <c r="I35" s="72">
        <v>0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0</v>
      </c>
      <c r="F36" s="72"/>
      <c r="G36" s="16"/>
      <c r="H36" s="21"/>
      <c r="I36" s="72">
        <v>0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0</v>
      </c>
      <c r="F37" s="72"/>
      <c r="G37" s="21"/>
      <c r="H37" s="21"/>
      <c r="I37" s="72">
        <v>0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0</v>
      </c>
      <c r="F38" s="72"/>
      <c r="G38" s="21"/>
      <c r="H38" s="21"/>
      <c r="I38" s="72">
        <v>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0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7" zoomScale="70" zoomScaleNormal="70" workbookViewId="0">
      <selection activeCell="I27" sqref="I27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458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457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456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ф.6кВ Битумная</v>
      </c>
      <c r="C10" s="137"/>
      <c r="D10" s="137"/>
      <c r="E10" s="137"/>
      <c r="F10" s="127" t="str">
        <f>N4</f>
        <v>ф.6кВ Горсеть-1</v>
      </c>
      <c r="G10" s="130"/>
      <c r="H10" s="130"/>
      <c r="I10" s="131"/>
      <c r="J10" s="137" t="str">
        <f>N3</f>
        <v>ф.6кВ Битумная</v>
      </c>
      <c r="K10" s="137"/>
      <c r="L10" s="137"/>
      <c r="M10" s="137"/>
      <c r="N10" s="127" t="str">
        <f>N4</f>
        <v>ф.6кВ Горсеть-1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177.12</v>
      </c>
      <c r="F15" s="72"/>
      <c r="G15" s="16"/>
      <c r="H15" s="21"/>
      <c r="I15" s="72">
        <v>0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194.4</v>
      </c>
      <c r="F16" s="72"/>
      <c r="G16" s="16"/>
      <c r="H16" s="21"/>
      <c r="I16" s="72">
        <v>164.16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184.32</v>
      </c>
      <c r="F17" s="72"/>
      <c r="G17" s="16"/>
      <c r="H17" s="21"/>
      <c r="I17" s="72">
        <v>385.92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171.36</v>
      </c>
      <c r="F18" s="72"/>
      <c r="G18" s="16"/>
      <c r="H18" s="21"/>
      <c r="I18" s="72">
        <v>368.64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171.36</v>
      </c>
      <c r="F19" s="72"/>
      <c r="G19" s="16"/>
      <c r="H19" s="21"/>
      <c r="I19" s="72">
        <v>367.2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175.68</v>
      </c>
      <c r="F20" s="72"/>
      <c r="G20" s="16"/>
      <c r="H20" s="21"/>
      <c r="I20" s="72">
        <v>460.8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172.8</v>
      </c>
      <c r="F21" s="72"/>
      <c r="G21" s="16"/>
      <c r="H21" s="21"/>
      <c r="I21" s="72">
        <v>624.96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190.08</v>
      </c>
      <c r="F22" s="72"/>
      <c r="G22" s="16"/>
      <c r="H22" s="21"/>
      <c r="I22" s="72">
        <v>694.08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243.36</v>
      </c>
      <c r="F23" s="72"/>
      <c r="G23" s="16"/>
      <c r="H23" s="21"/>
      <c r="I23" s="72">
        <v>757.44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325.44</v>
      </c>
      <c r="F24" s="72"/>
      <c r="G24" s="16"/>
      <c r="H24" s="21"/>
      <c r="I24" s="72">
        <v>804.96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329.76</v>
      </c>
      <c r="F25" s="72"/>
      <c r="G25" s="16"/>
      <c r="H25" s="21"/>
      <c r="I25" s="72">
        <v>660.96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338.40000000000003</v>
      </c>
      <c r="F26" s="72"/>
      <c r="G26" s="16"/>
      <c r="H26" s="21"/>
      <c r="I26" s="72">
        <v>0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249.12</v>
      </c>
      <c r="F27" s="72"/>
      <c r="G27" s="16"/>
      <c r="H27" s="21"/>
      <c r="I27" s="72">
        <v>0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267.84000000000003</v>
      </c>
      <c r="F28" s="72"/>
      <c r="G28" s="16"/>
      <c r="H28" s="21"/>
      <c r="I28" s="72">
        <v>0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264.95999999999998</v>
      </c>
      <c r="F29" s="72"/>
      <c r="G29" s="16"/>
      <c r="H29" s="21"/>
      <c r="I29" s="72">
        <v>0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250.56</v>
      </c>
      <c r="F30" s="72"/>
      <c r="G30" s="16"/>
      <c r="H30" s="21"/>
      <c r="I30" s="72">
        <v>106.56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244.8</v>
      </c>
      <c r="F31" s="72"/>
      <c r="G31" s="16"/>
      <c r="H31" s="21"/>
      <c r="I31" s="72">
        <v>754.56000000000006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253.44</v>
      </c>
      <c r="F32" s="72"/>
      <c r="G32" s="16"/>
      <c r="H32" s="21"/>
      <c r="I32" s="72">
        <v>760.32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249.12</v>
      </c>
      <c r="F33" s="72"/>
      <c r="G33" s="16"/>
      <c r="H33" s="21"/>
      <c r="I33" s="72">
        <v>764.64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241.92000000000002</v>
      </c>
      <c r="F34" s="72"/>
      <c r="G34" s="16"/>
      <c r="H34" s="21"/>
      <c r="I34" s="72">
        <v>722.88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285.12</v>
      </c>
      <c r="F35" s="72"/>
      <c r="G35" s="16"/>
      <c r="H35" s="21"/>
      <c r="I35" s="72">
        <v>724.32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262.08</v>
      </c>
      <c r="F36" s="72"/>
      <c r="G36" s="16"/>
      <c r="H36" s="21"/>
      <c r="I36" s="72">
        <v>689.76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254.88</v>
      </c>
      <c r="F37" s="72"/>
      <c r="G37" s="21"/>
      <c r="H37" s="21"/>
      <c r="I37" s="72">
        <v>600.48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250.56</v>
      </c>
      <c r="F38" s="72"/>
      <c r="G38" s="21"/>
      <c r="H38" s="21"/>
      <c r="I38" s="72">
        <v>501.12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SUM(E16:E38)</f>
        <v>5571.3600000000015</v>
      </c>
      <c r="F39" s="71"/>
      <c r="G39" s="29"/>
      <c r="H39" s="29"/>
      <c r="I39" s="28">
        <f>SUM(I15:I38)</f>
        <v>10913.76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458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460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459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ПМК-22</v>
      </c>
      <c r="C10" s="137"/>
      <c r="D10" s="137"/>
      <c r="E10" s="137"/>
      <c r="F10" s="127" t="str">
        <f>N4</f>
        <v>ф.10кВ АБЗ</v>
      </c>
      <c r="G10" s="130"/>
      <c r="H10" s="130"/>
      <c r="I10" s="131"/>
      <c r="J10" s="137" t="str">
        <f>N3</f>
        <v>ф.10кВ ПМК-22</v>
      </c>
      <c r="K10" s="137"/>
      <c r="L10" s="137"/>
      <c r="M10" s="137"/>
      <c r="N10" s="127" t="str">
        <f>N4</f>
        <v>ф.10кВ АБЗ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29.400000000000002</v>
      </c>
      <c r="F15" s="72"/>
      <c r="G15" s="16"/>
      <c r="H15" s="21"/>
      <c r="I15" s="72">
        <v>8.8000000000000007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24.6</v>
      </c>
      <c r="F16" s="72"/>
      <c r="G16" s="16"/>
      <c r="H16" s="21"/>
      <c r="I16" s="72">
        <v>12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24.6</v>
      </c>
      <c r="F17" s="72"/>
      <c r="G17" s="16"/>
      <c r="H17" s="21"/>
      <c r="I17" s="72">
        <v>9.2000000000000011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24</v>
      </c>
      <c r="F18" s="72"/>
      <c r="G18" s="16"/>
      <c r="H18" s="21"/>
      <c r="I18" s="72">
        <v>4.8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24.6</v>
      </c>
      <c r="F19" s="72"/>
      <c r="G19" s="16"/>
      <c r="H19" s="21"/>
      <c r="I19" s="72">
        <v>3.2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25.8</v>
      </c>
      <c r="F20" s="72"/>
      <c r="G20" s="16"/>
      <c r="H20" s="21"/>
      <c r="I20" s="72">
        <v>2.4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30</v>
      </c>
      <c r="F21" s="72"/>
      <c r="G21" s="16"/>
      <c r="H21" s="21"/>
      <c r="I21" s="72">
        <v>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30</v>
      </c>
      <c r="F22" s="72"/>
      <c r="G22" s="16"/>
      <c r="H22" s="21"/>
      <c r="I22" s="72">
        <v>2.4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39.6</v>
      </c>
      <c r="F23" s="72"/>
      <c r="G23" s="16"/>
      <c r="H23" s="21"/>
      <c r="I23" s="72">
        <v>6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42</v>
      </c>
      <c r="F24" s="72"/>
      <c r="G24" s="16"/>
      <c r="H24" s="21"/>
      <c r="I24" s="72">
        <v>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31.8</v>
      </c>
      <c r="F25" s="72"/>
      <c r="G25" s="16"/>
      <c r="H25" s="21"/>
      <c r="I25" s="72">
        <v>7.6000000000000005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43.2</v>
      </c>
      <c r="F26" s="72"/>
      <c r="G26" s="16"/>
      <c r="H26" s="21"/>
      <c r="I26" s="72">
        <v>8.8000000000000007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36.6</v>
      </c>
      <c r="F27" s="72"/>
      <c r="G27" s="16"/>
      <c r="H27" s="21"/>
      <c r="I27" s="72">
        <v>8.8000000000000007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38.4</v>
      </c>
      <c r="F28" s="72"/>
      <c r="G28" s="16"/>
      <c r="H28" s="21"/>
      <c r="I28" s="72">
        <v>9.6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43.800000000000004</v>
      </c>
      <c r="F29" s="72"/>
      <c r="G29" s="16"/>
      <c r="H29" s="21"/>
      <c r="I29" s="72">
        <v>12.4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48</v>
      </c>
      <c r="F30" s="72"/>
      <c r="G30" s="16"/>
      <c r="H30" s="21"/>
      <c r="I30" s="72">
        <v>11.6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36.6</v>
      </c>
      <c r="F31" s="72"/>
      <c r="G31" s="16"/>
      <c r="H31" s="21"/>
      <c r="I31" s="72">
        <v>7.6000000000000005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29.400000000000002</v>
      </c>
      <c r="F32" s="72"/>
      <c r="G32" s="16"/>
      <c r="H32" s="21"/>
      <c r="I32" s="72">
        <v>9.6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35.4</v>
      </c>
      <c r="F33" s="72"/>
      <c r="G33" s="16"/>
      <c r="H33" s="21"/>
      <c r="I33" s="72">
        <v>10.8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37.200000000000003</v>
      </c>
      <c r="F34" s="72"/>
      <c r="G34" s="16"/>
      <c r="H34" s="21"/>
      <c r="I34" s="72">
        <v>12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35.4</v>
      </c>
      <c r="F35" s="72"/>
      <c r="G35" s="16"/>
      <c r="H35" s="21"/>
      <c r="I35" s="72">
        <v>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33</v>
      </c>
      <c r="F36" s="72"/>
      <c r="G36" s="16"/>
      <c r="H36" s="21"/>
      <c r="I36" s="72">
        <v>7.6000000000000005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36.6</v>
      </c>
      <c r="F37" s="72"/>
      <c r="G37" s="21"/>
      <c r="H37" s="21"/>
      <c r="I37" s="72">
        <v>3.2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32.4</v>
      </c>
      <c r="F38" s="72"/>
      <c r="G38" s="21"/>
      <c r="H38" s="21"/>
      <c r="I38" s="72">
        <v>2.4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812.40000000000009</v>
      </c>
      <c r="F39" s="71"/>
      <c r="G39" s="29"/>
      <c r="H39" s="29"/>
      <c r="I39" s="28">
        <f>SUM(I15:I38)</f>
        <v>178.79999999999998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4" zoomScale="70" zoomScaleNormal="70" workbookViewId="0">
      <selection activeCell="E26" sqref="E26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458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463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ф.6кВ Горсеть-4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ф.6кВ Горсеть-4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1084.32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828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525.6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529.91999999999996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515.52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570.24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777.6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891.36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927.36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928.80000000000007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1090.08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1742.4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1720.8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1700.64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1585.44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1460.16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804.96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835.2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862.56000000000006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829.44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861.12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848.16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792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692.64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23404.319999999996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4" zoomScale="85" zoomScaleNormal="85" workbookViewId="0">
      <selection activeCell="R27" sqref="R27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458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462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461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ф.6кВ Горсеть-2</v>
      </c>
      <c r="C10" s="137"/>
      <c r="D10" s="137"/>
      <c r="E10" s="137"/>
      <c r="F10" s="127" t="str">
        <f>N4</f>
        <v>ф.6кВ Горсеть-3</v>
      </c>
      <c r="G10" s="130"/>
      <c r="H10" s="130"/>
      <c r="I10" s="131"/>
      <c r="J10" s="137" t="str">
        <f>N3</f>
        <v>ф.6кВ Горсеть-2</v>
      </c>
      <c r="K10" s="137"/>
      <c r="L10" s="137"/>
      <c r="M10" s="137"/>
      <c r="N10" s="127" t="str">
        <f>N4</f>
        <v>ф.6кВ Горсеть-3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188.64000000000001</v>
      </c>
      <c r="F15" s="72"/>
      <c r="G15" s="16"/>
      <c r="H15" s="21"/>
      <c r="I15" s="72">
        <v>328.32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178.56</v>
      </c>
      <c r="F16" s="72"/>
      <c r="G16" s="16"/>
      <c r="H16" s="21"/>
      <c r="I16" s="72">
        <v>305.28000000000003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162.72</v>
      </c>
      <c r="F17" s="72"/>
      <c r="G17" s="16"/>
      <c r="H17" s="21"/>
      <c r="I17" s="72">
        <v>249.12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158.4</v>
      </c>
      <c r="F18" s="72"/>
      <c r="G18" s="16"/>
      <c r="H18" s="21"/>
      <c r="I18" s="72">
        <v>241.92000000000002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154.08000000000001</v>
      </c>
      <c r="F19" s="72"/>
      <c r="G19" s="16"/>
      <c r="H19" s="21"/>
      <c r="I19" s="72">
        <v>247.68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175.68</v>
      </c>
      <c r="F20" s="72"/>
      <c r="G20" s="16"/>
      <c r="H20" s="21"/>
      <c r="I20" s="72">
        <v>270.72000000000003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205.92000000000002</v>
      </c>
      <c r="F21" s="72"/>
      <c r="G21" s="16"/>
      <c r="H21" s="21"/>
      <c r="I21" s="72">
        <v>348.48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230.4</v>
      </c>
      <c r="F22" s="72"/>
      <c r="G22" s="16"/>
      <c r="H22" s="21"/>
      <c r="I22" s="72">
        <v>407.52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277.92</v>
      </c>
      <c r="F23" s="72"/>
      <c r="G23" s="16"/>
      <c r="H23" s="21"/>
      <c r="I23" s="72">
        <v>446.40000000000003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292.32</v>
      </c>
      <c r="F24" s="72"/>
      <c r="G24" s="16"/>
      <c r="H24" s="21"/>
      <c r="I24" s="72">
        <v>459.36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275.04000000000002</v>
      </c>
      <c r="F25" s="72"/>
      <c r="G25" s="16"/>
      <c r="H25" s="21"/>
      <c r="I25" s="72">
        <v>462.24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276.48</v>
      </c>
      <c r="F26" s="72"/>
      <c r="G26" s="16"/>
      <c r="H26" s="21"/>
      <c r="I26" s="72">
        <v>446.40000000000003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288</v>
      </c>
      <c r="F27" s="72"/>
      <c r="G27" s="16"/>
      <c r="H27" s="21"/>
      <c r="I27" s="72">
        <v>456.48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273.60000000000002</v>
      </c>
      <c r="F28" s="72"/>
      <c r="G28" s="16"/>
      <c r="H28" s="21"/>
      <c r="I28" s="72">
        <v>433.44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276.48</v>
      </c>
      <c r="F29" s="72"/>
      <c r="G29" s="16"/>
      <c r="H29" s="21"/>
      <c r="I29" s="72">
        <v>436.32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264.95999999999998</v>
      </c>
      <c r="F30" s="72"/>
      <c r="G30" s="16"/>
      <c r="H30" s="21"/>
      <c r="I30" s="72">
        <v>414.72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272.16000000000003</v>
      </c>
      <c r="F31" s="72"/>
      <c r="G31" s="16"/>
      <c r="H31" s="21"/>
      <c r="I31" s="72">
        <v>406.08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250.56</v>
      </c>
      <c r="F32" s="72"/>
      <c r="G32" s="16"/>
      <c r="H32" s="21"/>
      <c r="I32" s="72">
        <v>406.08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252</v>
      </c>
      <c r="F33" s="72"/>
      <c r="G33" s="16"/>
      <c r="H33" s="21"/>
      <c r="I33" s="72">
        <v>407.52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253.44</v>
      </c>
      <c r="F34" s="72"/>
      <c r="G34" s="16"/>
      <c r="H34" s="21"/>
      <c r="I34" s="72">
        <v>446.40000000000003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247.68</v>
      </c>
      <c r="F35" s="72"/>
      <c r="G35" s="16"/>
      <c r="H35" s="21"/>
      <c r="I35" s="72">
        <v>443.52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249.12</v>
      </c>
      <c r="F36" s="72"/>
      <c r="G36" s="16"/>
      <c r="H36" s="21"/>
      <c r="I36" s="72">
        <v>436.32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241.92000000000002</v>
      </c>
      <c r="F37" s="72"/>
      <c r="G37" s="21"/>
      <c r="H37" s="21"/>
      <c r="I37" s="72">
        <v>393.12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214.56</v>
      </c>
      <c r="F38" s="72"/>
      <c r="G38" s="21"/>
      <c r="H38" s="21"/>
      <c r="I38" s="72">
        <v>360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5660.64</v>
      </c>
      <c r="F39" s="71"/>
      <c r="G39" s="29"/>
      <c r="H39" s="29"/>
      <c r="I39" s="28">
        <f>SUM(I15:I38)</f>
        <v>9253.44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C1" zoomScale="85" zoomScaleNormal="85" workbookViewId="0">
      <selection activeCell="E39" sqref="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465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282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464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Поселок</v>
      </c>
      <c r="C10" s="137"/>
      <c r="D10" s="137"/>
      <c r="E10" s="137"/>
      <c r="F10" s="127" t="str">
        <f>N4</f>
        <v>ф.10кВ Льнозавод</v>
      </c>
      <c r="G10" s="130"/>
      <c r="H10" s="130"/>
      <c r="I10" s="131"/>
      <c r="J10" s="137" t="str">
        <f>N3</f>
        <v>ф.10кВ Поселок</v>
      </c>
      <c r="K10" s="137"/>
      <c r="L10" s="137"/>
      <c r="M10" s="137"/>
      <c r="N10" s="127" t="str">
        <f>N4</f>
        <v>ф.10кВ Льнозавод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210.4</v>
      </c>
      <c r="F15" s="72"/>
      <c r="G15" s="16"/>
      <c r="H15" s="21"/>
      <c r="I15" s="72">
        <v>12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202</v>
      </c>
      <c r="F16" s="72"/>
      <c r="G16" s="16"/>
      <c r="H16" s="21"/>
      <c r="I16" s="72">
        <v>11.200000000000001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191.8</v>
      </c>
      <c r="F17" s="72"/>
      <c r="G17" s="16"/>
      <c r="H17" s="21"/>
      <c r="I17" s="72">
        <v>11.200000000000001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168.6</v>
      </c>
      <c r="F18" s="72"/>
      <c r="G18" s="16"/>
      <c r="H18" s="21"/>
      <c r="I18" s="72">
        <v>9.6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166.8</v>
      </c>
      <c r="F19" s="72"/>
      <c r="G19" s="16"/>
      <c r="H19" s="21"/>
      <c r="I19" s="72">
        <v>9.6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181</v>
      </c>
      <c r="F20" s="72"/>
      <c r="G20" s="16"/>
      <c r="H20" s="21"/>
      <c r="I20" s="72">
        <v>8.8000000000000007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215.4</v>
      </c>
      <c r="F21" s="72"/>
      <c r="G21" s="16"/>
      <c r="H21" s="21"/>
      <c r="I21" s="72">
        <v>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254.20000000000002</v>
      </c>
      <c r="F22" s="72"/>
      <c r="G22" s="16"/>
      <c r="H22" s="21"/>
      <c r="I22" s="72">
        <v>13.6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273.8</v>
      </c>
      <c r="F23" s="72"/>
      <c r="G23" s="16"/>
      <c r="H23" s="21"/>
      <c r="I23" s="72">
        <v>118.8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272.8</v>
      </c>
      <c r="F24" s="72"/>
      <c r="G24" s="16"/>
      <c r="H24" s="21"/>
      <c r="I24" s="72">
        <v>202.4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265</v>
      </c>
      <c r="F25" s="72"/>
      <c r="G25" s="16"/>
      <c r="H25" s="21"/>
      <c r="I25" s="72">
        <v>202.8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254.4</v>
      </c>
      <c r="F26" s="72"/>
      <c r="G26" s="16"/>
      <c r="H26" s="21"/>
      <c r="I26" s="72">
        <v>202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262.2</v>
      </c>
      <c r="F27" s="72"/>
      <c r="G27" s="16"/>
      <c r="H27" s="21"/>
      <c r="I27" s="72">
        <v>165.6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253.20000000000002</v>
      </c>
      <c r="F28" s="72"/>
      <c r="G28" s="16"/>
      <c r="H28" s="21"/>
      <c r="I28" s="72">
        <v>47.6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250</v>
      </c>
      <c r="F29" s="72"/>
      <c r="G29" s="16"/>
      <c r="H29" s="21"/>
      <c r="I29" s="72">
        <v>195.20000000000002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243.6</v>
      </c>
      <c r="F30" s="72"/>
      <c r="G30" s="16"/>
      <c r="H30" s="21"/>
      <c r="I30" s="72">
        <v>204.8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252</v>
      </c>
      <c r="F31" s="72"/>
      <c r="G31" s="16"/>
      <c r="H31" s="21"/>
      <c r="I31" s="72">
        <v>172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257.8</v>
      </c>
      <c r="F32" s="72"/>
      <c r="G32" s="16"/>
      <c r="H32" s="21"/>
      <c r="I32" s="72">
        <v>135.19999999999999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267.60000000000002</v>
      </c>
      <c r="F33" s="72"/>
      <c r="G33" s="16"/>
      <c r="H33" s="21"/>
      <c r="I33" s="72">
        <v>203.20000000000002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276.2</v>
      </c>
      <c r="F34" s="72"/>
      <c r="G34" s="16"/>
      <c r="H34" s="21"/>
      <c r="I34" s="72">
        <v>86.8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275.40000000000003</v>
      </c>
      <c r="F35" s="72"/>
      <c r="G35" s="16"/>
      <c r="H35" s="21"/>
      <c r="I35" s="72">
        <v>20.400000000000002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277.8</v>
      </c>
      <c r="F36" s="72"/>
      <c r="G36" s="16"/>
      <c r="H36" s="21"/>
      <c r="I36" s="72">
        <v>17.600000000000001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278.60000000000002</v>
      </c>
      <c r="F37" s="72"/>
      <c r="G37" s="21"/>
      <c r="H37" s="21"/>
      <c r="I37" s="72">
        <v>17.600000000000001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242.20000000000002</v>
      </c>
      <c r="F38" s="72"/>
      <c r="G38" s="21"/>
      <c r="H38" s="21"/>
      <c r="I38" s="72">
        <v>17.2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5792.8</v>
      </c>
      <c r="F39" s="71"/>
      <c r="G39" s="29"/>
      <c r="H39" s="29"/>
      <c r="I39" s="28">
        <f>SUM(I15:I38)</f>
        <v>2091.1999999999998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15" sqref="E15:E39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465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467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466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ф.Парк-1</v>
      </c>
      <c r="C10" s="137"/>
      <c r="D10" s="137"/>
      <c r="E10" s="137"/>
      <c r="F10" s="127" t="str">
        <f>N4</f>
        <v>ф.Парк-2</v>
      </c>
      <c r="G10" s="130"/>
      <c r="H10" s="130"/>
      <c r="I10" s="131"/>
      <c r="J10" s="137" t="str">
        <f>N3</f>
        <v>ф.Парк-1</v>
      </c>
      <c r="K10" s="137"/>
      <c r="L10" s="137"/>
      <c r="M10" s="137"/>
      <c r="N10" s="127" t="str">
        <f>N4</f>
        <v>ф.Парк-2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1287.6000000000001</v>
      </c>
      <c r="F15" s="72"/>
      <c r="G15" s="16"/>
      <c r="H15" s="21"/>
      <c r="I15" s="72">
        <v>362.40000000000003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1168.8</v>
      </c>
      <c r="F16" s="72"/>
      <c r="G16" s="16"/>
      <c r="H16" s="21"/>
      <c r="I16" s="72">
        <v>340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1021.2</v>
      </c>
      <c r="F17" s="72"/>
      <c r="G17" s="16"/>
      <c r="H17" s="21"/>
      <c r="I17" s="72">
        <v>320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970.80000000000007</v>
      </c>
      <c r="F18" s="72"/>
      <c r="G18" s="16"/>
      <c r="H18" s="21"/>
      <c r="I18" s="72">
        <v>320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1022.4</v>
      </c>
      <c r="F19" s="72"/>
      <c r="G19" s="16"/>
      <c r="H19" s="21"/>
      <c r="I19" s="72">
        <v>321.60000000000002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1152</v>
      </c>
      <c r="F20" s="72"/>
      <c r="G20" s="16"/>
      <c r="H20" s="21"/>
      <c r="I20" s="72">
        <v>333.6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1041.5999999999999</v>
      </c>
      <c r="F21" s="72"/>
      <c r="G21" s="16"/>
      <c r="H21" s="21"/>
      <c r="I21" s="72">
        <v>331.2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1004.4</v>
      </c>
      <c r="F22" s="72"/>
      <c r="G22" s="16"/>
      <c r="H22" s="21"/>
      <c r="I22" s="72">
        <v>342.40000000000003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924</v>
      </c>
      <c r="F23" s="72"/>
      <c r="G23" s="16"/>
      <c r="H23" s="21"/>
      <c r="I23" s="72">
        <v>305.60000000000002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1207.2</v>
      </c>
      <c r="F24" s="72"/>
      <c r="G24" s="16"/>
      <c r="H24" s="21"/>
      <c r="I24" s="72">
        <v>320.8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1218</v>
      </c>
      <c r="F25" s="72"/>
      <c r="G25" s="16"/>
      <c r="H25" s="21"/>
      <c r="I25" s="72">
        <v>341.6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1130.4000000000001</v>
      </c>
      <c r="F26" s="72"/>
      <c r="G26" s="16"/>
      <c r="H26" s="21"/>
      <c r="I26" s="72">
        <v>312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1657.2</v>
      </c>
      <c r="F27" s="72"/>
      <c r="G27" s="16"/>
      <c r="H27" s="21"/>
      <c r="I27" s="72">
        <v>401.6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1524</v>
      </c>
      <c r="F28" s="72"/>
      <c r="G28" s="16"/>
      <c r="H28" s="21"/>
      <c r="I28" s="72">
        <v>328.8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1550.4</v>
      </c>
      <c r="F29" s="72"/>
      <c r="G29" s="16"/>
      <c r="H29" s="21"/>
      <c r="I29" s="72">
        <v>344.8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1078.8</v>
      </c>
      <c r="F30" s="72"/>
      <c r="G30" s="16"/>
      <c r="H30" s="21"/>
      <c r="I30" s="72">
        <v>264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1926</v>
      </c>
      <c r="F31" s="72"/>
      <c r="G31" s="16"/>
      <c r="H31" s="21"/>
      <c r="I31" s="72">
        <v>503.2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1636.8</v>
      </c>
      <c r="F32" s="72"/>
      <c r="G32" s="16"/>
      <c r="H32" s="21"/>
      <c r="I32" s="72">
        <v>445.6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1382.4</v>
      </c>
      <c r="F33" s="72"/>
      <c r="G33" s="16"/>
      <c r="H33" s="21"/>
      <c r="I33" s="72">
        <v>408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942</v>
      </c>
      <c r="F34" s="72"/>
      <c r="G34" s="16"/>
      <c r="H34" s="21"/>
      <c r="I34" s="72">
        <v>326.40000000000003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865.2</v>
      </c>
      <c r="F35" s="72"/>
      <c r="G35" s="16"/>
      <c r="H35" s="21"/>
      <c r="I35" s="72">
        <v>280.8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1278</v>
      </c>
      <c r="F36" s="72"/>
      <c r="G36" s="16"/>
      <c r="H36" s="21"/>
      <c r="I36" s="72">
        <v>375.2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1212</v>
      </c>
      <c r="F37" s="72"/>
      <c r="G37" s="21"/>
      <c r="H37" s="21"/>
      <c r="I37" s="72">
        <v>358.40000000000003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1468.8</v>
      </c>
      <c r="F38" s="72"/>
      <c r="G38" s="21"/>
      <c r="H38" s="21"/>
      <c r="I38" s="72">
        <v>392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29670</v>
      </c>
      <c r="F39" s="71"/>
      <c r="G39" s="29"/>
      <c r="H39" s="29"/>
      <c r="I39" s="28">
        <f>SUM(I15:I38)</f>
        <v>8380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70" zoomScaleNormal="70" workbookViewId="0">
      <selection activeCell="E15" sqref="E15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470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469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468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ф.6кВ Водозабор-1</v>
      </c>
      <c r="C10" s="137"/>
      <c r="D10" s="137"/>
      <c r="E10" s="137"/>
      <c r="F10" s="127" t="str">
        <f>N4</f>
        <v>ф.6кВ Водозабор-2</v>
      </c>
      <c r="G10" s="130"/>
      <c r="H10" s="130"/>
      <c r="I10" s="131"/>
      <c r="J10" s="137" t="str">
        <f>N3</f>
        <v>ф.6кВ Водозабор-1</v>
      </c>
      <c r="K10" s="137"/>
      <c r="L10" s="137"/>
      <c r="M10" s="137"/>
      <c r="N10" s="127" t="str">
        <f>N4</f>
        <v>ф.6кВ Водозабор-2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45.6</v>
      </c>
      <c r="F15" s="72"/>
      <c r="G15" s="16"/>
      <c r="H15" s="21"/>
      <c r="I15" s="72">
        <v>12.84</v>
      </c>
      <c r="J15" s="23"/>
      <c r="K15" s="21"/>
      <c r="L15" s="21"/>
      <c r="M15" s="22">
        <v>0</v>
      </c>
      <c r="N15" s="20"/>
      <c r="O15" s="21"/>
      <c r="P15" s="21"/>
      <c r="Q15" s="22">
        <v>0</v>
      </c>
    </row>
    <row r="16" spans="1:33" s="11" customFormat="1" ht="15" x14ac:dyDescent="0.25">
      <c r="A16" s="14">
        <v>2</v>
      </c>
      <c r="B16" s="74"/>
      <c r="C16" s="72"/>
      <c r="D16" s="72"/>
      <c r="E16" s="73">
        <v>38.4</v>
      </c>
      <c r="F16" s="72"/>
      <c r="G16" s="16"/>
      <c r="H16" s="21"/>
      <c r="I16" s="72">
        <v>12.72</v>
      </c>
      <c r="J16" s="23"/>
      <c r="K16" s="21"/>
      <c r="L16" s="21"/>
      <c r="M16" s="22">
        <v>0</v>
      </c>
      <c r="N16" s="20"/>
      <c r="O16" s="21"/>
      <c r="P16" s="21"/>
      <c r="Q16" s="22">
        <v>0</v>
      </c>
    </row>
    <row r="17" spans="1:17" s="11" customFormat="1" ht="15" x14ac:dyDescent="0.25">
      <c r="A17" s="14">
        <v>3</v>
      </c>
      <c r="B17" s="74"/>
      <c r="C17" s="72"/>
      <c r="D17" s="72"/>
      <c r="E17" s="73">
        <v>37.200000000000003</v>
      </c>
      <c r="F17" s="72"/>
      <c r="G17" s="16"/>
      <c r="H17" s="21"/>
      <c r="I17" s="72">
        <v>12.24</v>
      </c>
      <c r="J17" s="23"/>
      <c r="K17" s="21"/>
      <c r="L17" s="21"/>
      <c r="M17" s="22">
        <v>0</v>
      </c>
      <c r="N17" s="20"/>
      <c r="O17" s="21"/>
      <c r="P17" s="21"/>
      <c r="Q17" s="22">
        <v>0</v>
      </c>
    </row>
    <row r="18" spans="1:17" s="11" customFormat="1" ht="15" x14ac:dyDescent="0.25">
      <c r="A18" s="14">
        <v>4</v>
      </c>
      <c r="B18" s="74"/>
      <c r="C18" s="72"/>
      <c r="D18" s="72"/>
      <c r="E18" s="73">
        <v>36.72</v>
      </c>
      <c r="F18" s="72"/>
      <c r="G18" s="16"/>
      <c r="H18" s="21"/>
      <c r="I18" s="72">
        <v>12.24</v>
      </c>
      <c r="J18" s="23"/>
      <c r="K18" s="21"/>
      <c r="L18" s="21"/>
      <c r="M18" s="22">
        <v>0</v>
      </c>
      <c r="N18" s="20"/>
      <c r="O18" s="21"/>
      <c r="P18" s="21"/>
      <c r="Q18" s="22">
        <v>0</v>
      </c>
    </row>
    <row r="19" spans="1:17" s="11" customFormat="1" ht="15" x14ac:dyDescent="0.25">
      <c r="A19" s="14">
        <v>5</v>
      </c>
      <c r="B19" s="74"/>
      <c r="C19" s="72"/>
      <c r="D19" s="72"/>
      <c r="E19" s="73">
        <v>36.119999999999997</v>
      </c>
      <c r="F19" s="72"/>
      <c r="G19" s="16"/>
      <c r="H19" s="21"/>
      <c r="I19" s="72">
        <v>12.6</v>
      </c>
      <c r="J19" s="23"/>
      <c r="K19" s="21"/>
      <c r="L19" s="21"/>
      <c r="M19" s="22">
        <v>0</v>
      </c>
      <c r="N19" s="20"/>
      <c r="O19" s="21"/>
      <c r="P19" s="21"/>
      <c r="Q19" s="22">
        <v>0</v>
      </c>
    </row>
    <row r="20" spans="1:17" s="11" customFormat="1" ht="15" x14ac:dyDescent="0.25">
      <c r="A20" s="14">
        <v>6</v>
      </c>
      <c r="B20" s="74"/>
      <c r="C20" s="72"/>
      <c r="D20" s="72"/>
      <c r="E20" s="73">
        <v>40.68</v>
      </c>
      <c r="F20" s="72"/>
      <c r="G20" s="16"/>
      <c r="H20" s="21"/>
      <c r="I20" s="72">
        <v>12.36</v>
      </c>
      <c r="J20" s="23"/>
      <c r="K20" s="21"/>
      <c r="L20" s="21"/>
      <c r="M20" s="22">
        <v>0</v>
      </c>
      <c r="N20" s="20"/>
      <c r="O20" s="21"/>
      <c r="P20" s="21"/>
      <c r="Q20" s="22">
        <v>0</v>
      </c>
    </row>
    <row r="21" spans="1:17" s="11" customFormat="1" ht="15" x14ac:dyDescent="0.25">
      <c r="A21" s="14">
        <v>7</v>
      </c>
      <c r="B21" s="74"/>
      <c r="C21" s="72"/>
      <c r="D21" s="72"/>
      <c r="E21" s="73">
        <v>53.16</v>
      </c>
      <c r="F21" s="72"/>
      <c r="G21" s="16"/>
      <c r="H21" s="21"/>
      <c r="I21" s="72">
        <v>12.36</v>
      </c>
      <c r="J21" s="23"/>
      <c r="K21" s="21"/>
      <c r="L21" s="21"/>
      <c r="M21" s="22">
        <v>0</v>
      </c>
      <c r="N21" s="20"/>
      <c r="O21" s="21"/>
      <c r="P21" s="21"/>
      <c r="Q21" s="22">
        <v>0</v>
      </c>
    </row>
    <row r="22" spans="1:17" s="11" customFormat="1" ht="15" x14ac:dyDescent="0.25">
      <c r="A22" s="14">
        <v>8</v>
      </c>
      <c r="B22" s="74"/>
      <c r="C22" s="72"/>
      <c r="D22" s="72"/>
      <c r="E22" s="73">
        <v>53.28</v>
      </c>
      <c r="F22" s="72"/>
      <c r="G22" s="16"/>
      <c r="H22" s="21"/>
      <c r="I22" s="72">
        <v>12.48</v>
      </c>
      <c r="J22" s="23"/>
      <c r="K22" s="21"/>
      <c r="L22" s="21"/>
      <c r="M22" s="22">
        <v>0</v>
      </c>
      <c r="N22" s="20"/>
      <c r="O22" s="21"/>
      <c r="P22" s="21"/>
      <c r="Q22" s="22">
        <v>0</v>
      </c>
    </row>
    <row r="23" spans="1:17" s="11" customFormat="1" ht="15" x14ac:dyDescent="0.25">
      <c r="A23" s="14">
        <v>9</v>
      </c>
      <c r="B23" s="74"/>
      <c r="C23" s="72"/>
      <c r="D23" s="72"/>
      <c r="E23" s="73">
        <v>60.48</v>
      </c>
      <c r="F23" s="72"/>
      <c r="G23" s="16"/>
      <c r="H23" s="21"/>
      <c r="I23" s="72">
        <v>13.44</v>
      </c>
      <c r="J23" s="23"/>
      <c r="K23" s="21"/>
      <c r="L23" s="21"/>
      <c r="M23" s="22">
        <v>0</v>
      </c>
      <c r="N23" s="20"/>
      <c r="O23" s="21"/>
      <c r="P23" s="21"/>
      <c r="Q23" s="22">
        <v>0</v>
      </c>
    </row>
    <row r="24" spans="1:17" s="11" customFormat="1" ht="15" x14ac:dyDescent="0.25">
      <c r="A24" s="14">
        <v>10</v>
      </c>
      <c r="B24" s="74"/>
      <c r="C24" s="72"/>
      <c r="D24" s="72"/>
      <c r="E24" s="73">
        <v>62.76</v>
      </c>
      <c r="F24" s="72"/>
      <c r="G24" s="16"/>
      <c r="H24" s="21"/>
      <c r="I24" s="72">
        <v>12.72</v>
      </c>
      <c r="J24" s="23"/>
      <c r="K24" s="21"/>
      <c r="L24" s="21"/>
      <c r="M24" s="22">
        <v>0</v>
      </c>
      <c r="N24" s="20"/>
      <c r="O24" s="21"/>
      <c r="P24" s="21"/>
      <c r="Q24" s="22">
        <v>0</v>
      </c>
    </row>
    <row r="25" spans="1:17" s="11" customFormat="1" ht="15" x14ac:dyDescent="0.25">
      <c r="A25" s="14">
        <v>11</v>
      </c>
      <c r="B25" s="74"/>
      <c r="C25" s="72"/>
      <c r="D25" s="72"/>
      <c r="E25" s="73">
        <v>71.760000000000005</v>
      </c>
      <c r="F25" s="72"/>
      <c r="G25" s="16"/>
      <c r="H25" s="21"/>
      <c r="I25" s="72">
        <v>12.48</v>
      </c>
      <c r="J25" s="23"/>
      <c r="K25" s="21"/>
      <c r="L25" s="21"/>
      <c r="M25" s="22">
        <v>0</v>
      </c>
      <c r="N25" s="20"/>
      <c r="O25" s="21"/>
      <c r="P25" s="21"/>
      <c r="Q25" s="22">
        <v>0</v>
      </c>
    </row>
    <row r="26" spans="1:17" s="11" customFormat="1" ht="15" x14ac:dyDescent="0.25">
      <c r="A26" s="14">
        <v>12</v>
      </c>
      <c r="B26" s="74"/>
      <c r="C26" s="72"/>
      <c r="D26" s="72"/>
      <c r="E26" s="73">
        <v>64.680000000000007</v>
      </c>
      <c r="F26" s="72"/>
      <c r="G26" s="16"/>
      <c r="H26" s="21"/>
      <c r="I26" s="72">
        <v>12.84</v>
      </c>
      <c r="J26" s="23"/>
      <c r="K26" s="21"/>
      <c r="L26" s="21"/>
      <c r="M26" s="22">
        <v>0</v>
      </c>
      <c r="N26" s="20"/>
      <c r="O26" s="21"/>
      <c r="P26" s="21"/>
      <c r="Q26" s="22">
        <v>0</v>
      </c>
    </row>
    <row r="27" spans="1:17" s="11" customFormat="1" ht="15" x14ac:dyDescent="0.25">
      <c r="A27" s="14">
        <v>13</v>
      </c>
      <c r="B27" s="74"/>
      <c r="C27" s="72"/>
      <c r="D27" s="72"/>
      <c r="E27" s="73">
        <v>64.2</v>
      </c>
      <c r="F27" s="72"/>
      <c r="G27" s="16"/>
      <c r="H27" s="21"/>
      <c r="I27" s="72">
        <v>12.12</v>
      </c>
      <c r="J27" s="23"/>
      <c r="K27" s="21"/>
      <c r="L27" s="21"/>
      <c r="M27" s="22">
        <v>0</v>
      </c>
      <c r="N27" s="20"/>
      <c r="O27" s="21"/>
      <c r="P27" s="21"/>
      <c r="Q27" s="22">
        <v>0</v>
      </c>
    </row>
    <row r="28" spans="1:17" s="11" customFormat="1" ht="15" x14ac:dyDescent="0.25">
      <c r="A28" s="14">
        <v>14</v>
      </c>
      <c r="B28" s="74"/>
      <c r="C28" s="72"/>
      <c r="D28" s="72"/>
      <c r="E28" s="73">
        <v>65.28</v>
      </c>
      <c r="F28" s="72"/>
      <c r="G28" s="16"/>
      <c r="H28" s="21"/>
      <c r="I28" s="72">
        <v>13.2</v>
      </c>
      <c r="J28" s="23"/>
      <c r="K28" s="21"/>
      <c r="L28" s="21"/>
      <c r="M28" s="22">
        <v>0</v>
      </c>
      <c r="N28" s="20"/>
      <c r="O28" s="21"/>
      <c r="P28" s="21"/>
      <c r="Q28" s="22">
        <v>0</v>
      </c>
    </row>
    <row r="29" spans="1:17" s="11" customFormat="1" ht="15" x14ac:dyDescent="0.25">
      <c r="A29" s="14">
        <v>15</v>
      </c>
      <c r="B29" s="74"/>
      <c r="C29" s="72"/>
      <c r="D29" s="72"/>
      <c r="E29" s="73">
        <v>62.16</v>
      </c>
      <c r="F29" s="72"/>
      <c r="G29" s="16"/>
      <c r="H29" s="21"/>
      <c r="I29" s="72">
        <v>13.44</v>
      </c>
      <c r="J29" s="23"/>
      <c r="K29" s="21"/>
      <c r="L29" s="21"/>
      <c r="M29" s="22">
        <v>0</v>
      </c>
      <c r="N29" s="20"/>
      <c r="O29" s="21"/>
      <c r="P29" s="21"/>
      <c r="Q29" s="22">
        <v>0</v>
      </c>
    </row>
    <row r="30" spans="1:17" s="11" customFormat="1" ht="15" x14ac:dyDescent="0.25">
      <c r="A30" s="14">
        <v>16</v>
      </c>
      <c r="B30" s="74"/>
      <c r="C30" s="72"/>
      <c r="D30" s="72"/>
      <c r="E30" s="73">
        <v>57.12</v>
      </c>
      <c r="F30" s="72"/>
      <c r="G30" s="16"/>
      <c r="H30" s="21"/>
      <c r="I30" s="72">
        <v>12.6</v>
      </c>
      <c r="J30" s="23"/>
      <c r="K30" s="21"/>
      <c r="L30" s="21"/>
      <c r="M30" s="22">
        <v>0</v>
      </c>
      <c r="N30" s="20"/>
      <c r="O30" s="21"/>
      <c r="P30" s="21"/>
      <c r="Q30" s="22">
        <v>0</v>
      </c>
    </row>
    <row r="31" spans="1:17" s="25" customFormat="1" ht="15" x14ac:dyDescent="0.25">
      <c r="A31" s="14">
        <v>17</v>
      </c>
      <c r="B31" s="74"/>
      <c r="C31" s="72"/>
      <c r="D31" s="72"/>
      <c r="E31" s="73">
        <v>62.04</v>
      </c>
      <c r="F31" s="72"/>
      <c r="G31" s="16"/>
      <c r="H31" s="21"/>
      <c r="I31" s="72">
        <v>13.32</v>
      </c>
      <c r="J31" s="23"/>
      <c r="K31" s="21"/>
      <c r="L31" s="21"/>
      <c r="M31" s="22">
        <v>0</v>
      </c>
      <c r="N31" s="20"/>
      <c r="O31" s="21"/>
      <c r="P31" s="21"/>
      <c r="Q31" s="22">
        <v>0</v>
      </c>
    </row>
    <row r="32" spans="1:17" s="25" customFormat="1" ht="15" x14ac:dyDescent="0.25">
      <c r="A32" s="14">
        <v>18</v>
      </c>
      <c r="B32" s="74"/>
      <c r="C32" s="72"/>
      <c r="D32" s="72"/>
      <c r="E32" s="73">
        <v>59.16</v>
      </c>
      <c r="F32" s="72"/>
      <c r="G32" s="16"/>
      <c r="H32" s="21"/>
      <c r="I32" s="72">
        <v>13.08</v>
      </c>
      <c r="J32" s="23"/>
      <c r="K32" s="21"/>
      <c r="L32" s="21"/>
      <c r="M32" s="22">
        <v>0</v>
      </c>
      <c r="N32" s="20"/>
      <c r="O32" s="21"/>
      <c r="P32" s="21"/>
      <c r="Q32" s="22">
        <v>0</v>
      </c>
    </row>
    <row r="33" spans="1:33" s="25" customFormat="1" ht="15" x14ac:dyDescent="0.25">
      <c r="A33" s="14">
        <v>19</v>
      </c>
      <c r="B33" s="74"/>
      <c r="C33" s="72"/>
      <c r="D33" s="72"/>
      <c r="E33" s="73">
        <v>64.319999999999993</v>
      </c>
      <c r="F33" s="72"/>
      <c r="G33" s="16"/>
      <c r="H33" s="21"/>
      <c r="I33" s="72">
        <v>12.12</v>
      </c>
      <c r="J33" s="23"/>
      <c r="K33" s="21"/>
      <c r="L33" s="21"/>
      <c r="M33" s="22">
        <v>0</v>
      </c>
      <c r="N33" s="20"/>
      <c r="O33" s="21"/>
      <c r="P33" s="21"/>
      <c r="Q33" s="22">
        <v>0</v>
      </c>
    </row>
    <row r="34" spans="1:33" s="25" customFormat="1" ht="15" x14ac:dyDescent="0.25">
      <c r="A34" s="14">
        <v>20</v>
      </c>
      <c r="B34" s="74"/>
      <c r="C34" s="72"/>
      <c r="D34" s="72"/>
      <c r="E34" s="73">
        <v>62.64</v>
      </c>
      <c r="F34" s="72"/>
      <c r="G34" s="16"/>
      <c r="H34" s="21"/>
      <c r="I34" s="72">
        <v>12.12</v>
      </c>
      <c r="J34" s="23"/>
      <c r="K34" s="21"/>
      <c r="L34" s="21"/>
      <c r="M34" s="22">
        <v>0</v>
      </c>
      <c r="N34" s="20"/>
      <c r="O34" s="21"/>
      <c r="P34" s="21"/>
      <c r="Q34" s="22">
        <v>0</v>
      </c>
    </row>
    <row r="35" spans="1:33" s="25" customFormat="1" ht="15" x14ac:dyDescent="0.25">
      <c r="A35" s="14">
        <v>21</v>
      </c>
      <c r="B35" s="74"/>
      <c r="C35" s="72"/>
      <c r="D35" s="72"/>
      <c r="E35" s="73">
        <v>64.2</v>
      </c>
      <c r="F35" s="72"/>
      <c r="G35" s="16"/>
      <c r="H35" s="21"/>
      <c r="I35" s="72">
        <v>12.12</v>
      </c>
      <c r="J35" s="23"/>
      <c r="K35" s="21"/>
      <c r="L35" s="21"/>
      <c r="M35" s="22">
        <v>0</v>
      </c>
      <c r="N35" s="20"/>
      <c r="O35" s="21"/>
      <c r="P35" s="21"/>
      <c r="Q35" s="22">
        <v>0</v>
      </c>
    </row>
    <row r="36" spans="1:33" s="25" customFormat="1" ht="15" x14ac:dyDescent="0.25">
      <c r="A36" s="14">
        <v>22</v>
      </c>
      <c r="B36" s="74"/>
      <c r="C36" s="72"/>
      <c r="D36" s="72"/>
      <c r="E36" s="73">
        <v>64.44</v>
      </c>
      <c r="F36" s="72"/>
      <c r="G36" s="16"/>
      <c r="H36" s="21"/>
      <c r="I36" s="72">
        <v>12.12</v>
      </c>
      <c r="J36" s="23"/>
      <c r="K36" s="21"/>
      <c r="L36" s="21"/>
      <c r="M36" s="22">
        <v>0</v>
      </c>
      <c r="N36" s="20"/>
      <c r="O36" s="21"/>
      <c r="P36" s="21"/>
      <c r="Q36" s="22">
        <v>0</v>
      </c>
    </row>
    <row r="37" spans="1:33" s="25" customFormat="1" ht="15" x14ac:dyDescent="0.25">
      <c r="A37" s="14">
        <v>23</v>
      </c>
      <c r="B37" s="74"/>
      <c r="C37" s="72"/>
      <c r="D37" s="72"/>
      <c r="E37" s="73">
        <v>60.48</v>
      </c>
      <c r="F37" s="72"/>
      <c r="G37" s="21"/>
      <c r="H37" s="21"/>
      <c r="I37" s="72">
        <v>12.72</v>
      </c>
      <c r="J37" s="23"/>
      <c r="K37" s="21"/>
      <c r="L37" s="21"/>
      <c r="M37" s="22">
        <v>0</v>
      </c>
      <c r="N37" s="20"/>
      <c r="O37" s="21"/>
      <c r="P37" s="21"/>
      <c r="Q37" s="22">
        <v>0</v>
      </c>
    </row>
    <row r="38" spans="1:33" s="25" customFormat="1" ht="15" x14ac:dyDescent="0.25">
      <c r="A38" s="14">
        <v>24</v>
      </c>
      <c r="B38" s="74"/>
      <c r="C38" s="72"/>
      <c r="D38" s="72"/>
      <c r="E38" s="73">
        <v>57.12</v>
      </c>
      <c r="F38" s="72"/>
      <c r="G38" s="21"/>
      <c r="H38" s="21"/>
      <c r="I38" s="72">
        <v>12.72</v>
      </c>
      <c r="J38" s="23"/>
      <c r="K38" s="21"/>
      <c r="L38" s="21"/>
      <c r="M38" s="22">
        <v>0</v>
      </c>
      <c r="N38" s="20"/>
      <c r="O38" s="21"/>
      <c r="P38" s="21"/>
      <c r="Q38" s="22">
        <v>0</v>
      </c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1344</v>
      </c>
      <c r="F39" s="71"/>
      <c r="G39" s="29"/>
      <c r="H39" s="29"/>
      <c r="I39" s="28">
        <f>SUM(I15:I38)</f>
        <v>303.00000000000006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zoomScale="85" zoomScaleNormal="85" workbookViewId="0">
      <selection activeCell="E28" sqref="E28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470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471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/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ф.6кВ Производственный</v>
      </c>
      <c r="C10" s="137"/>
      <c r="D10" s="137"/>
      <c r="E10" s="137"/>
      <c r="F10" s="127">
        <f>N4</f>
        <v>0</v>
      </c>
      <c r="G10" s="130"/>
      <c r="H10" s="130"/>
      <c r="I10" s="131"/>
      <c r="J10" s="137" t="str">
        <f>N3</f>
        <v>ф.6кВ Производственный</v>
      </c>
      <c r="K10" s="137"/>
      <c r="L10" s="137"/>
      <c r="M10" s="137"/>
      <c r="N10" s="127">
        <f>N4</f>
        <v>0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764.64</v>
      </c>
      <c r="F15" s="72"/>
      <c r="G15" s="16"/>
      <c r="H15" s="21"/>
      <c r="I15" s="72"/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4"/>
      <c r="C16" s="72"/>
      <c r="D16" s="72"/>
      <c r="E16" s="73">
        <v>727.56</v>
      </c>
      <c r="F16" s="72"/>
      <c r="G16" s="16"/>
      <c r="H16" s="21"/>
      <c r="I16" s="72"/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4"/>
      <c r="C17" s="72"/>
      <c r="D17" s="72"/>
      <c r="E17" s="73">
        <v>644.76</v>
      </c>
      <c r="F17" s="72"/>
      <c r="G17" s="16"/>
      <c r="H17" s="21"/>
      <c r="I17" s="72"/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4"/>
      <c r="C18" s="72"/>
      <c r="D18" s="72"/>
      <c r="E18" s="73">
        <v>569.88</v>
      </c>
      <c r="F18" s="72"/>
      <c r="G18" s="16"/>
      <c r="H18" s="21"/>
      <c r="I18" s="72"/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4"/>
      <c r="C19" s="72"/>
      <c r="D19" s="72"/>
      <c r="E19" s="73">
        <v>590.76</v>
      </c>
      <c r="F19" s="72"/>
      <c r="G19" s="16"/>
      <c r="H19" s="21"/>
      <c r="I19" s="72"/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4"/>
      <c r="C20" s="72"/>
      <c r="D20" s="72"/>
      <c r="E20" s="73">
        <v>662.04</v>
      </c>
      <c r="F20" s="72"/>
      <c r="G20" s="16"/>
      <c r="H20" s="21"/>
      <c r="I20" s="72"/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4"/>
      <c r="C21" s="72"/>
      <c r="D21" s="72"/>
      <c r="E21" s="73">
        <v>805.68</v>
      </c>
      <c r="F21" s="72"/>
      <c r="G21" s="16"/>
      <c r="H21" s="21"/>
      <c r="I21" s="72"/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4"/>
      <c r="C22" s="72"/>
      <c r="D22" s="72"/>
      <c r="E22" s="73">
        <v>1127.52</v>
      </c>
      <c r="F22" s="72"/>
      <c r="G22" s="16"/>
      <c r="H22" s="21"/>
      <c r="I22" s="72"/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4"/>
      <c r="C23" s="72"/>
      <c r="D23" s="72"/>
      <c r="E23" s="73">
        <v>1407.24</v>
      </c>
      <c r="F23" s="72"/>
      <c r="G23" s="16"/>
      <c r="H23" s="21"/>
      <c r="I23" s="72"/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4"/>
      <c r="C24" s="72"/>
      <c r="D24" s="72"/>
      <c r="E24" s="73">
        <v>1553.04</v>
      </c>
      <c r="F24" s="72"/>
      <c r="G24" s="16"/>
      <c r="H24" s="21"/>
      <c r="I24" s="72"/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4"/>
      <c r="C25" s="72"/>
      <c r="D25" s="72"/>
      <c r="E25" s="73">
        <v>1466.28</v>
      </c>
      <c r="F25" s="72"/>
      <c r="G25" s="16"/>
      <c r="H25" s="21"/>
      <c r="I25" s="72"/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4"/>
      <c r="C26" s="72"/>
      <c r="D26" s="72"/>
      <c r="E26" s="73">
        <v>1518.48</v>
      </c>
      <c r="F26" s="72"/>
      <c r="G26" s="16"/>
      <c r="H26" s="21"/>
      <c r="I26" s="72"/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4"/>
      <c r="C27" s="72"/>
      <c r="D27" s="72"/>
      <c r="E27" s="73">
        <v>1450.44</v>
      </c>
      <c r="F27" s="72"/>
      <c r="G27" s="16"/>
      <c r="H27" s="21"/>
      <c r="I27" s="72"/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4"/>
      <c r="C28" s="72"/>
      <c r="D28" s="72"/>
      <c r="E28" s="73">
        <v>1538.28</v>
      </c>
      <c r="F28" s="72"/>
      <c r="G28" s="16"/>
      <c r="H28" s="21"/>
      <c r="I28" s="72"/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4"/>
      <c r="C29" s="72"/>
      <c r="D29" s="72"/>
      <c r="E29" s="73">
        <v>1565.28</v>
      </c>
      <c r="F29" s="72"/>
      <c r="G29" s="16"/>
      <c r="H29" s="21"/>
      <c r="I29" s="72"/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4"/>
      <c r="C30" s="72"/>
      <c r="D30" s="72"/>
      <c r="E30" s="73">
        <v>1514.52</v>
      </c>
      <c r="F30" s="72"/>
      <c r="G30" s="16"/>
      <c r="H30" s="21"/>
      <c r="I30" s="72"/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4"/>
      <c r="C31" s="72"/>
      <c r="D31" s="72"/>
      <c r="E31" s="73">
        <v>1426.32</v>
      </c>
      <c r="F31" s="72"/>
      <c r="G31" s="16"/>
      <c r="H31" s="21"/>
      <c r="I31" s="72"/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4"/>
      <c r="C32" s="72"/>
      <c r="D32" s="72"/>
      <c r="E32" s="73">
        <v>1275.1199999999999</v>
      </c>
      <c r="F32" s="72"/>
      <c r="G32" s="16"/>
      <c r="H32" s="21"/>
      <c r="I32" s="72"/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4"/>
      <c r="C33" s="72"/>
      <c r="D33" s="72"/>
      <c r="E33" s="73">
        <v>1209.5999999999999</v>
      </c>
      <c r="F33" s="72"/>
      <c r="G33" s="16"/>
      <c r="H33" s="21"/>
      <c r="I33" s="72"/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4"/>
      <c r="C34" s="72"/>
      <c r="D34" s="72"/>
      <c r="E34" s="73">
        <v>1116.3599999999999</v>
      </c>
      <c r="F34" s="72"/>
      <c r="G34" s="16"/>
      <c r="H34" s="21"/>
      <c r="I34" s="72"/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4"/>
      <c r="C35" s="72"/>
      <c r="D35" s="72"/>
      <c r="E35" s="73">
        <v>1030.68</v>
      </c>
      <c r="F35" s="72"/>
      <c r="G35" s="16"/>
      <c r="H35" s="21"/>
      <c r="I35" s="72"/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4"/>
      <c r="C36" s="72"/>
      <c r="D36" s="72"/>
      <c r="E36" s="73">
        <v>969.12</v>
      </c>
      <c r="F36" s="72"/>
      <c r="G36" s="16"/>
      <c r="H36" s="21"/>
      <c r="I36" s="72"/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4"/>
      <c r="C37" s="72"/>
      <c r="D37" s="72"/>
      <c r="E37" s="73">
        <v>936.36</v>
      </c>
      <c r="F37" s="72"/>
      <c r="G37" s="21"/>
      <c r="H37" s="21"/>
      <c r="I37" s="72"/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4"/>
      <c r="C38" s="72"/>
      <c r="D38" s="72"/>
      <c r="E38" s="73">
        <v>857.52</v>
      </c>
      <c r="F38" s="72"/>
      <c r="G38" s="21"/>
      <c r="H38" s="21"/>
      <c r="I38" s="72"/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26727.48</v>
      </c>
      <c r="F39" s="71"/>
      <c r="G39" s="29"/>
      <c r="H39" s="29"/>
      <c r="I39" s="28">
        <f>SUM(I15:I38)</f>
        <v>0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7" right="0.7" top="0.75" bottom="0.75" header="0.3" footer="0.3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G44"/>
  <sheetViews>
    <sheetView topLeftCell="A10" zoomScale="70" zoomScaleNormal="70" workbookViewId="0">
      <selection activeCell="F16" sqref="F16"/>
    </sheetView>
  </sheetViews>
  <sheetFormatPr defaultRowHeight="12.75" x14ac:dyDescent="0.2"/>
  <cols>
    <col min="1" max="1" width="5.42578125" style="30" customWidth="1"/>
    <col min="2" max="2" width="11.28515625" style="68" customWidth="1"/>
    <col min="3" max="3" width="11.28515625" style="30" customWidth="1"/>
    <col min="4" max="4" width="11.28515625" style="30" hidden="1" customWidth="1"/>
    <col min="5" max="5" width="11.28515625" style="30" customWidth="1"/>
    <col min="6" max="6" width="11.28515625" style="67" customWidth="1"/>
    <col min="7" max="7" width="11.28515625" style="30" customWidth="1"/>
    <col min="8" max="8" width="11.28515625" style="30" hidden="1" customWidth="1"/>
    <col min="9" max="11" width="11.28515625" style="30" customWidth="1"/>
    <col min="12" max="12" width="11.28515625" style="30" hidden="1" customWidth="1"/>
    <col min="13" max="15" width="11.28515625" style="30" customWidth="1"/>
    <col min="16" max="16" width="11.28515625" style="30" hidden="1" customWidth="1"/>
    <col min="17" max="17" width="11.28515625" style="30" customWidth="1"/>
    <col min="18" max="16384" width="9.140625" style="30"/>
  </cols>
  <sheetData>
    <row r="1" spans="1:33" s="1" customFormat="1" ht="18.75" customHeight="1" x14ac:dyDescent="0.25">
      <c r="B1" s="120" t="s">
        <v>0</v>
      </c>
      <c r="C1" s="121"/>
      <c r="D1" s="121"/>
      <c r="E1" s="121"/>
      <c r="F1" s="121"/>
      <c r="J1" s="2" t="s">
        <v>1</v>
      </c>
      <c r="N1" s="122" t="s">
        <v>473</v>
      </c>
      <c r="O1" s="122"/>
      <c r="P1" s="122"/>
      <c r="Q1" s="12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s="1" customFormat="1" ht="10.5" customHeight="1" x14ac:dyDescent="0.25">
      <c r="B2" s="123" t="s">
        <v>2</v>
      </c>
      <c r="C2" s="107"/>
      <c r="D2" s="107"/>
      <c r="E2" s="107"/>
      <c r="F2" s="107"/>
      <c r="I2" s="1" t="s">
        <v>3</v>
      </c>
      <c r="N2" s="123" t="s">
        <v>4</v>
      </c>
      <c r="O2" s="124"/>
      <c r="P2" s="124"/>
      <c r="Q2" s="124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s="1" customFormat="1" ht="13.5" customHeight="1" x14ac:dyDescent="0.2">
      <c r="B3" s="70"/>
      <c r="F3" s="69"/>
      <c r="N3" s="124" t="s">
        <v>472</v>
      </c>
      <c r="O3" s="124"/>
      <c r="P3" s="124"/>
      <c r="Q3" s="124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s="1" customFormat="1" ht="15" customHeight="1" x14ac:dyDescent="0.25">
      <c r="B4" s="125" t="s">
        <v>6</v>
      </c>
      <c r="C4" s="121"/>
      <c r="D4" s="4"/>
      <c r="E4" s="3"/>
      <c r="F4" s="80"/>
      <c r="G4" s="3"/>
      <c r="H4" s="3"/>
      <c r="I4" s="5" t="s">
        <v>7</v>
      </c>
      <c r="J4" s="65"/>
      <c r="K4" s="65"/>
      <c r="L4" s="65"/>
      <c r="N4" s="124" t="s">
        <v>646</v>
      </c>
      <c r="O4" s="124"/>
      <c r="P4" s="124"/>
      <c r="Q4" s="124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s="1" customFormat="1" ht="9.75" customHeight="1" x14ac:dyDescent="0.25">
      <c r="B5" s="118" t="s">
        <v>8</v>
      </c>
      <c r="C5" s="119"/>
      <c r="D5" s="65"/>
      <c r="E5" s="65"/>
      <c r="F5" s="69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s="1" customFormat="1" ht="12" customHeight="1" x14ac:dyDescent="0.25">
      <c r="A6" s="106" t="s">
        <v>9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s="1" customFormat="1" ht="15.75" x14ac:dyDescent="0.25">
      <c r="A7" s="108" t="s">
        <v>22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s="1" customFormat="1" ht="9" customHeight="1" x14ac:dyDescent="0.2">
      <c r="A8" s="7">
        <v>1630</v>
      </c>
      <c r="B8" s="79">
        <v>1628</v>
      </c>
      <c r="F8" s="6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s="1" customFormat="1" x14ac:dyDescent="0.2">
      <c r="A9" s="109" t="s">
        <v>10</v>
      </c>
      <c r="B9" s="112" t="s">
        <v>11</v>
      </c>
      <c r="C9" s="113"/>
      <c r="D9" s="113"/>
      <c r="E9" s="113"/>
      <c r="F9" s="113"/>
      <c r="G9" s="113"/>
      <c r="H9" s="113"/>
      <c r="I9" s="114"/>
      <c r="J9" s="112" t="s">
        <v>12</v>
      </c>
      <c r="K9" s="113"/>
      <c r="L9" s="113"/>
      <c r="M9" s="113"/>
      <c r="N9" s="113"/>
      <c r="O9" s="113"/>
      <c r="P9" s="113"/>
      <c r="Q9" s="11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1" customFormat="1" ht="15" x14ac:dyDescent="0.2">
      <c r="A10" s="110"/>
      <c r="B10" s="137" t="str">
        <f>N3</f>
        <v>ф.10кВ КНС</v>
      </c>
      <c r="C10" s="137"/>
      <c r="D10" s="137"/>
      <c r="E10" s="137"/>
      <c r="F10" s="127" t="str">
        <f>N4</f>
        <v>ф.Пищекомбинат</v>
      </c>
      <c r="G10" s="130"/>
      <c r="H10" s="130"/>
      <c r="I10" s="131"/>
      <c r="J10" s="137" t="str">
        <f>N3</f>
        <v>ф.10кВ КНС</v>
      </c>
      <c r="K10" s="137"/>
      <c r="L10" s="137"/>
      <c r="M10" s="137"/>
      <c r="N10" s="127" t="str">
        <f>N4</f>
        <v>ф.Пищекомбинат</v>
      </c>
      <c r="O10" s="130"/>
      <c r="P10" s="130"/>
      <c r="Q10" s="131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s="1" customFormat="1" x14ac:dyDescent="0.2">
      <c r="A11" s="110"/>
      <c r="B11" s="104" t="s">
        <v>13</v>
      </c>
      <c r="C11" s="105"/>
      <c r="E11" s="64"/>
      <c r="F11" s="104" t="s">
        <v>13</v>
      </c>
      <c r="G11" s="105"/>
      <c r="H11" s="63"/>
      <c r="I11" s="64"/>
      <c r="J11" s="104" t="s">
        <v>13</v>
      </c>
      <c r="K11" s="105"/>
      <c r="L11" s="63"/>
      <c r="M11" s="64">
        <f>E11</f>
        <v>0</v>
      </c>
      <c r="N11" s="104" t="s">
        <v>13</v>
      </c>
      <c r="O11" s="105"/>
      <c r="P11" s="63"/>
      <c r="Q11" s="64">
        <f>I11</f>
        <v>0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s="11" customFormat="1" ht="35.25" customHeight="1" x14ac:dyDescent="0.25">
      <c r="A12" s="111"/>
      <c r="B12" s="78" t="s">
        <v>14</v>
      </c>
      <c r="C12" s="10" t="s">
        <v>15</v>
      </c>
      <c r="D12" s="10"/>
      <c r="E12" s="10" t="s">
        <v>16</v>
      </c>
      <c r="F12" s="77" t="s">
        <v>14</v>
      </c>
      <c r="G12" s="10" t="s">
        <v>15</v>
      </c>
      <c r="H12" s="10"/>
      <c r="I12" s="10" t="s">
        <v>16</v>
      </c>
      <c r="J12" s="10" t="s">
        <v>14</v>
      </c>
      <c r="K12" s="10" t="s">
        <v>15</v>
      </c>
      <c r="L12" s="10"/>
      <c r="M12" s="10" t="s">
        <v>16</v>
      </c>
      <c r="N12" s="10" t="s">
        <v>14</v>
      </c>
      <c r="O12" s="10" t="s">
        <v>15</v>
      </c>
      <c r="P12" s="10"/>
      <c r="Q12" s="10" t="s">
        <v>16</v>
      </c>
    </row>
    <row r="13" spans="1:33" s="13" customFormat="1" ht="11.25" x14ac:dyDescent="0.25">
      <c r="A13" s="12">
        <v>1</v>
      </c>
      <c r="B13" s="76">
        <v>2</v>
      </c>
      <c r="C13" s="12">
        <v>3</v>
      </c>
      <c r="D13" s="12"/>
      <c r="E13" s="12">
        <v>4</v>
      </c>
      <c r="F13" s="76">
        <v>5</v>
      </c>
      <c r="G13" s="12">
        <v>6</v>
      </c>
      <c r="H13" s="12"/>
      <c r="I13" s="12">
        <v>7</v>
      </c>
      <c r="J13" s="12">
        <v>8</v>
      </c>
      <c r="K13" s="12">
        <v>9</v>
      </c>
      <c r="L13" s="12"/>
      <c r="M13" s="12">
        <v>10</v>
      </c>
      <c r="N13" s="12">
        <v>11</v>
      </c>
      <c r="O13" s="12">
        <v>12</v>
      </c>
      <c r="P13" s="12"/>
      <c r="Q13" s="12">
        <v>13</v>
      </c>
    </row>
    <row r="14" spans="1:33" s="11" customFormat="1" x14ac:dyDescent="0.2">
      <c r="A14" s="14">
        <v>0</v>
      </c>
      <c r="B14" s="75"/>
      <c r="C14" s="16"/>
      <c r="D14" s="16"/>
      <c r="E14" s="16"/>
      <c r="F14" s="17"/>
      <c r="G14" s="16"/>
      <c r="H14" s="16"/>
      <c r="I14" s="16"/>
      <c r="J14" s="18"/>
      <c r="K14" s="16"/>
      <c r="L14" s="16"/>
      <c r="M14" s="16"/>
      <c r="N14" s="17"/>
      <c r="O14" s="16"/>
      <c r="P14" s="16"/>
      <c r="Q14" s="16"/>
    </row>
    <row r="15" spans="1:33" s="24" customFormat="1" ht="15" x14ac:dyDescent="0.25">
      <c r="A15" s="19">
        <v>1</v>
      </c>
      <c r="B15" s="74"/>
      <c r="C15" s="72"/>
      <c r="D15" s="72"/>
      <c r="E15" s="73">
        <v>3.38</v>
      </c>
      <c r="F15" s="72"/>
      <c r="G15" s="16"/>
      <c r="H15" s="21"/>
      <c r="I15" s="72">
        <v>27.84</v>
      </c>
      <c r="J15" s="23"/>
      <c r="K15" s="21"/>
      <c r="L15" s="21"/>
      <c r="M15" s="22">
        <v>0</v>
      </c>
      <c r="N15" s="20"/>
      <c r="O15" s="21"/>
      <c r="P15" s="21"/>
      <c r="Q15" s="22"/>
    </row>
    <row r="16" spans="1:33" s="11" customFormat="1" ht="15" x14ac:dyDescent="0.25">
      <c r="A16" s="14">
        <v>2</v>
      </c>
      <c r="B16" s="74"/>
      <c r="C16" s="72"/>
      <c r="D16" s="72"/>
      <c r="E16" s="73">
        <v>3.3</v>
      </c>
      <c r="F16" s="72"/>
      <c r="G16" s="16"/>
      <c r="H16" s="21"/>
      <c r="I16" s="72">
        <v>28.32</v>
      </c>
      <c r="J16" s="23"/>
      <c r="K16" s="21"/>
      <c r="L16" s="21"/>
      <c r="M16" s="22">
        <v>0</v>
      </c>
      <c r="N16" s="20"/>
      <c r="O16" s="21"/>
      <c r="P16" s="21"/>
      <c r="Q16" s="22"/>
    </row>
    <row r="17" spans="1:17" s="11" customFormat="1" ht="15" x14ac:dyDescent="0.25">
      <c r="A17" s="14">
        <v>3</v>
      </c>
      <c r="B17" s="74"/>
      <c r="C17" s="72"/>
      <c r="D17" s="72"/>
      <c r="E17" s="73">
        <v>3.6</v>
      </c>
      <c r="F17" s="72"/>
      <c r="G17" s="16"/>
      <c r="H17" s="21"/>
      <c r="I17" s="72">
        <v>27.36</v>
      </c>
      <c r="J17" s="23"/>
      <c r="K17" s="21"/>
      <c r="L17" s="21"/>
      <c r="M17" s="22">
        <v>0</v>
      </c>
      <c r="N17" s="20"/>
      <c r="O17" s="21"/>
      <c r="P17" s="21"/>
      <c r="Q17" s="22"/>
    </row>
    <row r="18" spans="1:17" s="11" customFormat="1" ht="15" x14ac:dyDescent="0.25">
      <c r="A18" s="14">
        <v>4</v>
      </c>
      <c r="B18" s="74"/>
      <c r="C18" s="72"/>
      <c r="D18" s="72"/>
      <c r="E18" s="73">
        <v>3.38</v>
      </c>
      <c r="F18" s="72"/>
      <c r="G18" s="16"/>
      <c r="H18" s="21"/>
      <c r="I18" s="72">
        <v>26.88</v>
      </c>
      <c r="J18" s="23"/>
      <c r="K18" s="21"/>
      <c r="L18" s="21"/>
      <c r="M18" s="22">
        <v>0</v>
      </c>
      <c r="N18" s="20"/>
      <c r="O18" s="21"/>
      <c r="P18" s="21"/>
      <c r="Q18" s="22"/>
    </row>
    <row r="19" spans="1:17" s="11" customFormat="1" ht="15" x14ac:dyDescent="0.25">
      <c r="A19" s="14">
        <v>5</v>
      </c>
      <c r="B19" s="74"/>
      <c r="C19" s="72"/>
      <c r="D19" s="72"/>
      <c r="E19" s="73">
        <v>3.3</v>
      </c>
      <c r="F19" s="72"/>
      <c r="G19" s="16"/>
      <c r="H19" s="21"/>
      <c r="I19" s="72">
        <v>27.84</v>
      </c>
      <c r="J19" s="23"/>
      <c r="K19" s="21"/>
      <c r="L19" s="21"/>
      <c r="M19" s="22">
        <v>0</v>
      </c>
      <c r="N19" s="20"/>
      <c r="O19" s="21"/>
      <c r="P19" s="21"/>
      <c r="Q19" s="22"/>
    </row>
    <row r="20" spans="1:17" s="11" customFormat="1" ht="15" x14ac:dyDescent="0.25">
      <c r="A20" s="14">
        <v>6</v>
      </c>
      <c r="B20" s="74"/>
      <c r="C20" s="72"/>
      <c r="D20" s="72"/>
      <c r="E20" s="73">
        <v>3.52</v>
      </c>
      <c r="F20" s="72"/>
      <c r="G20" s="16"/>
      <c r="H20" s="21"/>
      <c r="I20" s="72">
        <v>26.88</v>
      </c>
      <c r="J20" s="23"/>
      <c r="K20" s="21"/>
      <c r="L20" s="21"/>
      <c r="M20" s="22">
        <v>0</v>
      </c>
      <c r="N20" s="20"/>
      <c r="O20" s="21"/>
      <c r="P20" s="21"/>
      <c r="Q20" s="22"/>
    </row>
    <row r="21" spans="1:17" s="11" customFormat="1" ht="15" x14ac:dyDescent="0.25">
      <c r="A21" s="14">
        <v>7</v>
      </c>
      <c r="B21" s="74"/>
      <c r="C21" s="72"/>
      <c r="D21" s="72"/>
      <c r="E21" s="73">
        <v>3.23</v>
      </c>
      <c r="F21" s="72"/>
      <c r="G21" s="16"/>
      <c r="H21" s="21"/>
      <c r="I21" s="72">
        <v>30.24</v>
      </c>
      <c r="J21" s="23"/>
      <c r="K21" s="21"/>
      <c r="L21" s="21"/>
      <c r="M21" s="22">
        <v>0</v>
      </c>
      <c r="N21" s="20"/>
      <c r="O21" s="21"/>
      <c r="P21" s="21"/>
      <c r="Q21" s="22"/>
    </row>
    <row r="22" spans="1:17" s="11" customFormat="1" ht="15" x14ac:dyDescent="0.25">
      <c r="A22" s="14">
        <v>8</v>
      </c>
      <c r="B22" s="74"/>
      <c r="C22" s="72"/>
      <c r="D22" s="72"/>
      <c r="E22" s="73">
        <v>3.52</v>
      </c>
      <c r="F22" s="72"/>
      <c r="G22" s="16"/>
      <c r="H22" s="21"/>
      <c r="I22" s="72">
        <v>35.04</v>
      </c>
      <c r="J22" s="23"/>
      <c r="K22" s="21"/>
      <c r="L22" s="21"/>
      <c r="M22" s="22">
        <v>0</v>
      </c>
      <c r="N22" s="20"/>
      <c r="O22" s="21"/>
      <c r="P22" s="21"/>
      <c r="Q22" s="22"/>
    </row>
    <row r="23" spans="1:17" s="11" customFormat="1" ht="15" x14ac:dyDescent="0.25">
      <c r="A23" s="14">
        <v>9</v>
      </c>
      <c r="B23" s="74"/>
      <c r="C23" s="72"/>
      <c r="D23" s="72"/>
      <c r="E23" s="73">
        <v>3.15</v>
      </c>
      <c r="F23" s="72"/>
      <c r="G23" s="16"/>
      <c r="H23" s="21"/>
      <c r="I23" s="72">
        <v>40.799999999999997</v>
      </c>
      <c r="J23" s="23"/>
      <c r="K23" s="21"/>
      <c r="L23" s="21"/>
      <c r="M23" s="22">
        <v>0</v>
      </c>
      <c r="N23" s="20"/>
      <c r="O23" s="21"/>
      <c r="P23" s="21"/>
      <c r="Q23" s="22"/>
    </row>
    <row r="24" spans="1:17" s="11" customFormat="1" ht="15" x14ac:dyDescent="0.25">
      <c r="A24" s="14">
        <v>10</v>
      </c>
      <c r="B24" s="74"/>
      <c r="C24" s="72"/>
      <c r="D24" s="72"/>
      <c r="E24" s="73">
        <v>3.15</v>
      </c>
      <c r="F24" s="72"/>
      <c r="G24" s="16"/>
      <c r="H24" s="21"/>
      <c r="I24" s="72">
        <v>38.4</v>
      </c>
      <c r="J24" s="23"/>
      <c r="K24" s="21"/>
      <c r="L24" s="21"/>
      <c r="M24" s="22">
        <v>0</v>
      </c>
      <c r="N24" s="20"/>
      <c r="O24" s="21"/>
      <c r="P24" s="21"/>
      <c r="Q24" s="22"/>
    </row>
    <row r="25" spans="1:17" s="11" customFormat="1" ht="15" x14ac:dyDescent="0.25">
      <c r="A25" s="14">
        <v>11</v>
      </c>
      <c r="B25" s="74"/>
      <c r="C25" s="72"/>
      <c r="D25" s="72"/>
      <c r="E25" s="73">
        <v>3.52</v>
      </c>
      <c r="F25" s="72"/>
      <c r="G25" s="16"/>
      <c r="H25" s="21"/>
      <c r="I25" s="72">
        <v>36.479999999999997</v>
      </c>
      <c r="J25" s="23"/>
      <c r="K25" s="21"/>
      <c r="L25" s="21"/>
      <c r="M25" s="22">
        <v>0</v>
      </c>
      <c r="N25" s="20"/>
      <c r="O25" s="21"/>
      <c r="P25" s="21"/>
      <c r="Q25" s="22"/>
    </row>
    <row r="26" spans="1:17" s="11" customFormat="1" ht="15" x14ac:dyDescent="0.25">
      <c r="A26" s="14">
        <v>12</v>
      </c>
      <c r="B26" s="74"/>
      <c r="C26" s="72"/>
      <c r="D26" s="72"/>
      <c r="E26" s="73">
        <v>3.15</v>
      </c>
      <c r="F26" s="72"/>
      <c r="G26" s="16"/>
      <c r="H26" s="21"/>
      <c r="I26" s="72">
        <v>36</v>
      </c>
      <c r="J26" s="23"/>
      <c r="K26" s="21"/>
      <c r="L26" s="21"/>
      <c r="M26" s="22">
        <v>0</v>
      </c>
      <c r="N26" s="20"/>
      <c r="O26" s="21"/>
      <c r="P26" s="21"/>
      <c r="Q26" s="22"/>
    </row>
    <row r="27" spans="1:17" s="11" customFormat="1" ht="15" x14ac:dyDescent="0.25">
      <c r="A27" s="14">
        <v>13</v>
      </c>
      <c r="B27" s="74"/>
      <c r="C27" s="72"/>
      <c r="D27" s="72"/>
      <c r="E27" s="73">
        <v>3.23</v>
      </c>
      <c r="F27" s="72"/>
      <c r="G27" s="16"/>
      <c r="H27" s="21"/>
      <c r="I27" s="72">
        <v>38.4</v>
      </c>
      <c r="J27" s="23"/>
      <c r="K27" s="21"/>
      <c r="L27" s="21"/>
      <c r="M27" s="22">
        <v>0</v>
      </c>
      <c r="N27" s="20"/>
      <c r="O27" s="21"/>
      <c r="P27" s="21"/>
      <c r="Q27" s="22"/>
    </row>
    <row r="28" spans="1:17" s="11" customFormat="1" ht="15" x14ac:dyDescent="0.25">
      <c r="A28" s="14">
        <v>14</v>
      </c>
      <c r="B28" s="74"/>
      <c r="C28" s="72"/>
      <c r="D28" s="72"/>
      <c r="E28" s="73">
        <v>3.45</v>
      </c>
      <c r="F28" s="72"/>
      <c r="G28" s="16"/>
      <c r="H28" s="21"/>
      <c r="I28" s="72">
        <v>36</v>
      </c>
      <c r="J28" s="23"/>
      <c r="K28" s="21"/>
      <c r="L28" s="21"/>
      <c r="M28" s="22">
        <v>0</v>
      </c>
      <c r="N28" s="20"/>
      <c r="O28" s="21"/>
      <c r="P28" s="21"/>
      <c r="Q28" s="22"/>
    </row>
    <row r="29" spans="1:17" s="11" customFormat="1" ht="15" x14ac:dyDescent="0.25">
      <c r="A29" s="14">
        <v>15</v>
      </c>
      <c r="B29" s="74"/>
      <c r="C29" s="72"/>
      <c r="D29" s="72"/>
      <c r="E29" s="73">
        <v>3.08</v>
      </c>
      <c r="F29" s="72"/>
      <c r="G29" s="16"/>
      <c r="H29" s="21"/>
      <c r="I29" s="72">
        <v>36</v>
      </c>
      <c r="J29" s="23"/>
      <c r="K29" s="21"/>
      <c r="L29" s="21"/>
      <c r="M29" s="22">
        <v>0</v>
      </c>
      <c r="N29" s="20"/>
      <c r="O29" s="21"/>
      <c r="P29" s="21"/>
      <c r="Q29" s="22"/>
    </row>
    <row r="30" spans="1:17" s="11" customFormat="1" ht="15" x14ac:dyDescent="0.25">
      <c r="A30" s="14">
        <v>16</v>
      </c>
      <c r="B30" s="74"/>
      <c r="C30" s="72"/>
      <c r="D30" s="72"/>
      <c r="E30" s="73">
        <v>3.45</v>
      </c>
      <c r="F30" s="72"/>
      <c r="G30" s="16"/>
      <c r="H30" s="21"/>
      <c r="I30" s="72">
        <v>34.08</v>
      </c>
      <c r="J30" s="23"/>
      <c r="K30" s="21"/>
      <c r="L30" s="21"/>
      <c r="M30" s="22">
        <v>0</v>
      </c>
      <c r="N30" s="20"/>
      <c r="O30" s="21"/>
      <c r="P30" s="21"/>
      <c r="Q30" s="22"/>
    </row>
    <row r="31" spans="1:17" s="25" customFormat="1" ht="15" x14ac:dyDescent="0.25">
      <c r="A31" s="14">
        <v>17</v>
      </c>
      <c r="B31" s="74"/>
      <c r="C31" s="72"/>
      <c r="D31" s="72"/>
      <c r="E31" s="73">
        <v>3.23</v>
      </c>
      <c r="F31" s="72"/>
      <c r="G31" s="16"/>
      <c r="H31" s="21"/>
      <c r="I31" s="72">
        <v>37.92</v>
      </c>
      <c r="J31" s="23"/>
      <c r="K31" s="21"/>
      <c r="L31" s="21"/>
      <c r="M31" s="22">
        <v>0</v>
      </c>
      <c r="N31" s="20"/>
      <c r="O31" s="21"/>
      <c r="P31" s="21"/>
      <c r="Q31" s="22"/>
    </row>
    <row r="32" spans="1:17" s="25" customFormat="1" ht="15" x14ac:dyDescent="0.25">
      <c r="A32" s="14">
        <v>18</v>
      </c>
      <c r="B32" s="74"/>
      <c r="C32" s="72"/>
      <c r="D32" s="72"/>
      <c r="E32" s="73">
        <v>3.3</v>
      </c>
      <c r="F32" s="72"/>
      <c r="G32" s="16"/>
      <c r="H32" s="21"/>
      <c r="I32" s="72">
        <v>31.68</v>
      </c>
      <c r="J32" s="23"/>
      <c r="K32" s="21"/>
      <c r="L32" s="21"/>
      <c r="M32" s="22">
        <v>0</v>
      </c>
      <c r="N32" s="20"/>
      <c r="O32" s="21"/>
      <c r="P32" s="21"/>
      <c r="Q32" s="22"/>
    </row>
    <row r="33" spans="1:33" s="25" customFormat="1" ht="15" x14ac:dyDescent="0.25">
      <c r="A33" s="14">
        <v>19</v>
      </c>
      <c r="B33" s="74"/>
      <c r="C33" s="72"/>
      <c r="D33" s="72"/>
      <c r="E33" s="73">
        <v>3.6</v>
      </c>
      <c r="F33" s="72"/>
      <c r="G33" s="16"/>
      <c r="H33" s="21"/>
      <c r="I33" s="72">
        <v>28.8</v>
      </c>
      <c r="J33" s="23"/>
      <c r="K33" s="21"/>
      <c r="L33" s="21"/>
      <c r="M33" s="22">
        <v>0</v>
      </c>
      <c r="N33" s="20"/>
      <c r="O33" s="21"/>
      <c r="P33" s="21"/>
      <c r="Q33" s="22"/>
    </row>
    <row r="34" spans="1:33" s="25" customFormat="1" ht="15" x14ac:dyDescent="0.25">
      <c r="A34" s="14">
        <v>20</v>
      </c>
      <c r="B34" s="74"/>
      <c r="C34" s="72"/>
      <c r="D34" s="72"/>
      <c r="E34" s="73">
        <v>3.45</v>
      </c>
      <c r="F34" s="72"/>
      <c r="G34" s="16"/>
      <c r="H34" s="21"/>
      <c r="I34" s="72">
        <v>29.28</v>
      </c>
      <c r="J34" s="23"/>
      <c r="K34" s="21"/>
      <c r="L34" s="21"/>
      <c r="M34" s="22">
        <v>0</v>
      </c>
      <c r="N34" s="20"/>
      <c r="O34" s="21"/>
      <c r="P34" s="21"/>
      <c r="Q34" s="22"/>
    </row>
    <row r="35" spans="1:33" s="25" customFormat="1" ht="15" x14ac:dyDescent="0.25">
      <c r="A35" s="14">
        <v>21</v>
      </c>
      <c r="B35" s="74"/>
      <c r="C35" s="72"/>
      <c r="D35" s="72"/>
      <c r="E35" s="73">
        <v>3.38</v>
      </c>
      <c r="F35" s="72"/>
      <c r="G35" s="16"/>
      <c r="H35" s="21"/>
      <c r="I35" s="72">
        <v>27.84</v>
      </c>
      <c r="J35" s="23"/>
      <c r="K35" s="21"/>
      <c r="L35" s="21"/>
      <c r="M35" s="22">
        <v>0</v>
      </c>
      <c r="N35" s="20"/>
      <c r="O35" s="21"/>
      <c r="P35" s="21"/>
      <c r="Q35" s="22"/>
    </row>
    <row r="36" spans="1:33" s="25" customFormat="1" ht="15" x14ac:dyDescent="0.25">
      <c r="A36" s="14">
        <v>22</v>
      </c>
      <c r="B36" s="74"/>
      <c r="C36" s="72"/>
      <c r="D36" s="72"/>
      <c r="E36" s="73">
        <v>3.75</v>
      </c>
      <c r="F36" s="72"/>
      <c r="G36" s="16"/>
      <c r="H36" s="21"/>
      <c r="I36" s="72">
        <v>29.76</v>
      </c>
      <c r="J36" s="23"/>
      <c r="K36" s="21"/>
      <c r="L36" s="21"/>
      <c r="M36" s="22">
        <v>0</v>
      </c>
      <c r="N36" s="20"/>
      <c r="O36" s="21"/>
      <c r="P36" s="21"/>
      <c r="Q36" s="22"/>
    </row>
    <row r="37" spans="1:33" s="25" customFormat="1" ht="15" x14ac:dyDescent="0.25">
      <c r="A37" s="14">
        <v>23</v>
      </c>
      <c r="B37" s="74"/>
      <c r="C37" s="72"/>
      <c r="D37" s="72"/>
      <c r="E37" s="73">
        <v>3.45</v>
      </c>
      <c r="F37" s="72"/>
      <c r="G37" s="21"/>
      <c r="H37" s="21"/>
      <c r="I37" s="72">
        <v>27.36</v>
      </c>
      <c r="J37" s="23"/>
      <c r="K37" s="21"/>
      <c r="L37" s="21"/>
      <c r="M37" s="22">
        <v>0</v>
      </c>
      <c r="N37" s="20"/>
      <c r="O37" s="21"/>
      <c r="P37" s="21"/>
      <c r="Q37" s="22"/>
    </row>
    <row r="38" spans="1:33" s="25" customFormat="1" ht="15" x14ac:dyDescent="0.25">
      <c r="A38" s="14">
        <v>24</v>
      </c>
      <c r="B38" s="74"/>
      <c r="C38" s="72"/>
      <c r="D38" s="72"/>
      <c r="E38" s="73">
        <v>3.38</v>
      </c>
      <c r="F38" s="72"/>
      <c r="G38" s="21"/>
      <c r="H38" s="21"/>
      <c r="I38" s="72">
        <v>27.84</v>
      </c>
      <c r="J38" s="23"/>
      <c r="K38" s="21"/>
      <c r="L38" s="21"/>
      <c r="M38" s="22">
        <v>0</v>
      </c>
      <c r="N38" s="20"/>
      <c r="O38" s="21"/>
      <c r="P38" s="21"/>
      <c r="Q38" s="22"/>
    </row>
    <row r="39" spans="1:33" s="25" customFormat="1" x14ac:dyDescent="0.25">
      <c r="A39" s="14" t="s">
        <v>17</v>
      </c>
      <c r="B39" s="55"/>
      <c r="C39" s="27"/>
      <c r="D39" s="27"/>
      <c r="E39" s="28">
        <f>SUM(E15:E38)</f>
        <v>80.949999999999989</v>
      </c>
      <c r="F39" s="71"/>
      <c r="G39" s="29"/>
      <c r="H39" s="29"/>
      <c r="I39" s="28">
        <f>SUM(I15:I38)</f>
        <v>767.03999999999985</v>
      </c>
      <c r="J39" s="29"/>
      <c r="K39" s="29"/>
      <c r="L39" s="29"/>
      <c r="M39" s="28">
        <f>SUM(M15:M38)</f>
        <v>0</v>
      </c>
      <c r="N39" s="29"/>
      <c r="O39" s="29"/>
      <c r="P39" s="29"/>
      <c r="Q39" s="28">
        <f>SUM(Q15:Q38)</f>
        <v>0</v>
      </c>
    </row>
    <row r="40" spans="1:33" s="1" customFormat="1" ht="12.75" customHeight="1" x14ac:dyDescent="0.2">
      <c r="A40" s="1" t="s">
        <v>18</v>
      </c>
      <c r="B40" s="70"/>
      <c r="F40" s="69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s="1" customFormat="1" ht="12.75" customHeight="1" x14ac:dyDescent="0.2">
      <c r="A41" s="1" t="s">
        <v>19</v>
      </c>
      <c r="B41" s="70"/>
      <c r="F41" s="69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x14ac:dyDescent="0.2">
      <c r="A42" s="1" t="s">
        <v>20</v>
      </c>
      <c r="K42" s="1"/>
      <c r="L42" s="1"/>
      <c r="M42" s="1"/>
      <c r="N42" s="1"/>
      <c r="O42" s="1"/>
      <c r="P42" s="1"/>
      <c r="Q42" s="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</row>
    <row r="43" spans="1:33" x14ac:dyDescent="0.2">
      <c r="A43" s="1" t="s">
        <v>21</v>
      </c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</row>
    <row r="44" spans="1:33" x14ac:dyDescent="0.2"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7" right="0.7" top="0.75" bottom="0.75" header="0.3" footer="0.3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G48"/>
  <sheetViews>
    <sheetView tabSelected="1" zoomScale="85" zoomScaleNormal="85" workbookViewId="0">
      <selection activeCell="J27" sqref="J27"/>
    </sheetView>
  </sheetViews>
  <sheetFormatPr defaultRowHeight="12.75" x14ac:dyDescent="0.2"/>
  <cols>
    <col min="1" max="1" width="9.140625" style="261"/>
    <col min="2" max="2" width="13.7109375" style="297" customWidth="1"/>
    <col min="3" max="3" width="12.42578125" style="297" customWidth="1"/>
    <col min="4" max="4" width="13.7109375" style="297" customWidth="1"/>
    <col min="5" max="5" width="15" style="297" customWidth="1"/>
    <col min="6" max="6" width="14" style="297" customWidth="1"/>
    <col min="7" max="7" width="13" style="297" customWidth="1"/>
    <col min="8" max="16384" width="9.140625" style="263"/>
  </cols>
  <sheetData>
    <row r="1" spans="1:7" x14ac:dyDescent="0.2">
      <c r="B1" s="262"/>
      <c r="C1" s="262"/>
      <c r="D1" s="262"/>
      <c r="E1" s="262"/>
      <c r="F1" s="262"/>
      <c r="G1" s="2" t="s">
        <v>1</v>
      </c>
    </row>
    <row r="2" spans="1:7" ht="15.75" x14ac:dyDescent="0.25">
      <c r="A2" s="264"/>
      <c r="B2" s="265" t="s">
        <v>631</v>
      </c>
      <c r="C2" s="266"/>
      <c r="D2" s="266"/>
      <c r="E2" s="266"/>
      <c r="F2" s="266"/>
      <c r="G2" s="267"/>
    </row>
    <row r="3" spans="1:7" ht="15.75" x14ac:dyDescent="0.25">
      <c r="A3" s="268"/>
      <c r="B3" s="269"/>
      <c r="C3" s="269"/>
      <c r="D3" s="269"/>
      <c r="E3" s="269"/>
      <c r="F3" s="269"/>
      <c r="G3" s="269"/>
    </row>
    <row r="4" spans="1:7" ht="15.75" x14ac:dyDescent="0.25">
      <c r="A4" s="265" t="s">
        <v>639</v>
      </c>
      <c r="B4" s="270"/>
      <c r="C4" s="270"/>
      <c r="D4" s="270"/>
      <c r="E4" s="270"/>
      <c r="F4" s="270"/>
      <c r="G4" s="270"/>
    </row>
    <row r="5" spans="1:7" ht="15.75" x14ac:dyDescent="0.25">
      <c r="A5" s="264"/>
      <c r="B5" s="271"/>
      <c r="C5" s="272"/>
      <c r="D5" s="273"/>
      <c r="E5" s="273"/>
      <c r="F5" s="267"/>
      <c r="G5" s="267"/>
    </row>
    <row r="6" spans="1:7" ht="15.75" x14ac:dyDescent="0.25">
      <c r="A6" s="274" t="s">
        <v>632</v>
      </c>
      <c r="B6" s="272"/>
      <c r="C6" s="272"/>
      <c r="D6" s="272"/>
      <c r="E6" s="272"/>
      <c r="F6" s="272"/>
      <c r="G6" s="272"/>
    </row>
    <row r="7" spans="1:7" ht="15.75" x14ac:dyDescent="0.25">
      <c r="A7" s="264"/>
      <c r="B7" s="275"/>
      <c r="C7" s="275"/>
      <c r="D7" s="275"/>
      <c r="E7" s="275"/>
      <c r="F7" s="275"/>
      <c r="G7" s="275"/>
    </row>
    <row r="8" spans="1:7" ht="15.75" x14ac:dyDescent="0.25">
      <c r="A8" s="265" t="s">
        <v>638</v>
      </c>
      <c r="B8" s="266"/>
      <c r="C8" s="266"/>
      <c r="D8" s="266"/>
      <c r="E8" s="266"/>
      <c r="F8" s="266"/>
      <c r="G8" s="266"/>
    </row>
    <row r="9" spans="1:7" ht="15" x14ac:dyDescent="0.25">
      <c r="B9" s="276"/>
      <c r="C9" s="66"/>
      <c r="D9" s="66"/>
      <c r="E9" s="66"/>
      <c r="F9" s="66"/>
      <c r="G9" s="66"/>
    </row>
    <row r="10" spans="1:7" ht="15.75" x14ac:dyDescent="0.25">
      <c r="A10" s="277" t="s">
        <v>633</v>
      </c>
      <c r="B10" s="278" t="s">
        <v>11</v>
      </c>
      <c r="C10" s="279"/>
      <c r="D10" s="279"/>
      <c r="E10" s="278" t="s">
        <v>12</v>
      </c>
      <c r="F10" s="279"/>
      <c r="G10" s="280"/>
    </row>
    <row r="11" spans="1:7" s="283" customFormat="1" ht="72" x14ac:dyDescent="0.25">
      <c r="A11" s="281"/>
      <c r="B11" s="282" t="s">
        <v>634</v>
      </c>
      <c r="C11" s="282" t="s">
        <v>635</v>
      </c>
      <c r="D11" s="282" t="s">
        <v>636</v>
      </c>
      <c r="E11" s="282" t="s">
        <v>634</v>
      </c>
      <c r="F11" s="282" t="s">
        <v>635</v>
      </c>
      <c r="G11" s="282" t="s">
        <v>637</v>
      </c>
    </row>
    <row r="12" spans="1:7" s="287" customFormat="1" ht="11.25" x14ac:dyDescent="0.2">
      <c r="A12" s="284">
        <v>1</v>
      </c>
      <c r="B12" s="285">
        <v>2</v>
      </c>
      <c r="C12" s="285">
        <v>3</v>
      </c>
      <c r="D12" s="285">
        <v>4</v>
      </c>
      <c r="E12" s="285">
        <v>5</v>
      </c>
      <c r="F12" s="285">
        <v>6</v>
      </c>
      <c r="G12" s="286">
        <v>7</v>
      </c>
    </row>
    <row r="13" spans="1:7" x14ac:dyDescent="0.2">
      <c r="A13" s="288">
        <v>1</v>
      </c>
      <c r="B13" s="289">
        <f>SUM('1:200'!B15:Q15)</f>
        <v>15462.515721036785</v>
      </c>
      <c r="C13" s="288"/>
      <c r="D13" s="289">
        <f>B13</f>
        <v>15462.515721036785</v>
      </c>
      <c r="E13" s="289">
        <f>SUM('1:200'!M15,'1:200'!Q15)</f>
        <v>0</v>
      </c>
      <c r="F13" s="288"/>
      <c r="G13" s="309">
        <f>E13</f>
        <v>0</v>
      </c>
    </row>
    <row r="14" spans="1:7" x14ac:dyDescent="0.2">
      <c r="A14" s="288">
        <v>2</v>
      </c>
      <c r="B14" s="289">
        <f>SUM('1:200'!B16:Q16)</f>
        <v>14153.281556901045</v>
      </c>
      <c r="C14" s="288"/>
      <c r="D14" s="289">
        <f t="shared" ref="D14:D36" si="0">B14</f>
        <v>14153.281556901045</v>
      </c>
      <c r="E14" s="289">
        <f>SUM('1:200'!M16,'1:200'!Q16)</f>
        <v>0</v>
      </c>
      <c r="F14" s="288"/>
      <c r="G14" s="309">
        <f t="shared" ref="G14:G36" si="1">E14</f>
        <v>0</v>
      </c>
    </row>
    <row r="15" spans="1:7" s="291" customFormat="1" x14ac:dyDescent="0.2">
      <c r="A15" s="290">
        <v>3</v>
      </c>
      <c r="B15" s="289">
        <f>SUM('1:200'!B17:Q17)</f>
        <v>13180.387483121744</v>
      </c>
      <c r="C15" s="290"/>
      <c r="D15" s="289">
        <f t="shared" si="0"/>
        <v>13180.387483121744</v>
      </c>
      <c r="E15" s="289">
        <f>SUM('1:200'!M17,'1:200'!Q17)</f>
        <v>0</v>
      </c>
      <c r="F15" s="290"/>
      <c r="G15" s="309">
        <f t="shared" si="1"/>
        <v>0</v>
      </c>
    </row>
    <row r="16" spans="1:7" x14ac:dyDescent="0.2">
      <c r="A16" s="288">
        <v>4</v>
      </c>
      <c r="B16" s="289">
        <f>SUM('1:200'!B18:Q18)</f>
        <v>12743.597167301428</v>
      </c>
      <c r="C16" s="288"/>
      <c r="D16" s="289">
        <f t="shared" si="0"/>
        <v>12743.597167301428</v>
      </c>
      <c r="E16" s="289">
        <f>SUM('1:200'!M18,'1:200'!Q18)</f>
        <v>0</v>
      </c>
      <c r="F16" s="288"/>
      <c r="G16" s="309">
        <f t="shared" si="1"/>
        <v>0</v>
      </c>
    </row>
    <row r="17" spans="1:7" x14ac:dyDescent="0.2">
      <c r="A17" s="288">
        <v>5</v>
      </c>
      <c r="B17" s="289">
        <f>SUM('1:200'!B19:Q19)</f>
        <v>13015.965362223309</v>
      </c>
      <c r="C17" s="288"/>
      <c r="D17" s="289">
        <f t="shared" si="0"/>
        <v>13015.965362223309</v>
      </c>
      <c r="E17" s="289">
        <f>SUM('1:200'!M19,'1:200'!Q19)</f>
        <v>0</v>
      </c>
      <c r="F17" s="288"/>
      <c r="G17" s="309">
        <f t="shared" si="1"/>
        <v>0</v>
      </c>
    </row>
    <row r="18" spans="1:7" x14ac:dyDescent="0.2">
      <c r="A18" s="288">
        <v>6</v>
      </c>
      <c r="B18" s="289">
        <f>SUM('1:200'!B20:Q20)</f>
        <v>14244.831177103673</v>
      </c>
      <c r="C18" s="288"/>
      <c r="D18" s="289">
        <f t="shared" si="0"/>
        <v>14244.831177103673</v>
      </c>
      <c r="E18" s="289">
        <f>SUM('1:200'!M20,'1:200'!Q20)</f>
        <v>0</v>
      </c>
      <c r="F18" s="288"/>
      <c r="G18" s="309">
        <f t="shared" si="1"/>
        <v>0</v>
      </c>
    </row>
    <row r="19" spans="1:7" x14ac:dyDescent="0.2">
      <c r="A19" s="288">
        <v>7</v>
      </c>
      <c r="B19" s="289">
        <f>SUM('1:200'!B21:Q21)</f>
        <v>16655.587858927411</v>
      </c>
      <c r="C19" s="288"/>
      <c r="D19" s="289">
        <f t="shared" si="0"/>
        <v>16655.587858927411</v>
      </c>
      <c r="E19" s="289">
        <f>SUM('1:200'!M21,'1:200'!Q21)</f>
        <v>0</v>
      </c>
      <c r="F19" s="288"/>
      <c r="G19" s="309">
        <f t="shared" si="1"/>
        <v>0</v>
      </c>
    </row>
    <row r="20" spans="1:7" x14ac:dyDescent="0.2">
      <c r="A20" s="288">
        <v>8</v>
      </c>
      <c r="B20" s="289">
        <f>SUM('1:200'!B22:Q22)</f>
        <v>19234.765091019701</v>
      </c>
      <c r="C20" s="288"/>
      <c r="D20" s="289">
        <f t="shared" si="0"/>
        <v>19234.765091019701</v>
      </c>
      <c r="E20" s="289">
        <f>SUM('1:200'!M22,'1:200'!Q22)</f>
        <v>0</v>
      </c>
      <c r="F20" s="288"/>
      <c r="G20" s="309">
        <f t="shared" si="1"/>
        <v>0</v>
      </c>
    </row>
    <row r="21" spans="1:7" x14ac:dyDescent="0.2">
      <c r="A21" s="288">
        <v>9</v>
      </c>
      <c r="B21" s="289">
        <f>SUM('1:200'!B23:Q23)</f>
        <v>22221.744628971341</v>
      </c>
      <c r="C21" s="288"/>
      <c r="D21" s="289">
        <f t="shared" si="0"/>
        <v>22221.744628971341</v>
      </c>
      <c r="E21" s="289">
        <f>SUM('1:200'!M23,'1:200'!Q23)</f>
        <v>0</v>
      </c>
      <c r="F21" s="288"/>
      <c r="G21" s="309">
        <f t="shared" si="1"/>
        <v>0</v>
      </c>
    </row>
    <row r="22" spans="1:7" x14ac:dyDescent="0.2">
      <c r="A22" s="288">
        <v>10</v>
      </c>
      <c r="B22" s="289">
        <f>SUM('1:200'!B24:Q24)</f>
        <v>23645.358786736</v>
      </c>
      <c r="C22" s="288"/>
      <c r="D22" s="289">
        <f t="shared" si="0"/>
        <v>23645.358786736</v>
      </c>
      <c r="E22" s="289">
        <f>SUM('1:200'!M24,'1:200'!Q24)</f>
        <v>0</v>
      </c>
      <c r="F22" s="288"/>
      <c r="G22" s="309">
        <f t="shared" si="1"/>
        <v>0</v>
      </c>
    </row>
    <row r="23" spans="1:7" x14ac:dyDescent="0.2">
      <c r="A23" s="288">
        <v>11</v>
      </c>
      <c r="B23" s="289">
        <f>SUM('1:200'!B25:Q25)</f>
        <v>23573.557465641272</v>
      </c>
      <c r="C23" s="288"/>
      <c r="D23" s="289">
        <f t="shared" si="0"/>
        <v>23573.557465641272</v>
      </c>
      <c r="E23" s="289">
        <f>SUM('1:200'!M25,'1:200'!Q25)</f>
        <v>0</v>
      </c>
      <c r="F23" s="288"/>
      <c r="G23" s="309">
        <f t="shared" si="1"/>
        <v>0</v>
      </c>
    </row>
    <row r="24" spans="1:7" x14ac:dyDescent="0.2">
      <c r="A24" s="288">
        <v>12</v>
      </c>
      <c r="B24" s="289">
        <f>SUM('1:200'!B26:Q26)</f>
        <v>23433.014775992851</v>
      </c>
      <c r="C24" s="288"/>
      <c r="D24" s="289">
        <f t="shared" si="0"/>
        <v>23433.014775992851</v>
      </c>
      <c r="E24" s="289">
        <f>SUM('1:200'!M26,'1:200'!Q26)</f>
        <v>0</v>
      </c>
      <c r="F24" s="288"/>
      <c r="G24" s="309">
        <f t="shared" si="1"/>
        <v>0</v>
      </c>
    </row>
    <row r="25" spans="1:7" x14ac:dyDescent="0.2">
      <c r="A25" s="288">
        <v>13</v>
      </c>
      <c r="B25" s="289">
        <f>SUM('1:200'!B27:Q27)</f>
        <v>23111.467115372725</v>
      </c>
      <c r="C25" s="288"/>
      <c r="D25" s="289">
        <f t="shared" si="0"/>
        <v>23111.467115372725</v>
      </c>
      <c r="E25" s="289">
        <f>SUM('1:200'!M27,'1:200'!Q27)</f>
        <v>0</v>
      </c>
      <c r="F25" s="288"/>
      <c r="G25" s="309">
        <f t="shared" si="1"/>
        <v>0</v>
      </c>
    </row>
    <row r="26" spans="1:7" x14ac:dyDescent="0.2">
      <c r="A26" s="288">
        <v>14</v>
      </c>
      <c r="B26" s="289">
        <f>SUM('1:200'!B28:Q28)</f>
        <v>23608.546018522131</v>
      </c>
      <c r="C26" s="288"/>
      <c r="D26" s="289">
        <f t="shared" si="0"/>
        <v>23608.546018522131</v>
      </c>
      <c r="E26" s="289">
        <f>SUM('1:200'!M28,'1:200'!Q28)</f>
        <v>0</v>
      </c>
      <c r="F26" s="288"/>
      <c r="G26" s="309">
        <f t="shared" si="1"/>
        <v>0</v>
      </c>
    </row>
    <row r="27" spans="1:7" x14ac:dyDescent="0.2">
      <c r="A27" s="288">
        <v>15</v>
      </c>
      <c r="B27" s="289">
        <f>SUM('1:200'!B29:Q29)</f>
        <v>23543.415443922542</v>
      </c>
      <c r="C27" s="288"/>
      <c r="D27" s="289">
        <f t="shared" si="0"/>
        <v>23543.415443922542</v>
      </c>
      <c r="E27" s="289">
        <f>SUM('1:200'!M29,'1:200'!Q29)</f>
        <v>0</v>
      </c>
      <c r="F27" s="288"/>
      <c r="G27" s="309">
        <f t="shared" si="1"/>
        <v>0</v>
      </c>
    </row>
    <row r="28" spans="1:7" x14ac:dyDescent="0.2">
      <c r="A28" s="288">
        <v>16</v>
      </c>
      <c r="B28" s="289">
        <f>SUM('1:200'!B30:Q30)</f>
        <v>22699.638417106118</v>
      </c>
      <c r="C28" s="288"/>
      <c r="D28" s="289">
        <f t="shared" si="0"/>
        <v>22699.638417106118</v>
      </c>
      <c r="E28" s="289">
        <f>SUM('1:200'!M30,'1:200'!Q30)</f>
        <v>0</v>
      </c>
      <c r="F28" s="288"/>
      <c r="G28" s="309">
        <f t="shared" si="1"/>
        <v>0</v>
      </c>
    </row>
    <row r="29" spans="1:7" x14ac:dyDescent="0.2">
      <c r="A29" s="288">
        <v>17</v>
      </c>
      <c r="B29" s="289">
        <f>SUM('1:200'!B31:Q31)</f>
        <v>23036.252324869787</v>
      </c>
      <c r="C29" s="288"/>
      <c r="D29" s="289">
        <f t="shared" si="0"/>
        <v>23036.252324869787</v>
      </c>
      <c r="E29" s="289">
        <f>SUM('1:200'!M31,'1:200'!Q31)</f>
        <v>0</v>
      </c>
      <c r="F29" s="288"/>
      <c r="G29" s="309">
        <f t="shared" si="1"/>
        <v>0</v>
      </c>
    </row>
    <row r="30" spans="1:7" x14ac:dyDescent="0.2">
      <c r="A30" s="288">
        <v>18</v>
      </c>
      <c r="B30" s="289">
        <f>SUM('1:200'!B32:Q32)</f>
        <v>22178.321351261398</v>
      </c>
      <c r="C30" s="288"/>
      <c r="D30" s="289">
        <f t="shared" si="0"/>
        <v>22178.321351261398</v>
      </c>
      <c r="E30" s="289">
        <f>SUM('1:200'!M32,'1:200'!Q32)</f>
        <v>0</v>
      </c>
      <c r="F30" s="288"/>
      <c r="G30" s="309">
        <f t="shared" si="1"/>
        <v>0</v>
      </c>
    </row>
    <row r="31" spans="1:7" x14ac:dyDescent="0.2">
      <c r="A31" s="288">
        <v>19</v>
      </c>
      <c r="B31" s="289">
        <f>SUM('1:200'!B33:Q33)</f>
        <v>22553.983367521152</v>
      </c>
      <c r="C31" s="288"/>
      <c r="D31" s="289">
        <f t="shared" si="0"/>
        <v>22553.983367521152</v>
      </c>
      <c r="E31" s="289">
        <f>SUM('1:200'!M33,'1:200'!Q33)</f>
        <v>0</v>
      </c>
      <c r="F31" s="288"/>
      <c r="G31" s="309">
        <f t="shared" si="1"/>
        <v>0</v>
      </c>
    </row>
    <row r="32" spans="1:7" x14ac:dyDescent="0.2">
      <c r="A32" s="292">
        <v>20</v>
      </c>
      <c r="B32" s="289">
        <f>SUM('1:200'!B34:Q34)</f>
        <v>21662.35227587078</v>
      </c>
      <c r="C32" s="293"/>
      <c r="D32" s="289">
        <f t="shared" si="0"/>
        <v>21662.35227587078</v>
      </c>
      <c r="E32" s="289">
        <f>SUM('1:200'!M34,'1:200'!Q34)</f>
        <v>0</v>
      </c>
      <c r="F32" s="293"/>
      <c r="G32" s="309">
        <f t="shared" si="1"/>
        <v>0</v>
      </c>
    </row>
    <row r="33" spans="1:7" x14ac:dyDescent="0.2">
      <c r="A33" s="288">
        <v>21</v>
      </c>
      <c r="B33" s="289">
        <f>SUM('1:200'!B35:Q35)</f>
        <v>21589.384050773107</v>
      </c>
      <c r="C33" s="288"/>
      <c r="D33" s="289">
        <f t="shared" si="0"/>
        <v>21589.384050773107</v>
      </c>
      <c r="E33" s="289">
        <f>SUM('1:200'!M35,'1:200'!Q35)</f>
        <v>0</v>
      </c>
      <c r="F33" s="288"/>
      <c r="G33" s="309">
        <f t="shared" si="1"/>
        <v>0</v>
      </c>
    </row>
    <row r="34" spans="1:7" x14ac:dyDescent="0.2">
      <c r="A34" s="288">
        <v>22</v>
      </c>
      <c r="B34" s="289">
        <f>SUM('1:200'!B36:Q36)</f>
        <v>21687.963579996733</v>
      </c>
      <c r="C34" s="288"/>
      <c r="D34" s="289">
        <f t="shared" si="0"/>
        <v>21687.963579996733</v>
      </c>
      <c r="E34" s="289">
        <f>SUM('1:200'!M36,'1:200'!Q36)</f>
        <v>0</v>
      </c>
      <c r="F34" s="288"/>
      <c r="G34" s="309">
        <f t="shared" si="1"/>
        <v>0</v>
      </c>
    </row>
    <row r="35" spans="1:7" x14ac:dyDescent="0.2">
      <c r="A35" s="288">
        <v>23</v>
      </c>
      <c r="B35" s="289">
        <f>SUM('1:200'!B37:Q37)</f>
        <v>19930.964243644205</v>
      </c>
      <c r="C35" s="288"/>
      <c r="D35" s="289">
        <f t="shared" si="0"/>
        <v>19930.964243644205</v>
      </c>
      <c r="E35" s="289">
        <f>SUM('1:200'!M37,'1:200'!Q37)</f>
        <v>0</v>
      </c>
      <c r="F35" s="288"/>
      <c r="G35" s="309">
        <f t="shared" si="1"/>
        <v>0</v>
      </c>
    </row>
    <row r="36" spans="1:7" x14ac:dyDescent="0.2">
      <c r="A36" s="288">
        <v>24</v>
      </c>
      <c r="B36" s="289">
        <f>SUM('1:200'!B38:Q38)</f>
        <v>18046.95839745281</v>
      </c>
      <c r="C36" s="288"/>
      <c r="D36" s="289">
        <f t="shared" si="0"/>
        <v>18046.95839745281</v>
      </c>
      <c r="E36" s="289">
        <f>SUM('1:200'!M38,'1:200'!Q38)</f>
        <v>0</v>
      </c>
      <c r="F36" s="288"/>
      <c r="G36" s="309">
        <f t="shared" si="1"/>
        <v>0</v>
      </c>
    </row>
    <row r="37" spans="1:7" ht="14.25" x14ac:dyDescent="0.2">
      <c r="A37" s="294" t="s">
        <v>17</v>
      </c>
      <c r="B37" s="289">
        <f>SUM('1:200'!B39:Q39)</f>
        <v>479624.83366129</v>
      </c>
      <c r="C37" s="296"/>
      <c r="D37" s="295"/>
      <c r="E37" s="296"/>
      <c r="F37" s="296"/>
      <c r="G37" s="296"/>
    </row>
    <row r="38" spans="1:7" x14ac:dyDescent="0.2">
      <c r="B38" s="308"/>
      <c r="E38" s="298"/>
    </row>
    <row r="39" spans="1:7" ht="14.25" x14ac:dyDescent="0.2">
      <c r="A39" s="299"/>
      <c r="B39" s="300"/>
      <c r="C39" s="301"/>
      <c r="D39" s="300"/>
      <c r="E39" s="300"/>
      <c r="F39" s="301"/>
      <c r="G39" s="300"/>
    </row>
    <row r="40" spans="1:7" ht="18.75" x14ac:dyDescent="0.3">
      <c r="C40" s="302"/>
      <c r="D40" s="302"/>
      <c r="E40" s="302"/>
      <c r="F40" s="303"/>
    </row>
    <row r="41" spans="1:7" ht="15.75" x14ac:dyDescent="0.25">
      <c r="A41" s="304" t="s">
        <v>640</v>
      </c>
      <c r="B41" s="304"/>
      <c r="C41" s="304"/>
      <c r="D41" s="304"/>
      <c r="E41" s="304"/>
      <c r="F41" s="304"/>
      <c r="G41" s="304"/>
    </row>
    <row r="42" spans="1:7" ht="15.75" x14ac:dyDescent="0.25">
      <c r="A42" s="304" t="s">
        <v>641</v>
      </c>
      <c r="B42" s="304"/>
      <c r="C42" s="304"/>
      <c r="D42" s="304"/>
      <c r="E42" s="304"/>
      <c r="F42" s="304"/>
      <c r="G42" s="304"/>
    </row>
    <row r="46" spans="1:7" ht="13.5" x14ac:dyDescent="0.25">
      <c r="A46" s="305"/>
      <c r="B46" s="305"/>
    </row>
    <row r="47" spans="1:7" ht="13.5" x14ac:dyDescent="0.25">
      <c r="A47" s="306"/>
      <c r="B47" s="307"/>
    </row>
    <row r="48" spans="1:7" hidden="1" x14ac:dyDescent="0.2">
      <c r="D48" s="308">
        <f>MAX(D13:D37)</f>
        <v>23645.358786736</v>
      </c>
      <c r="G48" s="308">
        <f>MAX(G13:G37)</f>
        <v>0</v>
      </c>
    </row>
  </sheetData>
  <mergeCells count="13">
    <mergeCell ref="A10:A11"/>
    <mergeCell ref="B10:D10"/>
    <mergeCell ref="E10:G10"/>
    <mergeCell ref="A41:G41"/>
    <mergeCell ref="A46:B46"/>
    <mergeCell ref="A47:B47"/>
    <mergeCell ref="A42:G42"/>
    <mergeCell ref="B1:F1"/>
    <mergeCell ref="B2:F2"/>
    <mergeCell ref="A4:G4"/>
    <mergeCell ref="B5:C5"/>
    <mergeCell ref="A6:G6"/>
    <mergeCell ref="A8:G8"/>
  </mergeCells>
  <conditionalFormatting sqref="D13:D37">
    <cfRule type="cellIs" dxfId="1" priority="1" stopIfTrue="1" operator="equal">
      <formula>$D$48</formula>
    </cfRule>
  </conditionalFormatting>
  <conditionalFormatting sqref="G13:G36">
    <cfRule type="cellIs" dxfId="0" priority="2" stopIfTrue="1" operator="equal">
      <formula>$G$48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202</vt:i4>
      </vt:variant>
    </vt:vector>
  </HeadingPairs>
  <TitlesOfParts>
    <vt:vector size="202" baseType="lpstr">
      <vt:lpstr>Содержание книги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125</vt:lpstr>
      <vt:lpstr>126</vt:lpstr>
      <vt:lpstr>127</vt:lpstr>
      <vt:lpstr>128</vt:lpstr>
      <vt:lpstr>129</vt:lpstr>
      <vt:lpstr>130</vt:lpstr>
      <vt:lpstr>131</vt:lpstr>
      <vt:lpstr>132</vt:lpstr>
      <vt:lpstr>133</vt:lpstr>
      <vt:lpstr>134</vt:lpstr>
      <vt:lpstr>135</vt:lpstr>
      <vt:lpstr>136</vt:lpstr>
      <vt:lpstr>137</vt:lpstr>
      <vt:lpstr>138</vt:lpstr>
      <vt:lpstr>139</vt:lpstr>
      <vt:lpstr>140</vt:lpstr>
      <vt:lpstr>141</vt:lpstr>
      <vt:lpstr>142</vt:lpstr>
      <vt:lpstr>143</vt:lpstr>
      <vt:lpstr>144</vt:lpstr>
      <vt:lpstr>145</vt:lpstr>
      <vt:lpstr>146</vt:lpstr>
      <vt:lpstr>147</vt:lpstr>
      <vt:lpstr>148</vt:lpstr>
      <vt:lpstr>149</vt:lpstr>
      <vt:lpstr>150</vt:lpstr>
      <vt:lpstr>151</vt:lpstr>
      <vt:lpstr>152</vt:lpstr>
      <vt:lpstr>153</vt:lpstr>
      <vt:lpstr>154</vt:lpstr>
      <vt:lpstr>155</vt:lpstr>
      <vt:lpstr>156</vt:lpstr>
      <vt:lpstr>157</vt:lpstr>
      <vt:lpstr>158</vt:lpstr>
      <vt:lpstr>159</vt:lpstr>
      <vt:lpstr>160</vt:lpstr>
      <vt:lpstr>161</vt:lpstr>
      <vt:lpstr>162</vt:lpstr>
      <vt:lpstr>163</vt:lpstr>
      <vt:lpstr>164</vt:lpstr>
      <vt:lpstr>165</vt:lpstr>
      <vt:lpstr>166</vt:lpstr>
      <vt:lpstr>167</vt:lpstr>
      <vt:lpstr>168</vt:lpstr>
      <vt:lpstr>169</vt:lpstr>
      <vt:lpstr>170</vt:lpstr>
      <vt:lpstr>174</vt:lpstr>
      <vt:lpstr>171</vt:lpstr>
      <vt:lpstr>172</vt:lpstr>
      <vt:lpstr>173</vt:lpstr>
      <vt:lpstr>176</vt:lpstr>
      <vt:lpstr>175</vt:lpstr>
      <vt:lpstr>177</vt:lpstr>
      <vt:lpstr>178</vt:lpstr>
      <vt:lpstr>179</vt:lpstr>
      <vt:lpstr>180</vt:lpstr>
      <vt:lpstr>181</vt:lpstr>
      <vt:lpstr>182</vt:lpstr>
      <vt:lpstr>183</vt:lpstr>
      <vt:lpstr>184</vt:lpstr>
      <vt:lpstr>185</vt:lpstr>
      <vt:lpstr>186</vt:lpstr>
      <vt:lpstr>187</vt:lpstr>
      <vt:lpstr>188</vt:lpstr>
      <vt:lpstr>189</vt:lpstr>
      <vt:lpstr>190</vt:lpstr>
      <vt:lpstr>191</vt:lpstr>
      <vt:lpstr>192</vt:lpstr>
      <vt:lpstr>193</vt:lpstr>
      <vt:lpstr>195</vt:lpstr>
      <vt:lpstr>194</vt:lpstr>
      <vt:lpstr>196</vt:lpstr>
      <vt:lpstr>197</vt:lpstr>
      <vt:lpstr>198</vt:lpstr>
      <vt:lpstr>199</vt:lpstr>
      <vt:lpstr>200</vt:lpstr>
      <vt:lpstr>Свод данных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Ипатов Павел Валерьевич</dc:creator>
  <cp:lastModifiedBy>Ипатов Павел Валерьевич</cp:lastModifiedBy>
  <dcterms:created xsi:type="dcterms:W3CDTF">2022-07-04T13:18:54Z</dcterms:created>
  <dcterms:modified xsi:type="dcterms:W3CDTF">2022-07-08T06:20:55Z</dcterms:modified>
</cp:coreProperties>
</file>