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РЕЖИМНЫЕ ДНИ\РЕЖИМНЫЕ ДНИ\РД 2024 г\РД 18.12.2024\"/>
    </mc:Choice>
  </mc:AlternateContent>
  <bookViews>
    <workbookView xWindow="0" yWindow="30780" windowWidth="20490" windowHeight="7620" tabRatio="811"/>
  </bookViews>
  <sheets>
    <sheet name="Содержание книги" sheetId="228" r:id="rId1"/>
    <sheet name="1" sheetId="49" r:id="rId2"/>
    <sheet name="2" sheetId="55" r:id="rId3"/>
    <sheet name="3" sheetId="56" r:id="rId4"/>
    <sheet name="4" sheetId="57" r:id="rId5"/>
    <sheet name="5" sheetId="60" r:id="rId6"/>
    <sheet name="6" sheetId="61" r:id="rId7"/>
    <sheet name="7" sheetId="62" r:id="rId8"/>
    <sheet name="8" sheetId="66" r:id="rId9"/>
    <sheet name="9" sheetId="43" r:id="rId10"/>
    <sheet name="10" sheetId="65" r:id="rId11"/>
    <sheet name="11" sheetId="83" r:id="rId12"/>
    <sheet name="12" sheetId="35" r:id="rId13"/>
    <sheet name="13" sheetId="36" r:id="rId14"/>
    <sheet name="14" sheetId="37" r:id="rId15"/>
    <sheet name="15" sheetId="41" r:id="rId16"/>
    <sheet name="16" sheetId="42" r:id="rId17"/>
    <sheet name="17" sheetId="68" r:id="rId18"/>
    <sheet name="18" sheetId="82" r:id="rId19"/>
    <sheet name="19" sheetId="69" r:id="rId20"/>
    <sheet name="20" sheetId="75" r:id="rId21"/>
    <sheet name="21" sheetId="77" r:id="rId22"/>
    <sheet name="22" sheetId="91" r:id="rId23"/>
    <sheet name="23" sheetId="92" r:id="rId24"/>
    <sheet name="24" sheetId="93" r:id="rId25"/>
    <sheet name="25" sheetId="12" r:id="rId26"/>
    <sheet name="26" sheetId="13" r:id="rId27"/>
    <sheet name="27" sheetId="14" r:id="rId28"/>
    <sheet name="28" sheetId="23" r:id="rId29"/>
    <sheet name="29" sheetId="24" r:id="rId30"/>
    <sheet name="30" sheetId="25" r:id="rId31"/>
    <sheet name="31" sheetId="79" r:id="rId32"/>
    <sheet name="32" sheetId="88" r:id="rId33"/>
    <sheet name="33" sheetId="45" r:id="rId34"/>
    <sheet name="34" sheetId="46" r:id="rId35"/>
    <sheet name="35" sheetId="47" r:id="rId36"/>
    <sheet name="36" sheetId="48" r:id="rId37"/>
    <sheet name="37" sheetId="63" r:id="rId38"/>
    <sheet name="38" sheetId="64" r:id="rId39"/>
    <sheet name="39" sheetId="76" r:id="rId40"/>
    <sheet name="40" sheetId="90" r:id="rId41"/>
    <sheet name="41" sheetId="95" r:id="rId42"/>
    <sheet name="42" sheetId="1" r:id="rId43"/>
    <sheet name="43" sheetId="3" r:id="rId44"/>
    <sheet name="44" sheetId="4" r:id="rId45"/>
    <sheet name="45" sheetId="5" r:id="rId46"/>
    <sheet name="46" sheetId="6" r:id="rId47"/>
    <sheet name="47" sheetId="7" r:id="rId48"/>
    <sheet name="48" sheetId="8" r:id="rId49"/>
    <sheet name="49" sheetId="9" r:id="rId50"/>
    <sheet name="50" sheetId="10" r:id="rId51"/>
    <sheet name="51" sheetId="11" r:id="rId52"/>
    <sheet name="52" sheetId="85" r:id="rId53"/>
    <sheet name="53" sheetId="86" r:id="rId54"/>
    <sheet name="54" sheetId="87" r:id="rId55"/>
    <sheet name="55" sheetId="26" r:id="rId56"/>
    <sheet name="56" sheetId="27" r:id="rId57"/>
    <sheet name="57" sheetId="28" r:id="rId58"/>
    <sheet name="58" sheetId="29" r:id="rId59"/>
    <sheet name="59" sheetId="30" r:id="rId60"/>
    <sheet name="60" sheetId="31" r:id="rId61"/>
    <sheet name="61" sheetId="38" r:id="rId62"/>
    <sheet name="62" sheetId="40" r:id="rId63"/>
    <sheet name="63" sheetId="39" r:id="rId64"/>
    <sheet name="64" sheetId="80" r:id="rId65"/>
    <sheet name="65" sheetId="81" r:id="rId66"/>
    <sheet name="66" sheetId="50" r:id="rId67"/>
    <sheet name="67" sheetId="51" r:id="rId68"/>
    <sheet name="68" sheetId="52" r:id="rId69"/>
    <sheet name="69" sheetId="53" r:id="rId70"/>
    <sheet name="70" sheetId="54" r:id="rId71"/>
    <sheet name="71" sheetId="34" r:id="rId72"/>
    <sheet name="72" sheetId="73" r:id="rId73"/>
    <sheet name="73" sheetId="74" r:id="rId74"/>
    <sheet name="74" sheetId="58" r:id="rId75"/>
    <sheet name="75" sheetId="59" r:id="rId76"/>
    <sheet name="76" sheetId="70" r:id="rId77"/>
    <sheet name="77" sheetId="71" r:id="rId78"/>
    <sheet name="78" sheetId="72" r:id="rId79"/>
    <sheet name="79" sheetId="78" r:id="rId80"/>
    <sheet name="80" sheetId="94" r:id="rId81"/>
    <sheet name="81" sheetId="32" r:id="rId82"/>
    <sheet name="82" sheetId="33" r:id="rId83"/>
    <sheet name="83" sheetId="89" r:id="rId84"/>
    <sheet name="84" sheetId="44" r:id="rId85"/>
    <sheet name="85" sheetId="67" r:id="rId86"/>
    <sheet name="86" sheetId="97" r:id="rId87"/>
    <sheet name="87" sheetId="96" r:id="rId88"/>
    <sheet name="88" sheetId="98" r:id="rId89"/>
    <sheet name="89" sheetId="99" r:id="rId90"/>
    <sheet name="90" sheetId="100" r:id="rId91"/>
    <sheet name="91" sheetId="101" r:id="rId92"/>
    <sheet name="92" sheetId="102" r:id="rId93"/>
    <sheet name="93" sheetId="103" r:id="rId94"/>
    <sheet name="94" sheetId="104" r:id="rId95"/>
    <sheet name="95" sheetId="105" r:id="rId96"/>
    <sheet name="96" sheetId="106" r:id="rId97"/>
    <sheet name="97" sheetId="107" r:id="rId98"/>
    <sheet name="98" sheetId="108" r:id="rId99"/>
    <sheet name="99" sheetId="109" r:id="rId100"/>
    <sheet name="100" sheetId="110" r:id="rId101"/>
    <sheet name="101" sheetId="111" r:id="rId102"/>
    <sheet name="102" sheetId="112" r:id="rId103"/>
    <sheet name="103" sheetId="214" r:id="rId104"/>
    <sheet name="104" sheetId="215" r:id="rId105"/>
    <sheet name="105" sheetId="216" r:id="rId106"/>
    <sheet name="106" sheetId="217" r:id="rId107"/>
    <sheet name="107" sheetId="218" r:id="rId108"/>
    <sheet name="108" sheetId="219" r:id="rId109"/>
    <sheet name="109" sheetId="220" r:id="rId110"/>
    <sheet name="110" sheetId="221" r:id="rId111"/>
    <sheet name="111" sheetId="113" r:id="rId112"/>
    <sheet name="112" sheetId="114" r:id="rId113"/>
    <sheet name="113" sheetId="115" r:id="rId114"/>
    <sheet name="114" sheetId="116" r:id="rId115"/>
    <sheet name="115" sheetId="117" r:id="rId116"/>
    <sheet name="116" sheetId="118" r:id="rId117"/>
    <sheet name="117" sheetId="119" r:id="rId118"/>
    <sheet name="118" sheetId="120" r:id="rId119"/>
    <sheet name="119" sheetId="121" r:id="rId120"/>
    <sheet name="120" sheetId="126" r:id="rId121"/>
    <sheet name="121" sheetId="127" r:id="rId122"/>
    <sheet name="122" sheetId="144" r:id="rId123"/>
    <sheet name="123" sheetId="128" r:id="rId124"/>
    <sheet name="124" sheetId="129" r:id="rId125"/>
    <sheet name="125" sheetId="130" r:id="rId126"/>
    <sheet name="126" sheetId="131" r:id="rId127"/>
    <sheet name="127" sheetId="132" r:id="rId128"/>
    <sheet name="128" sheetId="133" r:id="rId129"/>
    <sheet name="129" sheetId="134" r:id="rId130"/>
    <sheet name="130" sheetId="135" r:id="rId131"/>
    <sheet name="131" sheetId="137" r:id="rId132"/>
    <sheet name="132" sheetId="138" r:id="rId133"/>
    <sheet name="133" sheetId="139" r:id="rId134"/>
    <sheet name="134" sheetId="140" r:id="rId135"/>
    <sheet name="135" sheetId="141" r:id="rId136"/>
    <sheet name="136" sheetId="142" r:id="rId137"/>
    <sheet name="137" sheetId="143" r:id="rId138"/>
    <sheet name="138" sheetId="124" r:id="rId139"/>
    <sheet name="139" sheetId="125" r:id="rId140"/>
    <sheet name="140" sheetId="122" r:id="rId141"/>
    <sheet name="141" sheetId="123" r:id="rId142"/>
    <sheet name="142" sheetId="136" r:id="rId143"/>
    <sheet name="143" sheetId="145" r:id="rId144"/>
    <sheet name="144" sheetId="146" r:id="rId145"/>
    <sheet name="145" sheetId="147" r:id="rId146"/>
    <sheet name="146" sheetId="148" r:id="rId147"/>
    <sheet name="147" sheetId="149" r:id="rId148"/>
    <sheet name="148" sheetId="150" r:id="rId149"/>
    <sheet name="149" sheetId="151" r:id="rId150"/>
    <sheet name="150" sheetId="152" r:id="rId151"/>
    <sheet name="151" sheetId="153" r:id="rId152"/>
    <sheet name="152" sheetId="154" r:id="rId153"/>
    <sheet name="153" sheetId="155" r:id="rId154"/>
    <sheet name="154" sheetId="156" r:id="rId155"/>
    <sheet name="155" sheetId="157" r:id="rId156"/>
    <sheet name="156" sheetId="158" r:id="rId157"/>
    <sheet name="157" sheetId="159" r:id="rId158"/>
    <sheet name="158" sheetId="160" r:id="rId159"/>
    <sheet name="159" sheetId="161" r:id="rId160"/>
    <sheet name="160" sheetId="162" r:id="rId161"/>
    <sheet name="161" sheetId="163" r:id="rId162"/>
    <sheet name="162" sheetId="164" r:id="rId163"/>
    <sheet name="163" sheetId="165" r:id="rId164"/>
    <sheet name="164" sheetId="166" r:id="rId165"/>
    <sheet name="165" sheetId="167" r:id="rId166"/>
    <sheet name="166" sheetId="168" r:id="rId167"/>
    <sheet name="167" sheetId="169" r:id="rId168"/>
    <sheet name="168" sheetId="183" r:id="rId169"/>
    <sheet name="169" sheetId="192" r:id="rId170"/>
    <sheet name="170" sheetId="190" r:id="rId171"/>
    <sheet name="171" sheetId="191" r:id="rId172"/>
    <sheet name="172" sheetId="184" r:id="rId173"/>
    <sheet name="173" sheetId="177" r:id="rId174"/>
    <sheet name="174" sheetId="178" r:id="rId175"/>
    <sheet name="175" sheetId="179" r:id="rId176"/>
    <sheet name="176" sheetId="180" r:id="rId177"/>
    <sheet name="177" sheetId="181" r:id="rId178"/>
    <sheet name="178" sheetId="182" r:id="rId179"/>
    <sheet name="179" sheetId="187" r:id="rId180"/>
    <sheet name="180" sheetId="188" r:id="rId181"/>
    <sheet name="181" sheetId="189" r:id="rId182"/>
    <sheet name="182" sheetId="170" r:id="rId183"/>
    <sheet name="183" sheetId="171" r:id="rId184"/>
    <sheet name="184" sheetId="172" r:id="rId185"/>
    <sheet name="185" sheetId="173" r:id="rId186"/>
    <sheet name="186" sheetId="174" r:id="rId187"/>
    <sheet name="187" sheetId="175" r:id="rId188"/>
    <sheet name="188" sheetId="176" r:id="rId189"/>
    <sheet name="189" sheetId="201" r:id="rId190"/>
    <sheet name="190" sheetId="193" r:id="rId191"/>
    <sheet name="191" sheetId="195" r:id="rId192"/>
    <sheet name="192" sheetId="196" r:id="rId193"/>
    <sheet name="193" sheetId="197" r:id="rId194"/>
    <sheet name="194" sheetId="198" r:id="rId195"/>
    <sheet name="195" sheetId="199" r:id="rId196"/>
    <sheet name="196" sheetId="200" r:id="rId197"/>
    <sheet name="197" sheetId="185" r:id="rId198"/>
    <sheet name="198" sheetId="186" r:id="rId199"/>
    <sheet name="199" sheetId="194" r:id="rId200"/>
    <sheet name="200" sheetId="202" r:id="rId201"/>
    <sheet name="201" sheetId="203" r:id="rId202"/>
    <sheet name="202" sheetId="205" r:id="rId203"/>
    <sheet name="203" sheetId="204" r:id="rId204"/>
    <sheet name="204" sheetId="206" r:id="rId205"/>
    <sheet name="205" sheetId="207" r:id="rId206"/>
    <sheet name="206" sheetId="208" r:id="rId207"/>
    <sheet name="207" sheetId="209" r:id="rId208"/>
    <sheet name="208" sheetId="210" r:id="rId209"/>
    <sheet name="Свод данных ЭСУ Череповец" sheetId="223" r:id="rId210"/>
    <sheet name="Свод данных ЭСУ Бабаево" sheetId="224" r:id="rId211"/>
    <sheet name="Свод данных ЭСУ Кадуй" sheetId="225" r:id="rId212"/>
    <sheet name="Свод данных ЭСУ Чагода" sheetId="226" r:id="rId213"/>
    <sheet name="Свод данных ЭСУ Шексна" sheetId="227" r:id="rId214"/>
    <sheet name="Свод данных" sheetId="212" r:id="rId215"/>
    <sheet name="Лист1" sheetId="222" r:id="rId216"/>
  </sheets>
  <calcPr calcId="162913" refMode="R1C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12" l="1"/>
  <c r="B15" i="212"/>
  <c r="B16" i="212"/>
  <c r="B17" i="212"/>
  <c r="B18" i="212"/>
  <c r="B19" i="212"/>
  <c r="B20" i="212"/>
  <c r="B21" i="212"/>
  <c r="B22" i="212"/>
  <c r="B23" i="212"/>
  <c r="B24" i="212"/>
  <c r="B25" i="212"/>
  <c r="B26" i="212"/>
  <c r="B27" i="212"/>
  <c r="B28" i="212"/>
  <c r="B29" i="212"/>
  <c r="B30" i="212"/>
  <c r="B31" i="212"/>
  <c r="B32" i="212"/>
  <c r="B33" i="212"/>
  <c r="B34" i="212"/>
  <c r="B35" i="212"/>
  <c r="B36" i="212"/>
  <c r="B13" i="212"/>
  <c r="B14" i="227"/>
  <c r="B15" i="227"/>
  <c r="B16" i="227"/>
  <c r="B17" i="227"/>
  <c r="B18" i="227"/>
  <c r="B19" i="227"/>
  <c r="B20" i="227"/>
  <c r="B21" i="227"/>
  <c r="D21" i="227" s="1"/>
  <c r="B22" i="227"/>
  <c r="B23" i="227"/>
  <c r="B24" i="227"/>
  <c r="D24" i="227" s="1"/>
  <c r="B25" i="227"/>
  <c r="D25" i="227" s="1"/>
  <c r="B26" i="227"/>
  <c r="B27" i="227"/>
  <c r="B28" i="227"/>
  <c r="D28" i="227" s="1"/>
  <c r="B29" i="227"/>
  <c r="D29" i="227" s="1"/>
  <c r="B30" i="227"/>
  <c r="D30" i="227" s="1"/>
  <c r="B31" i="227"/>
  <c r="B32" i="227"/>
  <c r="D32" i="227" s="1"/>
  <c r="B33" i="227"/>
  <c r="D33" i="227" s="1"/>
  <c r="B34" i="227"/>
  <c r="D34" i="227" s="1"/>
  <c r="B35" i="227"/>
  <c r="D35" i="227" s="1"/>
  <c r="B36" i="227"/>
  <c r="D36" i="227" s="1"/>
  <c r="B13" i="227"/>
  <c r="D13" i="227" s="1"/>
  <c r="B14" i="223"/>
  <c r="D14" i="223" s="1"/>
  <c r="B15" i="223"/>
  <c r="B16" i="223"/>
  <c r="B17" i="223"/>
  <c r="B18" i="223"/>
  <c r="B19" i="223"/>
  <c r="B20" i="223"/>
  <c r="D20" i="223" s="1"/>
  <c r="B21" i="223"/>
  <c r="B22" i="223"/>
  <c r="D22" i="223" s="1"/>
  <c r="B23" i="223"/>
  <c r="B24" i="223"/>
  <c r="D24" i="223" s="1"/>
  <c r="B25" i="223"/>
  <c r="B26" i="223"/>
  <c r="D26" i="223" s="1"/>
  <c r="B27" i="223"/>
  <c r="B28" i="223"/>
  <c r="D28" i="223" s="1"/>
  <c r="B29" i="223"/>
  <c r="B30" i="223"/>
  <c r="D30" i="223" s="1"/>
  <c r="B31" i="223"/>
  <c r="B32" i="223"/>
  <c r="D32" i="223" s="1"/>
  <c r="B33" i="223"/>
  <c r="B34" i="223"/>
  <c r="D34" i="223" s="1"/>
  <c r="B35" i="223"/>
  <c r="B36" i="223"/>
  <c r="D36" i="223" s="1"/>
  <c r="B13" i="223"/>
  <c r="D14" i="227"/>
  <c r="D15" i="227"/>
  <c r="D16" i="227"/>
  <c r="D17" i="227"/>
  <c r="D18" i="227"/>
  <c r="D19" i="227"/>
  <c r="D20" i="227"/>
  <c r="D22" i="227"/>
  <c r="D23" i="227"/>
  <c r="D26" i="227"/>
  <c r="D27" i="227"/>
  <c r="D31" i="227"/>
  <c r="E36" i="227"/>
  <c r="G36" i="227" s="1"/>
  <c r="E35" i="227"/>
  <c r="G35" i="227" s="1"/>
  <c r="E34" i="227"/>
  <c r="G34" i="227" s="1"/>
  <c r="E33" i="227"/>
  <c r="G33" i="227" s="1"/>
  <c r="E32" i="227"/>
  <c r="G32" i="227" s="1"/>
  <c r="E31" i="227"/>
  <c r="G31" i="227" s="1"/>
  <c r="E30" i="227"/>
  <c r="G30" i="227" s="1"/>
  <c r="E29" i="227"/>
  <c r="G29" i="227" s="1"/>
  <c r="E28" i="227"/>
  <c r="G28" i="227" s="1"/>
  <c r="E27" i="227"/>
  <c r="G27" i="227" s="1"/>
  <c r="E26" i="227"/>
  <c r="G26" i="227" s="1"/>
  <c r="E25" i="227"/>
  <c r="G25" i="227" s="1"/>
  <c r="E24" i="227"/>
  <c r="G24" i="227" s="1"/>
  <c r="E23" i="227"/>
  <c r="G23" i="227" s="1"/>
  <c r="E22" i="227"/>
  <c r="G22" i="227" s="1"/>
  <c r="E21" i="227"/>
  <c r="G21" i="227" s="1"/>
  <c r="E20" i="227"/>
  <c r="G20" i="227" s="1"/>
  <c r="E19" i="227"/>
  <c r="G19" i="227" s="1"/>
  <c r="E18" i="227"/>
  <c r="G18" i="227" s="1"/>
  <c r="E17" i="227"/>
  <c r="G17" i="227" s="1"/>
  <c r="E16" i="227"/>
  <c r="G16" i="227" s="1"/>
  <c r="E15" i="227"/>
  <c r="G15" i="227" s="1"/>
  <c r="E14" i="227"/>
  <c r="G14" i="227" s="1"/>
  <c r="E13" i="227"/>
  <c r="G13" i="227" s="1"/>
  <c r="B14" i="226"/>
  <c r="D14" i="226" s="1"/>
  <c r="B15" i="226"/>
  <c r="D15" i="226" s="1"/>
  <c r="B16" i="226"/>
  <c r="D16" i="226" s="1"/>
  <c r="B17" i="226"/>
  <c r="D17" i="226" s="1"/>
  <c r="B18" i="226"/>
  <c r="D18" i="226" s="1"/>
  <c r="B19" i="226"/>
  <c r="D19" i="226" s="1"/>
  <c r="B20" i="226"/>
  <c r="D20" i="226" s="1"/>
  <c r="B21" i="226"/>
  <c r="D21" i="226" s="1"/>
  <c r="B22" i="226"/>
  <c r="D22" i="226" s="1"/>
  <c r="B23" i="226"/>
  <c r="D23" i="226" s="1"/>
  <c r="B24" i="226"/>
  <c r="D24" i="226" s="1"/>
  <c r="B25" i="226"/>
  <c r="D25" i="226" s="1"/>
  <c r="B26" i="226"/>
  <c r="D26" i="226" s="1"/>
  <c r="B27" i="226"/>
  <c r="D27" i="226" s="1"/>
  <c r="B28" i="226"/>
  <c r="D28" i="226" s="1"/>
  <c r="B29" i="226"/>
  <c r="D29" i="226" s="1"/>
  <c r="B30" i="226"/>
  <c r="D30" i="226" s="1"/>
  <c r="B31" i="226"/>
  <c r="D31" i="226" s="1"/>
  <c r="B32" i="226"/>
  <c r="D32" i="226" s="1"/>
  <c r="B33" i="226"/>
  <c r="D33" i="226" s="1"/>
  <c r="B34" i="226"/>
  <c r="D34" i="226" s="1"/>
  <c r="B35" i="226"/>
  <c r="D35" i="226" s="1"/>
  <c r="B36" i="226"/>
  <c r="D36" i="226" s="1"/>
  <c r="B13" i="226"/>
  <c r="D13" i="226" s="1"/>
  <c r="E36" i="226"/>
  <c r="G36" i="226" s="1"/>
  <c r="E35" i="226"/>
  <c r="G35" i="226" s="1"/>
  <c r="E34" i="226"/>
  <c r="G34" i="226" s="1"/>
  <c r="E33" i="226"/>
  <c r="G33" i="226" s="1"/>
  <c r="E32" i="226"/>
  <c r="G32" i="226" s="1"/>
  <c r="E31" i="226"/>
  <c r="G31" i="226" s="1"/>
  <c r="E30" i="226"/>
  <c r="G30" i="226" s="1"/>
  <c r="E29" i="226"/>
  <c r="G29" i="226" s="1"/>
  <c r="E28" i="226"/>
  <c r="G28" i="226" s="1"/>
  <c r="E27" i="226"/>
  <c r="G27" i="226" s="1"/>
  <c r="E26" i="226"/>
  <c r="G26" i="226" s="1"/>
  <c r="E25" i="226"/>
  <c r="G25" i="226" s="1"/>
  <c r="E24" i="226"/>
  <c r="G24" i="226" s="1"/>
  <c r="E23" i="226"/>
  <c r="G23" i="226" s="1"/>
  <c r="E22" i="226"/>
  <c r="G22" i="226" s="1"/>
  <c r="E21" i="226"/>
  <c r="G21" i="226" s="1"/>
  <c r="E20" i="226"/>
  <c r="G20" i="226" s="1"/>
  <c r="E19" i="226"/>
  <c r="G19" i="226" s="1"/>
  <c r="E18" i="226"/>
  <c r="G18" i="226" s="1"/>
  <c r="E17" i="226"/>
  <c r="G17" i="226" s="1"/>
  <c r="E16" i="226"/>
  <c r="G16" i="226" s="1"/>
  <c r="E15" i="226"/>
  <c r="G15" i="226" s="1"/>
  <c r="E14" i="226"/>
  <c r="G14" i="226" s="1"/>
  <c r="E13" i="226"/>
  <c r="G13" i="226" s="1"/>
  <c r="B14" i="225"/>
  <c r="D14" i="225" s="1"/>
  <c r="B15" i="225"/>
  <c r="D15" i="225" s="1"/>
  <c r="B16" i="225"/>
  <c r="D16" i="225" s="1"/>
  <c r="B17" i="225"/>
  <c r="D17" i="225" s="1"/>
  <c r="B18" i="225"/>
  <c r="D18" i="225" s="1"/>
  <c r="B19" i="225"/>
  <c r="D19" i="225" s="1"/>
  <c r="B20" i="225"/>
  <c r="D20" i="225" s="1"/>
  <c r="B21" i="225"/>
  <c r="D21" i="225" s="1"/>
  <c r="B22" i="225"/>
  <c r="D22" i="225" s="1"/>
  <c r="B23" i="225"/>
  <c r="D23" i="225" s="1"/>
  <c r="B24" i="225"/>
  <c r="D24" i="225" s="1"/>
  <c r="B25" i="225"/>
  <c r="D25" i="225" s="1"/>
  <c r="B26" i="225"/>
  <c r="D26" i="225" s="1"/>
  <c r="B27" i="225"/>
  <c r="D27" i="225" s="1"/>
  <c r="B28" i="225"/>
  <c r="D28" i="225" s="1"/>
  <c r="B29" i="225"/>
  <c r="D29" i="225" s="1"/>
  <c r="B30" i="225"/>
  <c r="D30" i="225" s="1"/>
  <c r="B31" i="225"/>
  <c r="D31" i="225" s="1"/>
  <c r="B32" i="225"/>
  <c r="D32" i="225" s="1"/>
  <c r="B33" i="225"/>
  <c r="D33" i="225" s="1"/>
  <c r="B34" i="225"/>
  <c r="D34" i="225" s="1"/>
  <c r="B35" i="225"/>
  <c r="D35" i="225" s="1"/>
  <c r="B36" i="225"/>
  <c r="D36" i="225" s="1"/>
  <c r="B13" i="225"/>
  <c r="D13" i="225" s="1"/>
  <c r="E36" i="225"/>
  <c r="G36" i="225" s="1"/>
  <c r="E35" i="225"/>
  <c r="G35" i="225" s="1"/>
  <c r="E34" i="225"/>
  <c r="G34" i="225" s="1"/>
  <c r="E33" i="225"/>
  <c r="G33" i="225" s="1"/>
  <c r="E32" i="225"/>
  <c r="G32" i="225" s="1"/>
  <c r="E31" i="225"/>
  <c r="G31" i="225" s="1"/>
  <c r="E30" i="225"/>
  <c r="G30" i="225" s="1"/>
  <c r="E29" i="225"/>
  <c r="G29" i="225" s="1"/>
  <c r="E28" i="225"/>
  <c r="G28" i="225" s="1"/>
  <c r="E27" i="225"/>
  <c r="G27" i="225" s="1"/>
  <c r="E26" i="225"/>
  <c r="G26" i="225" s="1"/>
  <c r="E25" i="225"/>
  <c r="G25" i="225" s="1"/>
  <c r="E24" i="225"/>
  <c r="G24" i="225" s="1"/>
  <c r="E23" i="225"/>
  <c r="G23" i="225" s="1"/>
  <c r="E22" i="225"/>
  <c r="G22" i="225" s="1"/>
  <c r="E21" i="225"/>
  <c r="G21" i="225" s="1"/>
  <c r="E20" i="225"/>
  <c r="G20" i="225" s="1"/>
  <c r="E19" i="225"/>
  <c r="G19" i="225" s="1"/>
  <c r="E18" i="225"/>
  <c r="G18" i="225" s="1"/>
  <c r="E17" i="225"/>
  <c r="G17" i="225" s="1"/>
  <c r="E16" i="225"/>
  <c r="G16" i="225" s="1"/>
  <c r="E15" i="225"/>
  <c r="G15" i="225" s="1"/>
  <c r="E14" i="225"/>
  <c r="G14" i="225" s="1"/>
  <c r="E13" i="225"/>
  <c r="G13" i="225" s="1"/>
  <c r="B14" i="224"/>
  <c r="D14" i="224" s="1"/>
  <c r="B15" i="224"/>
  <c r="D15" i="224" s="1"/>
  <c r="B16" i="224"/>
  <c r="D16" i="224" s="1"/>
  <c r="B17" i="224"/>
  <c r="D17" i="224" s="1"/>
  <c r="B18" i="224"/>
  <c r="D18" i="224" s="1"/>
  <c r="B19" i="224"/>
  <c r="D19" i="224" s="1"/>
  <c r="B20" i="224"/>
  <c r="D20" i="224" s="1"/>
  <c r="B21" i="224"/>
  <c r="D21" i="224" s="1"/>
  <c r="B22" i="224"/>
  <c r="D22" i="224" s="1"/>
  <c r="B23" i="224"/>
  <c r="D23" i="224" s="1"/>
  <c r="B24" i="224"/>
  <c r="D24" i="224" s="1"/>
  <c r="B25" i="224"/>
  <c r="D25" i="224" s="1"/>
  <c r="B26" i="224"/>
  <c r="D26" i="224" s="1"/>
  <c r="B27" i="224"/>
  <c r="D27" i="224" s="1"/>
  <c r="B28" i="224"/>
  <c r="D28" i="224" s="1"/>
  <c r="B29" i="224"/>
  <c r="D29" i="224" s="1"/>
  <c r="B30" i="224"/>
  <c r="D30" i="224" s="1"/>
  <c r="B31" i="224"/>
  <c r="D31" i="224" s="1"/>
  <c r="B32" i="224"/>
  <c r="D32" i="224" s="1"/>
  <c r="B33" i="224"/>
  <c r="D33" i="224" s="1"/>
  <c r="B34" i="224"/>
  <c r="D34" i="224" s="1"/>
  <c r="B35" i="224"/>
  <c r="D35" i="224" s="1"/>
  <c r="B36" i="224"/>
  <c r="D36" i="224" s="1"/>
  <c r="B13" i="224"/>
  <c r="D13" i="224" s="1"/>
  <c r="E36" i="224"/>
  <c r="G36" i="224" s="1"/>
  <c r="E35" i="224"/>
  <c r="G35" i="224" s="1"/>
  <c r="E34" i="224"/>
  <c r="G34" i="224" s="1"/>
  <c r="E33" i="224"/>
  <c r="G33" i="224" s="1"/>
  <c r="E32" i="224"/>
  <c r="G32" i="224" s="1"/>
  <c r="E31" i="224"/>
  <c r="G31" i="224" s="1"/>
  <c r="E30" i="224"/>
  <c r="G30" i="224" s="1"/>
  <c r="E29" i="224"/>
  <c r="G29" i="224" s="1"/>
  <c r="E28" i="224"/>
  <c r="G28" i="224" s="1"/>
  <c r="E27" i="224"/>
  <c r="G27" i="224" s="1"/>
  <c r="E26" i="224"/>
  <c r="G26" i="224" s="1"/>
  <c r="E25" i="224"/>
  <c r="G25" i="224" s="1"/>
  <c r="E24" i="224"/>
  <c r="G24" i="224" s="1"/>
  <c r="E23" i="224"/>
  <c r="G23" i="224" s="1"/>
  <c r="E22" i="224"/>
  <c r="G22" i="224" s="1"/>
  <c r="E21" i="224"/>
  <c r="G21" i="224" s="1"/>
  <c r="E20" i="224"/>
  <c r="G20" i="224" s="1"/>
  <c r="E19" i="224"/>
  <c r="G19" i="224" s="1"/>
  <c r="E18" i="224"/>
  <c r="G18" i="224" s="1"/>
  <c r="E17" i="224"/>
  <c r="G17" i="224" s="1"/>
  <c r="E16" i="224"/>
  <c r="G16" i="224" s="1"/>
  <c r="E15" i="224"/>
  <c r="G15" i="224" s="1"/>
  <c r="E14" i="224"/>
  <c r="G14" i="224" s="1"/>
  <c r="E13" i="224"/>
  <c r="G13" i="224" s="1"/>
  <c r="E36" i="223"/>
  <c r="E35" i="223"/>
  <c r="G35" i="223" s="1"/>
  <c r="E34" i="223"/>
  <c r="E33" i="223"/>
  <c r="G33" i="223" s="1"/>
  <c r="E32" i="223"/>
  <c r="E31" i="223"/>
  <c r="G31" i="223" s="1"/>
  <c r="E30" i="223"/>
  <c r="E29" i="223"/>
  <c r="G29" i="223" s="1"/>
  <c r="E28" i="223"/>
  <c r="E27" i="223"/>
  <c r="G27" i="223" s="1"/>
  <c r="E26" i="223"/>
  <c r="E25" i="223"/>
  <c r="G25" i="223" s="1"/>
  <c r="E24" i="223"/>
  <c r="E23" i="223"/>
  <c r="G23" i="223" s="1"/>
  <c r="E22" i="223"/>
  <c r="E21" i="223"/>
  <c r="G21" i="223" s="1"/>
  <c r="E20" i="223"/>
  <c r="E19" i="223"/>
  <c r="G19" i="223" s="1"/>
  <c r="E18" i="223"/>
  <c r="E17" i="223"/>
  <c r="G17" i="223" s="1"/>
  <c r="E16" i="223"/>
  <c r="E15" i="223"/>
  <c r="G15" i="223" s="1"/>
  <c r="E14" i="223"/>
  <c r="E13" i="223"/>
  <c r="G13" i="223" s="1"/>
  <c r="D15" i="223" l="1"/>
  <c r="D23" i="223"/>
  <c r="D17" i="223"/>
  <c r="D33" i="223"/>
  <c r="D25" i="223"/>
  <c r="D45" i="227"/>
  <c r="G45" i="227"/>
  <c r="B37" i="227"/>
  <c r="D37" i="227" s="1"/>
  <c r="D27" i="223"/>
  <c r="D35" i="223"/>
  <c r="D19" i="223"/>
  <c r="G45" i="226"/>
  <c r="D45" i="226"/>
  <c r="B37" i="226"/>
  <c r="D37" i="226" s="1"/>
  <c r="G45" i="225"/>
  <c r="D45" i="225"/>
  <c r="B37" i="225"/>
  <c r="D37" i="225" s="1"/>
  <c r="B37" i="223"/>
  <c r="G45" i="224"/>
  <c r="D45" i="224"/>
  <c r="B37" i="224"/>
  <c r="D37" i="224" s="1"/>
  <c r="D31" i="223"/>
  <c r="D21" i="223"/>
  <c r="D29" i="223"/>
  <c r="D13" i="223"/>
  <c r="D16" i="223"/>
  <c r="D18" i="223"/>
  <c r="G14" i="223"/>
  <c r="G16" i="223"/>
  <c r="G18" i="223"/>
  <c r="G20" i="223"/>
  <c r="G22" i="223"/>
  <c r="G24" i="223"/>
  <c r="G26" i="223"/>
  <c r="G28" i="223"/>
  <c r="G30" i="223"/>
  <c r="G32" i="223"/>
  <c r="G34" i="223"/>
  <c r="G36" i="223"/>
  <c r="E39" i="68"/>
  <c r="E39" i="69"/>
  <c r="E39" i="70"/>
  <c r="E39" i="71"/>
  <c r="E39" i="73"/>
  <c r="E39" i="74"/>
  <c r="E39" i="75"/>
  <c r="E39" i="76"/>
  <c r="E39" i="77"/>
  <c r="E39" i="78"/>
  <c r="E39" i="79"/>
  <c r="E39" i="81"/>
  <c r="E39" i="82"/>
  <c r="E39" i="83"/>
  <c r="E39" i="85"/>
  <c r="E39" i="86"/>
  <c r="E39" i="87"/>
  <c r="E39" i="88"/>
  <c r="E39" i="90"/>
  <c r="E39" i="91"/>
  <c r="E39" i="92"/>
  <c r="E39" i="93"/>
  <c r="E39" i="94"/>
  <c r="E39" i="95"/>
  <c r="E39" i="97"/>
  <c r="E39" i="98"/>
  <c r="E39" i="99"/>
  <c r="E39" i="100"/>
  <c r="E39" i="101"/>
  <c r="E39" i="102"/>
  <c r="E39" i="103"/>
  <c r="E39" i="104"/>
  <c r="E39" i="106"/>
  <c r="E39" i="107"/>
  <c r="E39" i="108"/>
  <c r="E39" i="109"/>
  <c r="E39" i="110"/>
  <c r="E39" i="111"/>
  <c r="E39" i="112"/>
  <c r="E39" i="215"/>
  <c r="E39" i="216"/>
  <c r="E39" i="217"/>
  <c r="E39" i="218"/>
  <c r="E39" i="219"/>
  <c r="E39" i="220"/>
  <c r="E39" i="221"/>
  <c r="E39" i="67"/>
  <c r="E39" i="214"/>
  <c r="E39" i="105"/>
  <c r="E39" i="96"/>
  <c r="E39" i="89"/>
  <c r="E39" i="80"/>
  <c r="E39" i="72"/>
  <c r="G45" i="223" l="1"/>
  <c r="D37" i="223"/>
  <c r="D45" i="223"/>
  <c r="B37" i="212"/>
  <c r="D37" i="212" s="1"/>
  <c r="I39" i="6"/>
  <c r="L39" i="6"/>
  <c r="O39" i="6"/>
  <c r="E39" i="170" l="1"/>
  <c r="I39" i="221" l="1"/>
  <c r="O39" i="221"/>
  <c r="L39" i="221"/>
  <c r="O11" i="221"/>
  <c r="L11" i="221"/>
  <c r="F10" i="221"/>
  <c r="M10" i="221" s="1"/>
  <c r="B10" i="221"/>
  <c r="J10" i="221" s="1"/>
  <c r="A7" i="221"/>
  <c r="I39" i="220"/>
  <c r="I39" i="219"/>
  <c r="A7" i="210" l="1"/>
  <c r="A7" i="209"/>
  <c r="A7" i="208"/>
  <c r="A7" i="207"/>
  <c r="A7" i="206"/>
  <c r="A7" i="204"/>
  <c r="A7" i="205"/>
  <c r="A7" i="203"/>
  <c r="A7" i="202"/>
  <c r="A7" i="201"/>
  <c r="A7" i="200"/>
  <c r="A7" i="199"/>
  <c r="A7" i="198"/>
  <c r="A7" i="197"/>
  <c r="A7" i="196"/>
  <c r="A7" i="195"/>
  <c r="A7" i="194"/>
  <c r="A7" i="193"/>
  <c r="A7" i="192"/>
  <c r="A7" i="191"/>
  <c r="A7" i="190"/>
  <c r="A7" i="189"/>
  <c r="A7" i="188"/>
  <c r="A7" i="187"/>
  <c r="A7" i="186"/>
  <c r="A7" i="185"/>
  <c r="A7" i="184"/>
  <c r="A7" i="183"/>
  <c r="A7" i="182"/>
  <c r="A7" i="181"/>
  <c r="A7" i="180"/>
  <c r="A7" i="179"/>
  <c r="A7" i="178"/>
  <c r="A7" i="177"/>
  <c r="A7" i="176"/>
  <c r="A7" i="175"/>
  <c r="A7" i="174"/>
  <c r="A7" i="173"/>
  <c r="A7" i="172"/>
  <c r="A7" i="171"/>
  <c r="A7" i="170"/>
  <c r="A7" i="169"/>
  <c r="A7" i="168"/>
  <c r="A7" i="167"/>
  <c r="A7" i="166"/>
  <c r="A7" i="165"/>
  <c r="A7" i="164"/>
  <c r="A7" i="163"/>
  <c r="A7" i="162"/>
  <c r="A7" i="161"/>
  <c r="A7" i="160"/>
  <c r="A7" i="159"/>
  <c r="A7" i="158"/>
  <c r="A7" i="157"/>
  <c r="A7" i="156"/>
  <c r="A7" i="155"/>
  <c r="A7" i="154"/>
  <c r="A7" i="153"/>
  <c r="A7" i="152"/>
  <c r="A7" i="151"/>
  <c r="A7" i="150"/>
  <c r="A7" i="149"/>
  <c r="A7" i="148"/>
  <c r="A7" i="147"/>
  <c r="A7" i="146"/>
  <c r="A7" i="145"/>
  <c r="A7" i="144"/>
  <c r="A7" i="143"/>
  <c r="A7" i="142"/>
  <c r="A7" i="141"/>
  <c r="A7" i="140"/>
  <c r="A7" i="139"/>
  <c r="A7" i="138"/>
  <c r="A7" i="137"/>
  <c r="A7" i="135"/>
  <c r="A7" i="134"/>
  <c r="A7" i="133"/>
  <c r="A7" i="136"/>
  <c r="A7" i="132"/>
  <c r="A7" i="131"/>
  <c r="A7" i="130"/>
  <c r="A7" i="129"/>
  <c r="A7" i="128"/>
  <c r="A7" i="127"/>
  <c r="A7" i="126"/>
  <c r="A7" i="125"/>
  <c r="A7" i="124"/>
  <c r="A7" i="123"/>
  <c r="A7" i="122"/>
  <c r="A7" i="121"/>
  <c r="A7" i="120"/>
  <c r="A7" i="119"/>
  <c r="A7" i="118"/>
  <c r="A7" i="117"/>
  <c r="A7" i="116"/>
  <c r="A7" i="115"/>
  <c r="A7" i="114"/>
  <c r="A7" i="113"/>
  <c r="A7" i="220"/>
  <c r="A7" i="219"/>
  <c r="A7" i="218"/>
  <c r="A7" i="217"/>
  <c r="A7" i="216"/>
  <c r="A7" i="215"/>
  <c r="A7" i="214"/>
  <c r="A7" i="112"/>
  <c r="A7" i="111"/>
  <c r="A7" i="110"/>
  <c r="A7" i="108"/>
  <c r="A7" i="107"/>
  <c r="A7" i="106"/>
  <c r="A7" i="105"/>
  <c r="A7" i="104"/>
  <c r="A7" i="109"/>
  <c r="A7" i="103"/>
  <c r="A7" i="102"/>
  <c r="A7" i="101"/>
  <c r="A7" i="100"/>
  <c r="A7" i="99"/>
  <c r="A7" i="98"/>
  <c r="A7" i="96"/>
  <c r="A7" i="97"/>
  <c r="A7" i="95"/>
  <c r="A7" i="94"/>
  <c r="A7" i="93"/>
  <c r="A7" i="92"/>
  <c r="A7" i="91"/>
  <c r="A7" i="90"/>
  <c r="A7" i="89"/>
  <c r="A7" i="88"/>
  <c r="A7" i="87"/>
  <c r="A7" i="86"/>
  <c r="A7" i="85"/>
  <c r="A7" i="83"/>
  <c r="A7" i="82"/>
  <c r="A7" i="81"/>
  <c r="A7" i="80"/>
  <c r="A7" i="79"/>
  <c r="A7" i="78"/>
  <c r="A7" i="77"/>
  <c r="A7" i="76"/>
  <c r="A7" i="75"/>
  <c r="A7" i="74"/>
  <c r="A7" i="73"/>
  <c r="A7" i="72"/>
  <c r="A7" i="71"/>
  <c r="A7" i="70"/>
  <c r="A7" i="69"/>
  <c r="A7" i="68"/>
  <c r="A7" i="67"/>
  <c r="A7" i="66"/>
  <c r="A7" i="65"/>
  <c r="A7" i="64"/>
  <c r="A7" i="63"/>
  <c r="A7" i="62"/>
  <c r="A7" i="61"/>
  <c r="A7" i="60"/>
  <c r="A7" i="59"/>
  <c r="A7" i="58"/>
  <c r="A7" i="57"/>
  <c r="A7" i="56"/>
  <c r="A7" i="55"/>
  <c r="A7" i="54"/>
  <c r="A7" i="53"/>
  <c r="A7" i="52"/>
  <c r="A7" i="51"/>
  <c r="A7" i="50"/>
  <c r="A7" i="49"/>
  <c r="A7" i="48"/>
  <c r="A7" i="47"/>
  <c r="A7" i="46"/>
  <c r="A7" i="45"/>
  <c r="A7" i="44"/>
  <c r="A7" i="43"/>
  <c r="A7" i="42"/>
  <c r="A7" i="41"/>
  <c r="A7" i="39"/>
  <c r="A7" i="40"/>
  <c r="A7" i="38"/>
  <c r="A7" i="37"/>
  <c r="A7" i="36"/>
  <c r="A7" i="35"/>
  <c r="A7" i="34"/>
  <c r="A7" i="33"/>
  <c r="A7" i="32"/>
  <c r="A7" i="31"/>
  <c r="A7" i="30"/>
  <c r="A7" i="29"/>
  <c r="A7" i="28"/>
  <c r="A7" i="27"/>
  <c r="A7" i="26"/>
  <c r="A7" i="25"/>
  <c r="A7" i="24"/>
  <c r="A7" i="23"/>
  <c r="A7" i="14"/>
  <c r="A7" i="13"/>
  <c r="A7" i="12"/>
  <c r="A7" i="11"/>
  <c r="A7" i="10"/>
  <c r="A7" i="9"/>
  <c r="A7" i="8"/>
  <c r="B10" i="214" l="1"/>
  <c r="O39" i="220" l="1"/>
  <c r="L39" i="220"/>
  <c r="O11" i="220"/>
  <c r="L11" i="220"/>
  <c r="F10" i="220"/>
  <c r="M10" i="220" s="1"/>
  <c r="B10" i="220"/>
  <c r="J10" i="220" s="1"/>
  <c r="O39" i="219"/>
  <c r="L39" i="219"/>
  <c r="O11" i="219"/>
  <c r="L11" i="219"/>
  <c r="F10" i="219"/>
  <c r="M10" i="219" s="1"/>
  <c r="B10" i="219"/>
  <c r="J10" i="219" s="1"/>
  <c r="O39" i="218"/>
  <c r="L39" i="218"/>
  <c r="I39" i="218"/>
  <c r="O11" i="218"/>
  <c r="L11" i="218"/>
  <c r="F10" i="218"/>
  <c r="M10" i="218" s="1"/>
  <c r="B10" i="218"/>
  <c r="J10" i="218" s="1"/>
  <c r="O39" i="217"/>
  <c r="L39" i="217"/>
  <c r="I39" i="217"/>
  <c r="O11" i="217"/>
  <c r="L11" i="217"/>
  <c r="F10" i="217"/>
  <c r="M10" i="217" s="1"/>
  <c r="B10" i="217"/>
  <c r="J10" i="217" s="1"/>
  <c r="O39" i="216"/>
  <c r="L39" i="216"/>
  <c r="I39" i="216"/>
  <c r="O11" i="216"/>
  <c r="L11" i="216"/>
  <c r="F10" i="216"/>
  <c r="M10" i="216" s="1"/>
  <c r="B10" i="216"/>
  <c r="J10" i="216" s="1"/>
  <c r="O39" i="215"/>
  <c r="L39" i="215"/>
  <c r="I39" i="215"/>
  <c r="O11" i="215"/>
  <c r="L11" i="215"/>
  <c r="F10" i="215"/>
  <c r="M10" i="215" s="1"/>
  <c r="B10" i="215"/>
  <c r="J10" i="215" s="1"/>
  <c r="O39" i="214"/>
  <c r="L39" i="214"/>
  <c r="I39" i="214"/>
  <c r="O11" i="214"/>
  <c r="L11" i="214"/>
  <c r="F10" i="214"/>
  <c r="M10" i="214" s="1"/>
  <c r="J10" i="214"/>
  <c r="A7" i="7"/>
  <c r="A7" i="6"/>
  <c r="A7" i="5"/>
  <c r="A7" i="4"/>
  <c r="A7" i="3"/>
  <c r="E36" i="212" l="1"/>
  <c r="G36" i="212" s="1"/>
  <c r="E35" i="212"/>
  <c r="G35" i="212" s="1"/>
  <c r="D35" i="212"/>
  <c r="E34" i="212"/>
  <c r="G34" i="212" s="1"/>
  <c r="D34" i="212"/>
  <c r="E33" i="212"/>
  <c r="G33" i="212" s="1"/>
  <c r="D33" i="212"/>
  <c r="E32" i="212"/>
  <c r="G32" i="212" s="1"/>
  <c r="D32" i="212"/>
  <c r="E31" i="212"/>
  <c r="G31" i="212" s="1"/>
  <c r="D31" i="212"/>
  <c r="E30" i="212"/>
  <c r="G30" i="212" s="1"/>
  <c r="D30" i="212"/>
  <c r="E29" i="212"/>
  <c r="G29" i="212" s="1"/>
  <c r="D29" i="212"/>
  <c r="E28" i="212"/>
  <c r="G28" i="212" s="1"/>
  <c r="D28" i="212"/>
  <c r="E27" i="212"/>
  <c r="G27" i="212" s="1"/>
  <c r="D27" i="212"/>
  <c r="E26" i="212"/>
  <c r="G26" i="212" s="1"/>
  <c r="D26" i="212"/>
  <c r="E25" i="212"/>
  <c r="G25" i="212" s="1"/>
  <c r="D25" i="212"/>
  <c r="E24" i="212"/>
  <c r="G24" i="212" s="1"/>
  <c r="D24" i="212"/>
  <c r="E23" i="212"/>
  <c r="G23" i="212" s="1"/>
  <c r="D23" i="212"/>
  <c r="E22" i="212"/>
  <c r="G22" i="212" s="1"/>
  <c r="D22" i="212"/>
  <c r="E21" i="212"/>
  <c r="G21" i="212" s="1"/>
  <c r="D21" i="212"/>
  <c r="E20" i="212"/>
  <c r="G20" i="212" s="1"/>
  <c r="D20" i="212"/>
  <c r="E19" i="212"/>
  <c r="G19" i="212" s="1"/>
  <c r="D19" i="212"/>
  <c r="E18" i="212"/>
  <c r="G18" i="212" s="1"/>
  <c r="D18" i="212"/>
  <c r="E17" i="212"/>
  <c r="G17" i="212" s="1"/>
  <c r="D17" i="212"/>
  <c r="E16" i="212"/>
  <c r="G16" i="212" s="1"/>
  <c r="D16" i="212"/>
  <c r="E15" i="212"/>
  <c r="G15" i="212" s="1"/>
  <c r="D15" i="212"/>
  <c r="E14" i="212"/>
  <c r="G14" i="212" s="1"/>
  <c r="D14" i="212"/>
  <c r="E13" i="212"/>
  <c r="G13" i="212" s="1"/>
  <c r="D13" i="212"/>
  <c r="Q39" i="210"/>
  <c r="M39" i="210"/>
  <c r="I39" i="210"/>
  <c r="E39" i="210"/>
  <c r="Q11" i="210"/>
  <c r="M11" i="210"/>
  <c r="N10" i="210"/>
  <c r="J10" i="210"/>
  <c r="F10" i="210"/>
  <c r="B10" i="210"/>
  <c r="Q39" i="209"/>
  <c r="M39" i="209"/>
  <c r="I39" i="209"/>
  <c r="E39" i="209"/>
  <c r="Q11" i="209"/>
  <c r="M11" i="209"/>
  <c r="N10" i="209"/>
  <c r="J10" i="209"/>
  <c r="F10" i="209"/>
  <c r="B10" i="209"/>
  <c r="Q39" i="208"/>
  <c r="M39" i="208"/>
  <c r="I39" i="208"/>
  <c r="E39" i="208"/>
  <c r="Q11" i="208"/>
  <c r="M11" i="208"/>
  <c r="N10" i="208"/>
  <c r="J10" i="208"/>
  <c r="F10" i="208"/>
  <c r="B10" i="208"/>
  <c r="Q39" i="207"/>
  <c r="M39" i="207"/>
  <c r="I39" i="207"/>
  <c r="E39" i="207"/>
  <c r="Q11" i="207"/>
  <c r="M11" i="207"/>
  <c r="N10" i="207"/>
  <c r="J10" i="207"/>
  <c r="F10" i="207"/>
  <c r="B10" i="207"/>
  <c r="Q39" i="206"/>
  <c r="M39" i="206"/>
  <c r="I39" i="206"/>
  <c r="E39" i="206"/>
  <c r="Q11" i="206"/>
  <c r="M11" i="206"/>
  <c r="N10" i="206"/>
  <c r="J10" i="206"/>
  <c r="F10" i="206"/>
  <c r="B10" i="206"/>
  <c r="Q39" i="204"/>
  <c r="M39" i="204"/>
  <c r="I39" i="204"/>
  <c r="E39" i="204"/>
  <c r="Q11" i="204"/>
  <c r="M11" i="204"/>
  <c r="N10" i="204"/>
  <c r="J10" i="204"/>
  <c r="F10" i="204"/>
  <c r="B10" i="204"/>
  <c r="Q39" i="205"/>
  <c r="M39" i="205"/>
  <c r="I39" i="205"/>
  <c r="E39" i="205"/>
  <c r="Q11" i="205"/>
  <c r="M11" i="205"/>
  <c r="N10" i="205"/>
  <c r="J10" i="205"/>
  <c r="F10" i="205"/>
  <c r="B10" i="205"/>
  <c r="Q39" i="203"/>
  <c r="M39" i="203"/>
  <c r="I39" i="203"/>
  <c r="E39" i="203"/>
  <c r="Q11" i="203"/>
  <c r="M11" i="203"/>
  <c r="N10" i="203"/>
  <c r="J10" i="203"/>
  <c r="F10" i="203"/>
  <c r="B10" i="203"/>
  <c r="Q39" i="202"/>
  <c r="M39" i="202"/>
  <c r="I39" i="202"/>
  <c r="E39" i="202"/>
  <c r="Q11" i="202"/>
  <c r="M11" i="202"/>
  <c r="N10" i="202"/>
  <c r="J10" i="202"/>
  <c r="F10" i="202"/>
  <c r="B10" i="202"/>
  <c r="Q39" i="201"/>
  <c r="M39" i="201"/>
  <c r="I39" i="201"/>
  <c r="E39" i="201"/>
  <c r="Q11" i="201"/>
  <c r="M11" i="201"/>
  <c r="N10" i="201"/>
  <c r="J10" i="201"/>
  <c r="F10" i="201"/>
  <c r="B10" i="201"/>
  <c r="Q39" i="200"/>
  <c r="M39" i="200"/>
  <c r="I39" i="200"/>
  <c r="E39" i="200"/>
  <c r="Q11" i="200"/>
  <c r="M11" i="200"/>
  <c r="N10" i="200"/>
  <c r="J10" i="200"/>
  <c r="F10" i="200"/>
  <c r="B10" i="200"/>
  <c r="Q39" i="199"/>
  <c r="M39" i="199"/>
  <c r="I39" i="199"/>
  <c r="E39" i="199"/>
  <c r="Q11" i="199"/>
  <c r="M11" i="199"/>
  <c r="N10" i="199"/>
  <c r="J10" i="199"/>
  <c r="F10" i="199"/>
  <c r="B10" i="199"/>
  <c r="Q39" i="198"/>
  <c r="M39" i="198"/>
  <c r="I39" i="198"/>
  <c r="E39" i="198"/>
  <c r="Q11" i="198"/>
  <c r="M11" i="198"/>
  <c r="N10" i="198"/>
  <c r="J10" i="198"/>
  <c r="F10" i="198"/>
  <c r="B10" i="198"/>
  <c r="Q39" i="197"/>
  <c r="M39" i="197"/>
  <c r="I39" i="197"/>
  <c r="E39" i="197"/>
  <c r="Q11" i="197"/>
  <c r="M11" i="197"/>
  <c r="N10" i="197"/>
  <c r="J10" i="197"/>
  <c r="F10" i="197"/>
  <c r="B10" i="197"/>
  <c r="Q39" i="196"/>
  <c r="M39" i="196"/>
  <c r="I39" i="196"/>
  <c r="E39" i="196"/>
  <c r="Q11" i="196"/>
  <c r="M11" i="196"/>
  <c r="N10" i="196"/>
  <c r="J10" i="196"/>
  <c r="F10" i="196"/>
  <c r="B10" i="196"/>
  <c r="Q39" i="195"/>
  <c r="M39" i="195"/>
  <c r="I39" i="195"/>
  <c r="E39" i="195"/>
  <c r="Q11" i="195"/>
  <c r="M11" i="195"/>
  <c r="N10" i="195"/>
  <c r="J10" i="195"/>
  <c r="F10" i="195"/>
  <c r="B10" i="195"/>
  <c r="Q39" i="194"/>
  <c r="M39" i="194"/>
  <c r="I39" i="194"/>
  <c r="E39" i="194"/>
  <c r="Q11" i="194"/>
  <c r="M11" i="194"/>
  <c r="N10" i="194"/>
  <c r="J10" i="194"/>
  <c r="F10" i="194"/>
  <c r="B10" i="194"/>
  <c r="Q39" i="193"/>
  <c r="M39" i="193"/>
  <c r="I39" i="193"/>
  <c r="E39" i="193"/>
  <c r="Q11" i="193"/>
  <c r="M11" i="193"/>
  <c r="N10" i="193"/>
  <c r="J10" i="193"/>
  <c r="F10" i="193"/>
  <c r="B10" i="193"/>
  <c r="Q39" i="192"/>
  <c r="M39" i="192"/>
  <c r="I39" i="192"/>
  <c r="E39" i="192"/>
  <c r="Q11" i="192"/>
  <c r="M11" i="192"/>
  <c r="N10" i="192"/>
  <c r="J10" i="192"/>
  <c r="F10" i="192"/>
  <c r="B10" i="192"/>
  <c r="Q39" i="191"/>
  <c r="M39" i="191"/>
  <c r="I39" i="191"/>
  <c r="E39" i="191"/>
  <c r="Q11" i="191"/>
  <c r="M11" i="191"/>
  <c r="N10" i="191"/>
  <c r="J10" i="191"/>
  <c r="F10" i="191"/>
  <c r="B10" i="191"/>
  <c r="Q39" i="190"/>
  <c r="M39" i="190"/>
  <c r="I39" i="190"/>
  <c r="E39" i="190"/>
  <c r="Q11" i="190"/>
  <c r="M11" i="190"/>
  <c r="N10" i="190"/>
  <c r="J10" i="190"/>
  <c r="F10" i="190"/>
  <c r="B10" i="190"/>
  <c r="Q39" i="189"/>
  <c r="M39" i="189"/>
  <c r="I39" i="189"/>
  <c r="E39" i="189"/>
  <c r="Q11" i="189"/>
  <c r="M11" i="189"/>
  <c r="N10" i="189"/>
  <c r="J10" i="189"/>
  <c r="F10" i="189"/>
  <c r="B10" i="189"/>
  <c r="Q39" i="188"/>
  <c r="M39" i="188"/>
  <c r="I39" i="188"/>
  <c r="E39" i="188"/>
  <c r="Q11" i="188"/>
  <c r="M11" i="188"/>
  <c r="N10" i="188"/>
  <c r="J10" i="188"/>
  <c r="F10" i="188"/>
  <c r="B10" i="188"/>
  <c r="Q39" i="187"/>
  <c r="M39" i="187"/>
  <c r="I39" i="187"/>
  <c r="E39" i="187"/>
  <c r="Q11" i="187"/>
  <c r="M11" i="187"/>
  <c r="N10" i="187"/>
  <c r="J10" i="187"/>
  <c r="F10" i="187"/>
  <c r="B10" i="187"/>
  <c r="Q39" i="186"/>
  <c r="M39" i="186"/>
  <c r="I39" i="186"/>
  <c r="E39" i="186"/>
  <c r="Q11" i="186"/>
  <c r="M11" i="186"/>
  <c r="N10" i="186"/>
  <c r="J10" i="186"/>
  <c r="F10" i="186"/>
  <c r="B10" i="186"/>
  <c r="Q39" i="185"/>
  <c r="M39" i="185"/>
  <c r="I39" i="185"/>
  <c r="E39" i="185"/>
  <c r="Q11" i="185"/>
  <c r="M11" i="185"/>
  <c r="N10" i="185"/>
  <c r="J10" i="185"/>
  <c r="F10" i="185"/>
  <c r="B10" i="185"/>
  <c r="Q39" i="184"/>
  <c r="M39" i="184"/>
  <c r="I39" i="184"/>
  <c r="E39" i="184"/>
  <c r="Q11" i="184"/>
  <c r="M11" i="184"/>
  <c r="N10" i="184"/>
  <c r="J10" i="184"/>
  <c r="F10" i="184"/>
  <c r="B10" i="184"/>
  <c r="Q39" i="183"/>
  <c r="M39" i="183"/>
  <c r="I39" i="183"/>
  <c r="E39" i="183"/>
  <c r="Q11" i="183"/>
  <c r="M11" i="183"/>
  <c r="N10" i="183"/>
  <c r="J10" i="183"/>
  <c r="F10" i="183"/>
  <c r="B10" i="183"/>
  <c r="Q39" i="182"/>
  <c r="M39" i="182"/>
  <c r="I39" i="182"/>
  <c r="E39" i="182"/>
  <c r="Q11" i="182"/>
  <c r="M11" i="182"/>
  <c r="N10" i="182"/>
  <c r="J10" i="182"/>
  <c r="F10" i="182"/>
  <c r="B10" i="182"/>
  <c r="Q39" i="181"/>
  <c r="M39" i="181"/>
  <c r="I39" i="181"/>
  <c r="E39" i="181"/>
  <c r="Q11" i="181"/>
  <c r="M11" i="181"/>
  <c r="N10" i="181"/>
  <c r="J10" i="181"/>
  <c r="F10" i="181"/>
  <c r="B10" i="181"/>
  <c r="Q39" i="180"/>
  <c r="M39" i="180"/>
  <c r="I39" i="180"/>
  <c r="E39" i="180"/>
  <c r="Q11" i="180"/>
  <c r="M11" i="180"/>
  <c r="N10" i="180"/>
  <c r="J10" i="180"/>
  <c r="F10" i="180"/>
  <c r="B10" i="180"/>
  <c r="Q39" i="179"/>
  <c r="M39" i="179"/>
  <c r="I39" i="179"/>
  <c r="E39" i="179"/>
  <c r="Q11" i="179"/>
  <c r="M11" i="179"/>
  <c r="N10" i="179"/>
  <c r="J10" i="179"/>
  <c r="F10" i="179"/>
  <c r="B10" i="179"/>
  <c r="Q39" i="178"/>
  <c r="M39" i="178"/>
  <c r="I39" i="178"/>
  <c r="E39" i="178"/>
  <c r="Q11" i="178"/>
  <c r="M11" i="178"/>
  <c r="N10" i="178"/>
  <c r="J10" i="178"/>
  <c r="F10" i="178"/>
  <c r="B10" i="178"/>
  <c r="Q39" i="177"/>
  <c r="M39" i="177"/>
  <c r="I39" i="177"/>
  <c r="E39" i="177"/>
  <c r="Q11" i="177"/>
  <c r="M11" i="177"/>
  <c r="N10" i="177"/>
  <c r="J10" i="177"/>
  <c r="F10" i="177"/>
  <c r="B10" i="177"/>
  <c r="Q39" i="176"/>
  <c r="M39" i="176"/>
  <c r="I39" i="176"/>
  <c r="E39" i="176"/>
  <c r="Q11" i="176"/>
  <c r="M11" i="176"/>
  <c r="N10" i="176"/>
  <c r="J10" i="176"/>
  <c r="F10" i="176"/>
  <c r="B10" i="176"/>
  <c r="Q39" i="175"/>
  <c r="M39" i="175"/>
  <c r="I39" i="175"/>
  <c r="E39" i="175"/>
  <c r="Q11" i="175"/>
  <c r="M11" i="175"/>
  <c r="N10" i="175"/>
  <c r="J10" i="175"/>
  <c r="F10" i="175"/>
  <c r="B10" i="175"/>
  <c r="Q39" i="174"/>
  <c r="M39" i="174"/>
  <c r="I39" i="174"/>
  <c r="E39" i="174"/>
  <c r="Q11" i="174"/>
  <c r="M11" i="174"/>
  <c r="N10" i="174"/>
  <c r="J10" i="174"/>
  <c r="F10" i="174"/>
  <c r="B10" i="174"/>
  <c r="Q39" i="173"/>
  <c r="M39" i="173"/>
  <c r="I39" i="173"/>
  <c r="E39" i="173"/>
  <c r="Q11" i="173"/>
  <c r="M11" i="173"/>
  <c r="N10" i="173"/>
  <c r="J10" i="173"/>
  <c r="F10" i="173"/>
  <c r="B10" i="173"/>
  <c r="Q39" i="172"/>
  <c r="M39" i="172"/>
  <c r="I39" i="172"/>
  <c r="E39" i="172"/>
  <c r="Q11" i="172"/>
  <c r="M11" i="172"/>
  <c r="N10" i="172"/>
  <c r="J10" i="172"/>
  <c r="F10" i="172"/>
  <c r="B10" i="172"/>
  <c r="Q39" i="171"/>
  <c r="M39" i="171"/>
  <c r="I39" i="171"/>
  <c r="E39" i="171"/>
  <c r="Q11" i="171"/>
  <c r="M11" i="171"/>
  <c r="N10" i="171"/>
  <c r="J10" i="171"/>
  <c r="F10" i="171"/>
  <c r="B10" i="171"/>
  <c r="Q39" i="170"/>
  <c r="M39" i="170"/>
  <c r="D36" i="212"/>
  <c r="Q11" i="170"/>
  <c r="M11" i="170"/>
  <c r="N10" i="170"/>
  <c r="J10" i="170"/>
  <c r="F10" i="170"/>
  <c r="B10" i="170"/>
  <c r="Q39" i="169"/>
  <c r="M39" i="169"/>
  <c r="I39" i="169"/>
  <c r="E39" i="169"/>
  <c r="Q11" i="169"/>
  <c r="M11" i="169"/>
  <c r="N10" i="169"/>
  <c r="J10" i="169"/>
  <c r="F10" i="169"/>
  <c r="B10" i="169"/>
  <c r="Q39" i="168"/>
  <c r="M39" i="168"/>
  <c r="I39" i="168"/>
  <c r="E39" i="168"/>
  <c r="Q11" i="168"/>
  <c r="M11" i="168"/>
  <c r="N10" i="168"/>
  <c r="J10" i="168"/>
  <c r="F10" i="168"/>
  <c r="B10" i="168"/>
  <c r="Q39" i="167"/>
  <c r="M39" i="167"/>
  <c r="I39" i="167"/>
  <c r="E39" i="167"/>
  <c r="Q11" i="167"/>
  <c r="M11" i="167"/>
  <c r="N10" i="167"/>
  <c r="J10" i="167"/>
  <c r="F10" i="167"/>
  <c r="B10" i="167"/>
  <c r="Q39" i="166"/>
  <c r="M39" i="166"/>
  <c r="I39" i="166"/>
  <c r="E39" i="166"/>
  <c r="Q11" i="166"/>
  <c r="M11" i="166"/>
  <c r="N10" i="166"/>
  <c r="J10" i="166"/>
  <c r="F10" i="166"/>
  <c r="B10" i="166"/>
  <c r="Q39" i="165"/>
  <c r="M39" i="165"/>
  <c r="I39" i="165"/>
  <c r="E39" i="165"/>
  <c r="Q11" i="165"/>
  <c r="M11" i="165"/>
  <c r="N10" i="165"/>
  <c r="J10" i="165"/>
  <c r="F10" i="165"/>
  <c r="B10" i="165"/>
  <c r="Q39" i="164"/>
  <c r="M39" i="164"/>
  <c r="I39" i="164"/>
  <c r="E39" i="164"/>
  <c r="Q11" i="164"/>
  <c r="M11" i="164"/>
  <c r="N10" i="164"/>
  <c r="J10" i="164"/>
  <c r="F10" i="164"/>
  <c r="B10" i="164"/>
  <c r="Q39" i="163"/>
  <c r="M39" i="163"/>
  <c r="I39" i="163"/>
  <c r="E39" i="163"/>
  <c r="Q11" i="163"/>
  <c r="M11" i="163"/>
  <c r="N10" i="163"/>
  <c r="J10" i="163"/>
  <c r="F10" i="163"/>
  <c r="B10" i="163"/>
  <c r="Q39" i="162"/>
  <c r="M39" i="162"/>
  <c r="I39" i="162"/>
  <c r="E39" i="162"/>
  <c r="Q11" i="162"/>
  <c r="M11" i="162"/>
  <c r="N10" i="162"/>
  <c r="J10" i="162"/>
  <c r="F10" i="162"/>
  <c r="B10" i="162"/>
  <c r="Q39" i="161"/>
  <c r="M39" i="161"/>
  <c r="I39" i="161"/>
  <c r="E39" i="161"/>
  <c r="Q11" i="161"/>
  <c r="M11" i="161"/>
  <c r="N10" i="161"/>
  <c r="J10" i="161"/>
  <c r="F10" i="161"/>
  <c r="B10" i="161"/>
  <c r="Q39" i="160"/>
  <c r="M39" i="160"/>
  <c r="I39" i="160"/>
  <c r="E39" i="160"/>
  <c r="Q11" i="160"/>
  <c r="M11" i="160"/>
  <c r="N10" i="160"/>
  <c r="J10" i="160"/>
  <c r="F10" i="160"/>
  <c r="B10" i="160"/>
  <c r="Q39" i="159"/>
  <c r="M39" i="159"/>
  <c r="I39" i="159"/>
  <c r="E39" i="159"/>
  <c r="Q11" i="159"/>
  <c r="M11" i="159"/>
  <c r="N10" i="159"/>
  <c r="J10" i="159"/>
  <c r="F10" i="159"/>
  <c r="B10" i="159"/>
  <c r="Q39" i="158"/>
  <c r="M39" i="158"/>
  <c r="I39" i="158"/>
  <c r="E39" i="158"/>
  <c r="Q11" i="158"/>
  <c r="M11" i="158"/>
  <c r="N10" i="158"/>
  <c r="J10" i="158"/>
  <c r="F10" i="158"/>
  <c r="B10" i="158"/>
  <c r="Q39" i="157"/>
  <c r="M39" i="157"/>
  <c r="I39" i="157"/>
  <c r="E39" i="157"/>
  <c r="Q11" i="157"/>
  <c r="M11" i="157"/>
  <c r="N10" i="157"/>
  <c r="J10" i="157"/>
  <c r="F10" i="157"/>
  <c r="B10" i="157"/>
  <c r="Q39" i="156"/>
  <c r="M39" i="156"/>
  <c r="I39" i="156"/>
  <c r="E39" i="156"/>
  <c r="Q11" i="156"/>
  <c r="M11" i="156"/>
  <c r="N10" i="156"/>
  <c r="J10" i="156"/>
  <c r="F10" i="156"/>
  <c r="B10" i="156"/>
  <c r="Q39" i="155"/>
  <c r="M39" i="155"/>
  <c r="I39" i="155"/>
  <c r="E39" i="155"/>
  <c r="Q11" i="155"/>
  <c r="M11" i="155"/>
  <c r="N10" i="155"/>
  <c r="J10" i="155"/>
  <c r="F10" i="155"/>
  <c r="B10" i="155"/>
  <c r="Q39" i="154"/>
  <c r="M39" i="154"/>
  <c r="I39" i="154"/>
  <c r="E39" i="154"/>
  <c r="Q11" i="154"/>
  <c r="M11" i="154"/>
  <c r="N10" i="154"/>
  <c r="J10" i="154"/>
  <c r="F10" i="154"/>
  <c r="B10" i="154"/>
  <c r="Q39" i="153"/>
  <c r="M39" i="153"/>
  <c r="I39" i="153"/>
  <c r="E39" i="153"/>
  <c r="Q11" i="153"/>
  <c r="M11" i="153"/>
  <c r="N10" i="153"/>
  <c r="J10" i="153"/>
  <c r="F10" i="153"/>
  <c r="B10" i="153"/>
  <c r="Q39" i="152"/>
  <c r="M39" i="152"/>
  <c r="I39" i="152"/>
  <c r="E39" i="152"/>
  <c r="Q11" i="152"/>
  <c r="M11" i="152"/>
  <c r="N10" i="152"/>
  <c r="J10" i="152"/>
  <c r="F10" i="152"/>
  <c r="B10" i="152"/>
  <c r="Q39" i="151"/>
  <c r="M39" i="151"/>
  <c r="I39" i="151"/>
  <c r="E39" i="151"/>
  <c r="Q11" i="151"/>
  <c r="M11" i="151"/>
  <c r="N10" i="151"/>
  <c r="J10" i="151"/>
  <c r="F10" i="151"/>
  <c r="B10" i="151"/>
  <c r="Q39" i="150"/>
  <c r="M39" i="150"/>
  <c r="I39" i="150"/>
  <c r="E39" i="150"/>
  <c r="Q11" i="150"/>
  <c r="M11" i="150"/>
  <c r="N10" i="150"/>
  <c r="J10" i="150"/>
  <c r="F10" i="150"/>
  <c r="B10" i="150"/>
  <c r="Q39" i="149"/>
  <c r="M39" i="149"/>
  <c r="I39" i="149"/>
  <c r="E39" i="149"/>
  <c r="Q11" i="149"/>
  <c r="M11" i="149"/>
  <c r="N10" i="149"/>
  <c r="J10" i="149"/>
  <c r="F10" i="149"/>
  <c r="B10" i="149"/>
  <c r="Q39" i="148"/>
  <c r="M39" i="148"/>
  <c r="I39" i="148"/>
  <c r="E39" i="148"/>
  <c r="Q11" i="148"/>
  <c r="M11" i="148"/>
  <c r="N10" i="148"/>
  <c r="J10" i="148"/>
  <c r="F10" i="148"/>
  <c r="B10" i="148"/>
  <c r="Q39" i="147"/>
  <c r="M39" i="147"/>
  <c r="I39" i="147"/>
  <c r="E39" i="147"/>
  <c r="Q11" i="147"/>
  <c r="M11" i="147"/>
  <c r="N10" i="147"/>
  <c r="J10" i="147"/>
  <c r="F10" i="147"/>
  <c r="B10" i="147"/>
  <c r="Q39" i="146"/>
  <c r="M39" i="146"/>
  <c r="I39" i="146"/>
  <c r="E39" i="146"/>
  <c r="Q11" i="146"/>
  <c r="M11" i="146"/>
  <c r="N10" i="146"/>
  <c r="J10" i="146"/>
  <c r="F10" i="146"/>
  <c r="B10" i="146"/>
  <c r="Q39" i="145"/>
  <c r="M39" i="145"/>
  <c r="I39" i="145"/>
  <c r="E39" i="145"/>
  <c r="Q11" i="145"/>
  <c r="M11" i="145"/>
  <c r="N10" i="145"/>
  <c r="J10" i="145"/>
  <c r="F10" i="145"/>
  <c r="B10" i="145"/>
  <c r="Q39" i="144"/>
  <c r="M39" i="144"/>
  <c r="I39" i="144"/>
  <c r="E39" i="144"/>
  <c r="Q11" i="144"/>
  <c r="M11" i="144"/>
  <c r="N10" i="144"/>
  <c r="J10" i="144"/>
  <c r="F10" i="144"/>
  <c r="B10" i="144"/>
  <c r="Q39" i="143"/>
  <c r="M39" i="143"/>
  <c r="I39" i="143"/>
  <c r="E39" i="143"/>
  <c r="Q11" i="143"/>
  <c r="M11" i="143"/>
  <c r="N10" i="143"/>
  <c r="J10" i="143"/>
  <c r="F10" i="143"/>
  <c r="B10" i="143"/>
  <c r="Q39" i="142"/>
  <c r="M39" i="142"/>
  <c r="I39" i="142"/>
  <c r="E39" i="142"/>
  <c r="Q11" i="142"/>
  <c r="M11" i="142"/>
  <c r="N10" i="142"/>
  <c r="J10" i="142"/>
  <c r="F10" i="142"/>
  <c r="B10" i="142"/>
  <c r="Q39" i="141"/>
  <c r="M39" i="141"/>
  <c r="I39" i="141"/>
  <c r="E39" i="141"/>
  <c r="Q11" i="141"/>
  <c r="M11" i="141"/>
  <c r="N10" i="141"/>
  <c r="J10" i="141"/>
  <c r="F10" i="141"/>
  <c r="B10" i="141"/>
  <c r="Q39" i="140"/>
  <c r="M39" i="140"/>
  <c r="I39" i="140"/>
  <c r="E39" i="140"/>
  <c r="Q11" i="140"/>
  <c r="M11" i="140"/>
  <c r="N10" i="140"/>
  <c r="J10" i="140"/>
  <c r="F10" i="140"/>
  <c r="B10" i="140"/>
  <c r="Q39" i="139"/>
  <c r="M39" i="139"/>
  <c r="I39" i="139"/>
  <c r="E39" i="139"/>
  <c r="Q11" i="139"/>
  <c r="M11" i="139"/>
  <c r="N10" i="139"/>
  <c r="J10" i="139"/>
  <c r="F10" i="139"/>
  <c r="B10" i="139"/>
  <c r="Q39" i="138"/>
  <c r="M39" i="138"/>
  <c r="I39" i="138"/>
  <c r="E39" i="138"/>
  <c r="Q11" i="138"/>
  <c r="M11" i="138"/>
  <c r="N10" i="138"/>
  <c r="J10" i="138"/>
  <c r="F10" i="138"/>
  <c r="B10" i="138"/>
  <c r="Q39" i="137"/>
  <c r="M39" i="137"/>
  <c r="I39" i="137"/>
  <c r="E39" i="137"/>
  <c r="Q11" i="137"/>
  <c r="M11" i="137"/>
  <c r="N10" i="137"/>
  <c r="J10" i="137"/>
  <c r="F10" i="137"/>
  <c r="B10" i="137"/>
  <c r="Q39" i="135"/>
  <c r="M39" i="135"/>
  <c r="I39" i="135"/>
  <c r="E39" i="135"/>
  <c r="Q11" i="135"/>
  <c r="M11" i="135"/>
  <c r="N10" i="135"/>
  <c r="J10" i="135"/>
  <c r="F10" i="135"/>
  <c r="B10" i="135"/>
  <c r="Q39" i="134"/>
  <c r="M39" i="134"/>
  <c r="I39" i="134"/>
  <c r="E39" i="134"/>
  <c r="Q11" i="134"/>
  <c r="M11" i="134"/>
  <c r="N10" i="134"/>
  <c r="J10" i="134"/>
  <c r="F10" i="134"/>
  <c r="B10" i="134"/>
  <c r="Q39" i="133"/>
  <c r="M39" i="133"/>
  <c r="I39" i="133"/>
  <c r="E39" i="133"/>
  <c r="Q11" i="133"/>
  <c r="M11" i="133"/>
  <c r="N10" i="133"/>
  <c r="J10" i="133"/>
  <c r="F10" i="133"/>
  <c r="B10" i="133"/>
  <c r="Q39" i="136"/>
  <c r="M39" i="136"/>
  <c r="I39" i="136"/>
  <c r="E39" i="136"/>
  <c r="Q11" i="136"/>
  <c r="N10" i="136"/>
  <c r="J10" i="136"/>
  <c r="F10" i="136"/>
  <c r="B10" i="136"/>
  <c r="Q39" i="132"/>
  <c r="M39" i="132"/>
  <c r="I39" i="132"/>
  <c r="E39" i="132"/>
  <c r="Q11" i="132"/>
  <c r="M11" i="132"/>
  <c r="N10" i="132"/>
  <c r="J10" i="132"/>
  <c r="F10" i="132"/>
  <c r="B10" i="132"/>
  <c r="Q39" i="131"/>
  <c r="M39" i="131"/>
  <c r="I39" i="131"/>
  <c r="E39" i="131"/>
  <c r="Q11" i="131"/>
  <c r="M11" i="131"/>
  <c r="N10" i="131"/>
  <c r="J10" i="131"/>
  <c r="F10" i="131"/>
  <c r="B10" i="131"/>
  <c r="Q39" i="130"/>
  <c r="M39" i="130"/>
  <c r="I39" i="130"/>
  <c r="E39" i="130"/>
  <c r="Q11" i="130"/>
  <c r="M11" i="130"/>
  <c r="N10" i="130"/>
  <c r="J10" i="130"/>
  <c r="F10" i="130"/>
  <c r="B10" i="130"/>
  <c r="Q39" i="129"/>
  <c r="M39" i="129"/>
  <c r="I39" i="129"/>
  <c r="E39" i="129"/>
  <c r="Q11" i="129"/>
  <c r="N10" i="129"/>
  <c r="J10" i="129"/>
  <c r="F10" i="129"/>
  <c r="B10" i="129"/>
  <c r="Q39" i="128"/>
  <c r="M39" i="128"/>
  <c r="I39" i="128"/>
  <c r="E39" i="128"/>
  <c r="Q11" i="128"/>
  <c r="M11" i="128"/>
  <c r="N10" i="128"/>
  <c r="J10" i="128"/>
  <c r="F10" i="128"/>
  <c r="B10" i="128"/>
  <c r="Q39" i="127"/>
  <c r="M39" i="127"/>
  <c r="I39" i="127"/>
  <c r="E39" i="127"/>
  <c r="Q11" i="127"/>
  <c r="M11" i="127"/>
  <c r="N10" i="127"/>
  <c r="J10" i="127"/>
  <c r="F10" i="127"/>
  <c r="B10" i="127"/>
  <c r="Q39" i="126"/>
  <c r="M39" i="126"/>
  <c r="I39" i="126"/>
  <c r="E39" i="126"/>
  <c r="Q11" i="126"/>
  <c r="M11" i="126"/>
  <c r="N10" i="126"/>
  <c r="J10" i="126"/>
  <c r="F10" i="126"/>
  <c r="B10" i="126"/>
  <c r="Q39" i="125"/>
  <c r="M39" i="125"/>
  <c r="I39" i="125"/>
  <c r="E39" i="125"/>
  <c r="Q11" i="125"/>
  <c r="M11" i="125"/>
  <c r="N10" i="125"/>
  <c r="J10" i="125"/>
  <c r="F10" i="125"/>
  <c r="B10" i="125"/>
  <c r="Q39" i="124"/>
  <c r="M39" i="124"/>
  <c r="I39" i="124"/>
  <c r="E39" i="124"/>
  <c r="N10" i="124"/>
  <c r="J10" i="124"/>
  <c r="F10" i="124"/>
  <c r="B10" i="124"/>
  <c r="Q39" i="123"/>
  <c r="M39" i="123"/>
  <c r="I39" i="123"/>
  <c r="E39" i="123"/>
  <c r="Q11" i="123"/>
  <c r="M11" i="123"/>
  <c r="N10" i="123"/>
  <c r="J10" i="123"/>
  <c r="F10" i="123"/>
  <c r="B10" i="123"/>
  <c r="Q39" i="122"/>
  <c r="M39" i="122"/>
  <c r="I39" i="122"/>
  <c r="E39" i="122"/>
  <c r="Q11" i="122"/>
  <c r="M11" i="122"/>
  <c r="J10" i="122"/>
  <c r="Q39" i="121"/>
  <c r="M39" i="121"/>
  <c r="I39" i="121"/>
  <c r="E39" i="121"/>
  <c r="Q11" i="121"/>
  <c r="M11" i="121"/>
  <c r="N10" i="121"/>
  <c r="J10" i="121"/>
  <c r="F10" i="121"/>
  <c r="B10" i="121"/>
  <c r="Q39" i="120"/>
  <c r="M39" i="120"/>
  <c r="I39" i="120"/>
  <c r="E39" i="120"/>
  <c r="Q11" i="120"/>
  <c r="M11" i="120"/>
  <c r="N10" i="120"/>
  <c r="J10" i="120"/>
  <c r="F10" i="120"/>
  <c r="B10" i="120"/>
  <c r="Q39" i="119"/>
  <c r="M39" i="119"/>
  <c r="I39" i="119"/>
  <c r="E39" i="119"/>
  <c r="Q11" i="119"/>
  <c r="M11" i="119"/>
  <c r="N10" i="119"/>
  <c r="J10" i="119"/>
  <c r="F10" i="119"/>
  <c r="B10" i="119"/>
  <c r="Q39" i="118"/>
  <c r="M39" i="118"/>
  <c r="I39" i="118"/>
  <c r="E39" i="118"/>
  <c r="Q11" i="118"/>
  <c r="M11" i="118"/>
  <c r="N10" i="118"/>
  <c r="J10" i="118"/>
  <c r="F10" i="118"/>
  <c r="B10" i="118"/>
  <c r="Q39" i="117"/>
  <c r="M39" i="117"/>
  <c r="I39" i="117"/>
  <c r="E39" i="117"/>
  <c r="Q11" i="117"/>
  <c r="M11" i="117"/>
  <c r="N10" i="117"/>
  <c r="J10" i="117"/>
  <c r="F10" i="117"/>
  <c r="B10" i="117"/>
  <c r="Q39" i="116"/>
  <c r="M39" i="116"/>
  <c r="I39" i="116"/>
  <c r="E39" i="116"/>
  <c r="Q11" i="116"/>
  <c r="M11" i="116"/>
  <c r="N10" i="116"/>
  <c r="J10" i="116"/>
  <c r="F10" i="116"/>
  <c r="B10" i="116"/>
  <c r="Q39" i="115"/>
  <c r="M39" i="115"/>
  <c r="I39" i="115"/>
  <c r="E39" i="115"/>
  <c r="Q11" i="115"/>
  <c r="M11" i="115"/>
  <c r="N10" i="115"/>
  <c r="J10" i="115"/>
  <c r="F10" i="115"/>
  <c r="B10" i="115"/>
  <c r="Q39" i="114"/>
  <c r="M39" i="114"/>
  <c r="I39" i="114"/>
  <c r="E39" i="114"/>
  <c r="Q11" i="114"/>
  <c r="M11" i="114"/>
  <c r="N10" i="114"/>
  <c r="J10" i="114"/>
  <c r="F10" i="114"/>
  <c r="B10" i="114"/>
  <c r="Q39" i="113"/>
  <c r="M39" i="113"/>
  <c r="I39" i="113"/>
  <c r="E39" i="113"/>
  <c r="Q11" i="113"/>
  <c r="M11" i="113"/>
  <c r="N10" i="113"/>
  <c r="J10" i="113"/>
  <c r="F10" i="113"/>
  <c r="B10" i="113"/>
  <c r="O39" i="112"/>
  <c r="L39" i="112"/>
  <c r="I39" i="112"/>
  <c r="O11" i="112"/>
  <c r="L11" i="112"/>
  <c r="F10" i="112"/>
  <c r="M10" i="112" s="1"/>
  <c r="B10" i="112"/>
  <c r="J10" i="112" s="1"/>
  <c r="O39" i="111"/>
  <c r="L39" i="111"/>
  <c r="I39" i="111"/>
  <c r="O11" i="111"/>
  <c r="L11" i="111"/>
  <c r="F10" i="111"/>
  <c r="M10" i="111" s="1"/>
  <c r="B10" i="111"/>
  <c r="J10" i="111" s="1"/>
  <c r="O39" i="110"/>
  <c r="L39" i="110"/>
  <c r="I39" i="110"/>
  <c r="O11" i="110"/>
  <c r="L11" i="110"/>
  <c r="F10" i="110"/>
  <c r="M10" i="110" s="1"/>
  <c r="B10" i="110"/>
  <c r="J10" i="110" s="1"/>
  <c r="O39" i="108"/>
  <c r="L39" i="108"/>
  <c r="I39" i="108"/>
  <c r="O11" i="108"/>
  <c r="L11" i="108"/>
  <c r="F10" i="108"/>
  <c r="M10" i="108" s="1"/>
  <c r="B10" i="108"/>
  <c r="J10" i="108" s="1"/>
  <c r="O39" i="107"/>
  <c r="L39" i="107"/>
  <c r="I39" i="107"/>
  <c r="O11" i="107"/>
  <c r="L11" i="107"/>
  <c r="F10" i="107"/>
  <c r="M10" i="107" s="1"/>
  <c r="B10" i="107"/>
  <c r="J10" i="107" s="1"/>
  <c r="O39" i="106"/>
  <c r="L39" i="106"/>
  <c r="I39" i="106"/>
  <c r="O11" i="106"/>
  <c r="L11" i="106"/>
  <c r="F10" i="106"/>
  <c r="M10" i="106" s="1"/>
  <c r="B10" i="106"/>
  <c r="J10" i="106" s="1"/>
  <c r="O39" i="105"/>
  <c r="L39" i="105"/>
  <c r="I39" i="105"/>
  <c r="O11" i="105"/>
  <c r="L11" i="105"/>
  <c r="F10" i="105"/>
  <c r="M10" i="105" s="1"/>
  <c r="B10" i="105"/>
  <c r="J10" i="105" s="1"/>
  <c r="O39" i="104"/>
  <c r="L39" i="104"/>
  <c r="I39" i="104"/>
  <c r="O11" i="104"/>
  <c r="L11" i="104"/>
  <c r="F10" i="104"/>
  <c r="M10" i="104" s="1"/>
  <c r="B10" i="104"/>
  <c r="J10" i="104" s="1"/>
  <c r="O39" i="109"/>
  <c r="L39" i="109"/>
  <c r="I39" i="109"/>
  <c r="O11" i="109"/>
  <c r="L11" i="109"/>
  <c r="F10" i="109"/>
  <c r="M10" i="109" s="1"/>
  <c r="B10" i="109"/>
  <c r="J10" i="109" s="1"/>
  <c r="O39" i="103"/>
  <c r="L39" i="103"/>
  <c r="I39" i="103"/>
  <c r="O11" i="103"/>
  <c r="L11" i="103"/>
  <c r="F10" i="103"/>
  <c r="M10" i="103" s="1"/>
  <c r="B10" i="103"/>
  <c r="J10" i="103" s="1"/>
  <c r="O39" i="102"/>
  <c r="L39" i="102"/>
  <c r="I39" i="102"/>
  <c r="O11" i="102"/>
  <c r="L11" i="102"/>
  <c r="F10" i="102"/>
  <c r="M10" i="102" s="1"/>
  <c r="B10" i="102"/>
  <c r="J10" i="102" s="1"/>
  <c r="O39" i="101"/>
  <c r="L39" i="101"/>
  <c r="I39" i="101"/>
  <c r="O11" i="101"/>
  <c r="L11" i="101"/>
  <c r="F10" i="101"/>
  <c r="M10" i="101" s="1"/>
  <c r="B10" i="101"/>
  <c r="J10" i="101" s="1"/>
  <c r="O39" i="100"/>
  <c r="L39" i="100"/>
  <c r="I39" i="100"/>
  <c r="O11" i="100"/>
  <c r="L11" i="100"/>
  <c r="F10" i="100"/>
  <c r="M10" i="100" s="1"/>
  <c r="B10" i="100"/>
  <c r="J10" i="100" s="1"/>
  <c r="O39" i="99"/>
  <c r="L39" i="99"/>
  <c r="I39" i="99"/>
  <c r="O11" i="99"/>
  <c r="L11" i="99"/>
  <c r="F10" i="99"/>
  <c r="M10" i="99" s="1"/>
  <c r="B10" i="99"/>
  <c r="J10" i="99" s="1"/>
  <c r="O39" i="98"/>
  <c r="L39" i="98"/>
  <c r="I39" i="98"/>
  <c r="O11" i="98"/>
  <c r="L11" i="98"/>
  <c r="F10" i="98"/>
  <c r="M10" i="98" s="1"/>
  <c r="B10" i="98"/>
  <c r="J10" i="98" s="1"/>
  <c r="O39" i="96"/>
  <c r="L39" i="96"/>
  <c r="I39" i="96"/>
  <c r="O11" i="96"/>
  <c r="L11" i="96"/>
  <c r="F10" i="96"/>
  <c r="M10" i="96" s="1"/>
  <c r="B10" i="96"/>
  <c r="J10" i="96" s="1"/>
  <c r="O39" i="97"/>
  <c r="L39" i="97"/>
  <c r="I39" i="97"/>
  <c r="O11" i="97"/>
  <c r="L11" i="97"/>
  <c r="F10" i="97"/>
  <c r="M10" i="97" s="1"/>
  <c r="B10" i="97"/>
  <c r="J10" i="97" s="1"/>
  <c r="O39" i="95"/>
  <c r="L39" i="95"/>
  <c r="I39" i="95"/>
  <c r="O11" i="95"/>
  <c r="L11" i="95"/>
  <c r="F10" i="95"/>
  <c r="M10" i="95" s="1"/>
  <c r="B10" i="95"/>
  <c r="J10" i="95" s="1"/>
  <c r="O39" i="94"/>
  <c r="L39" i="94"/>
  <c r="I39" i="94"/>
  <c r="O11" i="94"/>
  <c r="L11" i="94"/>
  <c r="F10" i="94"/>
  <c r="M10" i="94" s="1"/>
  <c r="B10" i="94"/>
  <c r="J10" i="94" s="1"/>
  <c r="O39" i="93"/>
  <c r="L39" i="93"/>
  <c r="I39" i="93"/>
  <c r="O11" i="93"/>
  <c r="L11" i="93"/>
  <c r="F10" i="93"/>
  <c r="M10" i="93" s="1"/>
  <c r="B10" i="93"/>
  <c r="J10" i="93" s="1"/>
  <c r="O39" i="92"/>
  <c r="L39" i="92"/>
  <c r="I39" i="92"/>
  <c r="O11" i="92"/>
  <c r="L11" i="92"/>
  <c r="F10" i="92"/>
  <c r="M10" i="92" s="1"/>
  <c r="B10" i="92"/>
  <c r="J10" i="92" s="1"/>
  <c r="O39" i="91"/>
  <c r="L39" i="91"/>
  <c r="I39" i="91"/>
  <c r="O11" i="91"/>
  <c r="L11" i="91"/>
  <c r="F10" i="91"/>
  <c r="M10" i="91" s="1"/>
  <c r="B10" i="91"/>
  <c r="J10" i="91" s="1"/>
  <c r="O39" i="90"/>
  <c r="L39" i="90"/>
  <c r="I39" i="90"/>
  <c r="O11" i="90"/>
  <c r="L11" i="90"/>
  <c r="F10" i="90"/>
  <c r="M10" i="90" s="1"/>
  <c r="B10" i="90"/>
  <c r="J10" i="90" s="1"/>
  <c r="O39" i="89"/>
  <c r="L39" i="89"/>
  <c r="I39" i="89"/>
  <c r="O11" i="89"/>
  <c r="L11" i="89"/>
  <c r="F10" i="89"/>
  <c r="M10" i="89" s="1"/>
  <c r="B10" i="89"/>
  <c r="J10" i="89" s="1"/>
  <c r="O39" i="88"/>
  <c r="L39" i="88"/>
  <c r="I39" i="88"/>
  <c r="O11" i="88"/>
  <c r="L11" i="88"/>
  <c r="F10" i="88"/>
  <c r="M10" i="88" s="1"/>
  <c r="B10" i="88"/>
  <c r="J10" i="88" s="1"/>
  <c r="O39" i="87"/>
  <c r="L39" i="87"/>
  <c r="I39" i="87"/>
  <c r="O11" i="87"/>
  <c r="L11" i="87"/>
  <c r="F10" i="87"/>
  <c r="M10" i="87" s="1"/>
  <c r="B10" i="87"/>
  <c r="J10" i="87" s="1"/>
  <c r="O39" i="86"/>
  <c r="L39" i="86"/>
  <c r="I39" i="86"/>
  <c r="O11" i="86"/>
  <c r="L11" i="86"/>
  <c r="F10" i="86"/>
  <c r="M10" i="86" s="1"/>
  <c r="B10" i="86"/>
  <c r="J10" i="86" s="1"/>
  <c r="O39" i="85"/>
  <c r="L39" i="85"/>
  <c r="I39" i="85"/>
  <c r="O11" i="85"/>
  <c r="L11" i="85"/>
  <c r="F10" i="85"/>
  <c r="M10" i="85" s="1"/>
  <c r="B10" i="85"/>
  <c r="J10" i="85" s="1"/>
  <c r="O39" i="83"/>
  <c r="L39" i="83"/>
  <c r="I39" i="83"/>
  <c r="O11" i="83"/>
  <c r="L11" i="83"/>
  <c r="F10" i="83"/>
  <c r="M10" i="83" s="1"/>
  <c r="B10" i="83"/>
  <c r="J10" i="83" s="1"/>
  <c r="O39" i="82"/>
  <c r="L39" i="82"/>
  <c r="I39" i="82"/>
  <c r="O11" i="82"/>
  <c r="L11" i="82"/>
  <c r="F10" i="82"/>
  <c r="M10" i="82" s="1"/>
  <c r="B10" i="82"/>
  <c r="J10" i="82" s="1"/>
  <c r="O39" i="81"/>
  <c r="L39" i="81"/>
  <c r="I39" i="81"/>
  <c r="O11" i="81"/>
  <c r="L11" i="81"/>
  <c r="F10" i="81"/>
  <c r="M10" i="81" s="1"/>
  <c r="B10" i="81"/>
  <c r="J10" i="81" s="1"/>
  <c r="O39" i="80"/>
  <c r="L39" i="80"/>
  <c r="I39" i="80"/>
  <c r="O11" i="80"/>
  <c r="L11" i="80"/>
  <c r="F10" i="80"/>
  <c r="M10" i="80" s="1"/>
  <c r="B10" i="80"/>
  <c r="J10" i="80" s="1"/>
  <c r="O39" i="79"/>
  <c r="L39" i="79"/>
  <c r="I39" i="79"/>
  <c r="O11" i="79"/>
  <c r="L11" i="79"/>
  <c r="F10" i="79"/>
  <c r="M10" i="79" s="1"/>
  <c r="B10" i="79"/>
  <c r="J10" i="79" s="1"/>
  <c r="O39" i="78"/>
  <c r="L39" i="78"/>
  <c r="I39" i="78"/>
  <c r="O11" i="78"/>
  <c r="L11" i="78"/>
  <c r="F10" i="78"/>
  <c r="M10" i="78" s="1"/>
  <c r="B10" i="78"/>
  <c r="J10" i="78" s="1"/>
  <c r="O39" i="77"/>
  <c r="L39" i="77"/>
  <c r="I39" i="77"/>
  <c r="O11" i="77"/>
  <c r="L11" i="77"/>
  <c r="F10" i="77"/>
  <c r="M10" i="77" s="1"/>
  <c r="B10" i="77"/>
  <c r="J10" i="77" s="1"/>
  <c r="O39" i="76"/>
  <c r="L39" i="76"/>
  <c r="I39" i="76"/>
  <c r="O11" i="76"/>
  <c r="L11" i="76"/>
  <c r="F10" i="76"/>
  <c r="M10" i="76" s="1"/>
  <c r="B10" i="76"/>
  <c r="J10" i="76" s="1"/>
  <c r="O39" i="75"/>
  <c r="L39" i="75"/>
  <c r="I39" i="75"/>
  <c r="O11" i="75"/>
  <c r="L11" i="75"/>
  <c r="F10" i="75"/>
  <c r="M10" i="75" s="1"/>
  <c r="B10" i="75"/>
  <c r="J10" i="75" s="1"/>
  <c r="O39" i="74"/>
  <c r="L39" i="74"/>
  <c r="I39" i="74"/>
  <c r="O11" i="74"/>
  <c r="L11" i="74"/>
  <c r="F10" i="74"/>
  <c r="M10" i="74" s="1"/>
  <c r="B10" i="74"/>
  <c r="J10" i="74" s="1"/>
  <c r="O39" i="73"/>
  <c r="L39" i="73"/>
  <c r="I39" i="73"/>
  <c r="O11" i="73"/>
  <c r="L11" i="73"/>
  <c r="F10" i="73"/>
  <c r="M10" i="73" s="1"/>
  <c r="B10" i="73"/>
  <c r="J10" i="73" s="1"/>
  <c r="O39" i="72"/>
  <c r="L39" i="72"/>
  <c r="I39" i="72"/>
  <c r="O11" i="72"/>
  <c r="L11" i="72"/>
  <c r="F10" i="72"/>
  <c r="M10" i="72" s="1"/>
  <c r="B10" i="72"/>
  <c r="J10" i="72" s="1"/>
  <c r="O39" i="71"/>
  <c r="L39" i="71"/>
  <c r="I39" i="71"/>
  <c r="O11" i="71"/>
  <c r="L11" i="71"/>
  <c r="F10" i="71"/>
  <c r="M10" i="71" s="1"/>
  <c r="B10" i="71"/>
  <c r="J10" i="71" s="1"/>
  <c r="O39" i="70"/>
  <c r="L39" i="70"/>
  <c r="I39" i="70"/>
  <c r="O11" i="70"/>
  <c r="L11" i="70"/>
  <c r="F10" i="70"/>
  <c r="M10" i="70" s="1"/>
  <c r="B10" i="70"/>
  <c r="J10" i="70" s="1"/>
  <c r="O39" i="69"/>
  <c r="L39" i="69"/>
  <c r="I39" i="69"/>
  <c r="O11" i="69"/>
  <c r="L11" i="69"/>
  <c r="F10" i="69"/>
  <c r="M10" i="69" s="1"/>
  <c r="B10" i="69"/>
  <c r="J10" i="69" s="1"/>
  <c r="P39" i="68"/>
  <c r="M39" i="68"/>
  <c r="J39" i="68"/>
  <c r="P11" i="68"/>
  <c r="M11" i="68"/>
  <c r="F10" i="68"/>
  <c r="N10" i="68" s="1"/>
  <c r="B10" i="68"/>
  <c r="K10" i="68" s="1"/>
  <c r="O39" i="67"/>
  <c r="L39" i="67"/>
  <c r="I39" i="67"/>
  <c r="O11" i="67"/>
  <c r="L11" i="67"/>
  <c r="F10" i="67"/>
  <c r="M10" i="67" s="1"/>
  <c r="B10" i="67"/>
  <c r="J10" i="67" s="1"/>
  <c r="O39" i="66"/>
  <c r="L39" i="66"/>
  <c r="I39" i="66"/>
  <c r="E39" i="66"/>
  <c r="O11" i="66"/>
  <c r="L11" i="66"/>
  <c r="F10" i="66"/>
  <c r="M10" i="66" s="1"/>
  <c r="B10" i="66"/>
  <c r="J10" i="66" s="1"/>
  <c r="O39" i="65"/>
  <c r="L39" i="65"/>
  <c r="I39" i="65"/>
  <c r="E39" i="65"/>
  <c r="O11" i="65"/>
  <c r="L11" i="65"/>
  <c r="F10" i="65"/>
  <c r="M10" i="65" s="1"/>
  <c r="B10" i="65"/>
  <c r="J10" i="65" s="1"/>
  <c r="O39" i="64"/>
  <c r="L39" i="64"/>
  <c r="I39" i="64"/>
  <c r="E39" i="64"/>
  <c r="O11" i="64"/>
  <c r="L11" i="64"/>
  <c r="F10" i="64"/>
  <c r="M10" i="64" s="1"/>
  <c r="B10" i="64"/>
  <c r="J10" i="64" s="1"/>
  <c r="O39" i="63"/>
  <c r="L39" i="63"/>
  <c r="I39" i="63"/>
  <c r="E39" i="63"/>
  <c r="O11" i="63"/>
  <c r="L11" i="63"/>
  <c r="F10" i="63"/>
  <c r="M10" i="63" s="1"/>
  <c r="B10" i="63"/>
  <c r="J10" i="63" s="1"/>
  <c r="O39" i="62"/>
  <c r="L39" i="62"/>
  <c r="I39" i="62"/>
  <c r="E39" i="62"/>
  <c r="O11" i="62"/>
  <c r="L11" i="62"/>
  <c r="F10" i="62"/>
  <c r="M10" i="62" s="1"/>
  <c r="B10" i="62"/>
  <c r="J10" i="62" s="1"/>
  <c r="O39" i="61"/>
  <c r="L39" i="61"/>
  <c r="I39" i="61"/>
  <c r="E39" i="61"/>
  <c r="O11" i="61"/>
  <c r="L11" i="61"/>
  <c r="F10" i="61"/>
  <c r="M10" i="61" s="1"/>
  <c r="B10" i="61"/>
  <c r="J10" i="61" s="1"/>
  <c r="O39" i="60"/>
  <c r="L39" i="60"/>
  <c r="I39" i="60"/>
  <c r="E39" i="60"/>
  <c r="O11" i="60"/>
  <c r="L11" i="60"/>
  <c r="F10" i="60"/>
  <c r="M10" i="60" s="1"/>
  <c r="B10" i="60"/>
  <c r="J10" i="60" s="1"/>
  <c r="O39" i="59"/>
  <c r="L39" i="59"/>
  <c r="I39" i="59"/>
  <c r="E39" i="59"/>
  <c r="O11" i="59"/>
  <c r="L11" i="59"/>
  <c r="F10" i="59"/>
  <c r="M10" i="59" s="1"/>
  <c r="B10" i="59"/>
  <c r="J10" i="59" s="1"/>
  <c r="O39" i="58"/>
  <c r="L39" i="58"/>
  <c r="I39" i="58"/>
  <c r="E39" i="58"/>
  <c r="O11" i="58"/>
  <c r="L11" i="58"/>
  <c r="F10" i="58"/>
  <c r="M10" i="58" s="1"/>
  <c r="B10" i="58"/>
  <c r="J10" i="58" s="1"/>
  <c r="O39" i="57"/>
  <c r="L39" i="57"/>
  <c r="I39" i="57"/>
  <c r="E39" i="57"/>
  <c r="O11" i="57"/>
  <c r="L11" i="57"/>
  <c r="F10" i="57"/>
  <c r="M10" i="57" s="1"/>
  <c r="B10" i="57"/>
  <c r="J10" i="57" s="1"/>
  <c r="O39" i="56"/>
  <c r="L39" i="56"/>
  <c r="I39" i="56"/>
  <c r="E39" i="56"/>
  <c r="O11" i="56"/>
  <c r="L11" i="56"/>
  <c r="F10" i="56"/>
  <c r="M10" i="56" s="1"/>
  <c r="B10" i="56"/>
  <c r="J10" i="56" s="1"/>
  <c r="O39" i="55"/>
  <c r="L39" i="55"/>
  <c r="I39" i="55"/>
  <c r="E39" i="55"/>
  <c r="O11" i="55"/>
  <c r="L11" i="55"/>
  <c r="F10" i="55"/>
  <c r="M10" i="55" s="1"/>
  <c r="B10" i="55"/>
  <c r="J10" i="55" s="1"/>
  <c r="O39" i="54"/>
  <c r="L39" i="54"/>
  <c r="I39" i="54"/>
  <c r="E39" i="54"/>
  <c r="O11" i="54"/>
  <c r="L11" i="54"/>
  <c r="F10" i="54"/>
  <c r="M10" i="54" s="1"/>
  <c r="B10" i="54"/>
  <c r="J10" i="54" s="1"/>
  <c r="O39" i="53"/>
  <c r="L39" i="53"/>
  <c r="E39" i="53"/>
  <c r="O11" i="53"/>
  <c r="L11" i="53"/>
  <c r="F10" i="53"/>
  <c r="M10" i="53" s="1"/>
  <c r="B10" i="53"/>
  <c r="J10" i="53" s="1"/>
  <c r="O39" i="52"/>
  <c r="L39" i="52"/>
  <c r="I39" i="52"/>
  <c r="E39" i="52"/>
  <c r="O11" i="52"/>
  <c r="L11" i="52"/>
  <c r="F10" i="52"/>
  <c r="M10" i="52" s="1"/>
  <c r="B10" i="52"/>
  <c r="J10" i="52" s="1"/>
  <c r="O39" i="51"/>
  <c r="L39" i="51"/>
  <c r="I39" i="51"/>
  <c r="E39" i="51"/>
  <c r="O11" i="51"/>
  <c r="L11" i="51"/>
  <c r="F10" i="51"/>
  <c r="M10" i="51" s="1"/>
  <c r="B10" i="51"/>
  <c r="J10" i="51" s="1"/>
  <c r="O39" i="50"/>
  <c r="L39" i="50"/>
  <c r="I39" i="50"/>
  <c r="E39" i="50"/>
  <c r="O11" i="50"/>
  <c r="L11" i="50"/>
  <c r="F10" i="50"/>
  <c r="M10" i="50" s="1"/>
  <c r="B10" i="50"/>
  <c r="J10" i="50" s="1"/>
  <c r="O39" i="49"/>
  <c r="L39" i="49"/>
  <c r="I39" i="49"/>
  <c r="E39" i="49"/>
  <c r="O11" i="49"/>
  <c r="L11" i="49"/>
  <c r="F10" i="49"/>
  <c r="M10" i="49" s="1"/>
  <c r="B10" i="49"/>
  <c r="J10" i="49" s="1"/>
  <c r="O39" i="48"/>
  <c r="L39" i="48"/>
  <c r="I39" i="48"/>
  <c r="E39" i="48"/>
  <c r="O11" i="48"/>
  <c r="L11" i="48"/>
  <c r="F10" i="48"/>
  <c r="M10" i="48" s="1"/>
  <c r="B10" i="48"/>
  <c r="J10" i="48" s="1"/>
  <c r="O39" i="47"/>
  <c r="L39" i="47"/>
  <c r="I39" i="47"/>
  <c r="E39" i="47"/>
  <c r="O11" i="47"/>
  <c r="L11" i="47"/>
  <c r="F10" i="47"/>
  <c r="M10" i="47" s="1"/>
  <c r="B10" i="47"/>
  <c r="J10" i="47" s="1"/>
  <c r="O39" i="46"/>
  <c r="L39" i="46"/>
  <c r="I39" i="46"/>
  <c r="E39" i="46"/>
  <c r="O11" i="46"/>
  <c r="L11" i="46"/>
  <c r="F10" i="46"/>
  <c r="M10" i="46" s="1"/>
  <c r="B10" i="46"/>
  <c r="J10" i="46" s="1"/>
  <c r="O39" i="45"/>
  <c r="L39" i="45"/>
  <c r="I39" i="45"/>
  <c r="E39" i="45"/>
  <c r="O11" i="45"/>
  <c r="L11" i="45"/>
  <c r="F10" i="45"/>
  <c r="M10" i="45" s="1"/>
  <c r="B10" i="45"/>
  <c r="J10" i="45" s="1"/>
  <c r="O39" i="44"/>
  <c r="L39" i="44"/>
  <c r="I39" i="44"/>
  <c r="E39" i="44"/>
  <c r="O11" i="44"/>
  <c r="L11" i="44"/>
  <c r="F10" i="44"/>
  <c r="M10" i="44" s="1"/>
  <c r="B10" i="44"/>
  <c r="J10" i="44" s="1"/>
  <c r="O39" i="43"/>
  <c r="L39" i="43"/>
  <c r="I39" i="43"/>
  <c r="E39" i="43"/>
  <c r="O11" i="43"/>
  <c r="L11" i="43"/>
  <c r="F10" i="43"/>
  <c r="M10" i="43" s="1"/>
  <c r="B10" i="43"/>
  <c r="J10" i="43" s="1"/>
  <c r="O39" i="42"/>
  <c r="L39" i="42"/>
  <c r="I39" i="42"/>
  <c r="E39" i="42"/>
  <c r="O11" i="42"/>
  <c r="L11" i="42"/>
  <c r="F10" i="42"/>
  <c r="M10" i="42" s="1"/>
  <c r="B10" i="42"/>
  <c r="J10" i="42" s="1"/>
  <c r="O39" i="41"/>
  <c r="L39" i="41"/>
  <c r="I39" i="41"/>
  <c r="E39" i="41"/>
  <c r="O11" i="41"/>
  <c r="L11" i="41"/>
  <c r="F10" i="41"/>
  <c r="M10" i="41" s="1"/>
  <c r="B10" i="41"/>
  <c r="J10" i="41" s="1"/>
  <c r="O39" i="39"/>
  <c r="L39" i="39"/>
  <c r="I39" i="39"/>
  <c r="E39" i="39"/>
  <c r="L11" i="39"/>
  <c r="F10" i="39"/>
  <c r="M10" i="39" s="1"/>
  <c r="B10" i="39"/>
  <c r="J10" i="39" s="1"/>
  <c r="O39" i="40"/>
  <c r="L39" i="40"/>
  <c r="I39" i="40"/>
  <c r="E39" i="40"/>
  <c r="O11" i="40"/>
  <c r="L11" i="40"/>
  <c r="F10" i="40"/>
  <c r="M10" i="40" s="1"/>
  <c r="B10" i="40"/>
  <c r="J10" i="40" s="1"/>
  <c r="O39" i="38"/>
  <c r="L39" i="38"/>
  <c r="I39" i="38"/>
  <c r="E39" i="38"/>
  <c r="O11" i="38"/>
  <c r="L11" i="38"/>
  <c r="F10" i="38"/>
  <c r="M10" i="38" s="1"/>
  <c r="B10" i="38"/>
  <c r="J10" i="38" s="1"/>
  <c r="O39" i="37"/>
  <c r="L39" i="37"/>
  <c r="I39" i="37"/>
  <c r="E39" i="37"/>
  <c r="O11" i="37"/>
  <c r="L11" i="37"/>
  <c r="F10" i="37"/>
  <c r="M10" i="37" s="1"/>
  <c r="B10" i="37"/>
  <c r="J10" i="37" s="1"/>
  <c r="O39" i="36"/>
  <c r="L39" i="36"/>
  <c r="I39" i="36"/>
  <c r="E39" i="36"/>
  <c r="O11" i="36"/>
  <c r="L11" i="36"/>
  <c r="F10" i="36"/>
  <c r="M10" i="36" s="1"/>
  <c r="B10" i="36"/>
  <c r="J10" i="36" s="1"/>
  <c r="O39" i="35"/>
  <c r="L39" i="35"/>
  <c r="I39" i="35"/>
  <c r="E39" i="35"/>
  <c r="O11" i="35"/>
  <c r="L11" i="35"/>
  <c r="F10" i="35"/>
  <c r="M10" i="35" s="1"/>
  <c r="B10" i="35"/>
  <c r="J10" i="35" s="1"/>
  <c r="O39" i="34"/>
  <c r="L39" i="34"/>
  <c r="I39" i="34"/>
  <c r="E39" i="34"/>
  <c r="O11" i="34"/>
  <c r="L11" i="34"/>
  <c r="F10" i="34"/>
  <c r="M10" i="34" s="1"/>
  <c r="B10" i="34"/>
  <c r="J10" i="34" s="1"/>
  <c r="O39" i="33"/>
  <c r="L39" i="33"/>
  <c r="I39" i="33"/>
  <c r="E39" i="33"/>
  <c r="O11" i="33"/>
  <c r="L11" i="33"/>
  <c r="F10" i="33"/>
  <c r="M10" i="33" s="1"/>
  <c r="B10" i="33"/>
  <c r="J10" i="33" s="1"/>
  <c r="O39" i="32"/>
  <c r="L39" i="32"/>
  <c r="I39" i="32"/>
  <c r="E39" i="32"/>
  <c r="O11" i="32"/>
  <c r="L11" i="32"/>
  <c r="F10" i="32"/>
  <c r="M10" i="32" s="1"/>
  <c r="B10" i="32"/>
  <c r="J10" i="32" s="1"/>
  <c r="O39" i="31"/>
  <c r="L39" i="31"/>
  <c r="I39" i="31"/>
  <c r="E39" i="31"/>
  <c r="O11" i="31"/>
  <c r="L11" i="31"/>
  <c r="F10" i="31"/>
  <c r="M10" i="31" s="1"/>
  <c r="B10" i="31"/>
  <c r="J10" i="31" s="1"/>
  <c r="O39" i="30"/>
  <c r="L39" i="30"/>
  <c r="I39" i="30"/>
  <c r="E39" i="30"/>
  <c r="O11" i="30"/>
  <c r="L11" i="30"/>
  <c r="F10" i="30"/>
  <c r="M10" i="30" s="1"/>
  <c r="B10" i="30"/>
  <c r="J10" i="30" s="1"/>
  <c r="O39" i="29"/>
  <c r="L39" i="29"/>
  <c r="I39" i="29"/>
  <c r="E39" i="29"/>
  <c r="O11" i="29"/>
  <c r="L11" i="29"/>
  <c r="F10" i="29"/>
  <c r="M10" i="29" s="1"/>
  <c r="B10" i="29"/>
  <c r="J10" i="29" s="1"/>
  <c r="O39" i="28"/>
  <c r="L39" i="28"/>
  <c r="I39" i="28"/>
  <c r="E39" i="28"/>
  <c r="O11" i="28"/>
  <c r="L11" i="28"/>
  <c r="F10" i="28"/>
  <c r="M10" i="28" s="1"/>
  <c r="B10" i="28"/>
  <c r="J10" i="28" s="1"/>
  <c r="O39" i="27"/>
  <c r="L39" i="27"/>
  <c r="I39" i="27"/>
  <c r="E39" i="27"/>
  <c r="O11" i="27"/>
  <c r="L11" i="27"/>
  <c r="F10" i="27"/>
  <c r="M10" i="27" s="1"/>
  <c r="B10" i="27"/>
  <c r="J10" i="27" s="1"/>
  <c r="O39" i="26"/>
  <c r="L39" i="26"/>
  <c r="I39" i="26"/>
  <c r="E39" i="26"/>
  <c r="O11" i="26"/>
  <c r="L11" i="26"/>
  <c r="F10" i="26"/>
  <c r="M10" i="26" s="1"/>
  <c r="B10" i="26"/>
  <c r="J10" i="26" s="1"/>
  <c r="O39" i="25"/>
  <c r="L39" i="25"/>
  <c r="I39" i="25"/>
  <c r="E39" i="25"/>
  <c r="O11" i="25"/>
  <c r="L11" i="25"/>
  <c r="F10" i="25"/>
  <c r="M10" i="25" s="1"/>
  <c r="B10" i="25"/>
  <c r="J10" i="25" s="1"/>
  <c r="O39" i="24"/>
  <c r="L39" i="24"/>
  <c r="I39" i="24"/>
  <c r="E39" i="24"/>
  <c r="O11" i="24"/>
  <c r="L11" i="24"/>
  <c r="F10" i="24"/>
  <c r="M10" i="24" s="1"/>
  <c r="B10" i="24"/>
  <c r="J10" i="24" s="1"/>
  <c r="O39" i="23"/>
  <c r="L39" i="23"/>
  <c r="I39" i="23"/>
  <c r="E39" i="23"/>
  <c r="O11" i="23"/>
  <c r="L11" i="23"/>
  <c r="F10" i="23"/>
  <c r="M10" i="23" s="1"/>
  <c r="B10" i="23"/>
  <c r="J10" i="23" s="1"/>
  <c r="O39" i="14"/>
  <c r="L39" i="14"/>
  <c r="I39" i="14"/>
  <c r="E39" i="14"/>
  <c r="O11" i="14"/>
  <c r="L11" i="14"/>
  <c r="F10" i="14"/>
  <c r="M10" i="14" s="1"/>
  <c r="B10" i="14"/>
  <c r="J10" i="14" s="1"/>
  <c r="O39" i="13"/>
  <c r="L39" i="13"/>
  <c r="I39" i="13"/>
  <c r="E39" i="13"/>
  <c r="O11" i="13"/>
  <c r="L11" i="13"/>
  <c r="O39" i="12"/>
  <c r="L39" i="12"/>
  <c r="I39" i="12"/>
  <c r="E39" i="12"/>
  <c r="O11" i="12"/>
  <c r="L11" i="12"/>
  <c r="O39" i="11"/>
  <c r="L39" i="11"/>
  <c r="I39" i="11"/>
  <c r="E39" i="11"/>
  <c r="O11" i="11"/>
  <c r="L11" i="11"/>
  <c r="O39" i="10"/>
  <c r="L39" i="10"/>
  <c r="I39" i="10"/>
  <c r="E39" i="10"/>
  <c r="O11" i="10"/>
  <c r="L11" i="10"/>
  <c r="O39" i="9"/>
  <c r="L39" i="9"/>
  <c r="I39" i="9"/>
  <c r="E39" i="9"/>
  <c r="O11" i="9"/>
  <c r="L11" i="9"/>
  <c r="O39" i="8"/>
  <c r="L39" i="8"/>
  <c r="I39" i="8"/>
  <c r="E39" i="8"/>
  <c r="O11" i="8"/>
  <c r="L11" i="8"/>
  <c r="O39" i="7"/>
  <c r="L39" i="7"/>
  <c r="I39" i="7"/>
  <c r="E39" i="7"/>
  <c r="O11" i="7"/>
  <c r="L11" i="7"/>
  <c r="E39" i="6"/>
  <c r="O11" i="6"/>
  <c r="L11" i="6"/>
  <c r="O39" i="5"/>
  <c r="L39" i="5"/>
  <c r="I39" i="5"/>
  <c r="E39" i="5"/>
  <c r="O11" i="5"/>
  <c r="L11" i="5"/>
  <c r="O39" i="4"/>
  <c r="L39" i="4"/>
  <c r="I39" i="4"/>
  <c r="E39" i="4"/>
  <c r="O11" i="4"/>
  <c r="L11" i="4"/>
  <c r="O39" i="3"/>
  <c r="L39" i="3"/>
  <c r="I39" i="3"/>
  <c r="E39" i="3"/>
  <c r="O11" i="3"/>
  <c r="L11" i="3"/>
  <c r="O39" i="1"/>
  <c r="L39" i="1"/>
  <c r="I39" i="1"/>
  <c r="E39" i="1"/>
  <c r="O11" i="1"/>
  <c r="L11" i="1"/>
  <c r="I39" i="170" l="1"/>
  <c r="G45" i="212"/>
  <c r="D45" i="212"/>
</calcChain>
</file>

<file path=xl/sharedStrings.xml><?xml version="1.0" encoding="utf-8"?>
<sst xmlns="http://schemas.openxmlformats.org/spreadsheetml/2006/main" count="7650" uniqueCount="587">
  <si>
    <t>АО "Вологдаоблэнерго"</t>
  </si>
  <si>
    <t>код  900151</t>
  </si>
  <si>
    <t>наименование предприятия</t>
  </si>
  <si>
    <t xml:space="preserve">               </t>
  </si>
  <si>
    <t>наименование источника питания</t>
  </si>
  <si>
    <t>_________________________________</t>
  </si>
  <si>
    <t>Таблица № 1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</si>
  <si>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</si>
  <si>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</si>
  <si>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</si>
  <si>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</si>
  <si>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</si>
  <si>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показания счетчика</t>
  </si>
  <si>
    <t>разность</t>
  </si>
  <si>
    <t>Итого</t>
  </si>
  <si>
    <t>ТП-1 ЦРП Малечкино</t>
  </si>
  <si>
    <t>ТП-5 АВМ</t>
  </si>
  <si>
    <t>ТП-1 ЦРП Малечкино; ТП-5 АВМ</t>
  </si>
  <si>
    <t>ТП-8 ПС Малечкино В-1; В-2</t>
  </si>
  <si>
    <t>ТП-8 ПС Малечкино В-1</t>
  </si>
  <si>
    <t>ТП-8 ПС Малечкино В-2</t>
  </si>
  <si>
    <t>ТП-105</t>
  </si>
  <si>
    <t>ТП-35; ТП-103</t>
  </si>
  <si>
    <t>ТП-35</t>
  </si>
  <si>
    <t>ТП-103</t>
  </si>
  <si>
    <t>ТП-3 ПС Малечкино; ТП-97</t>
  </si>
  <si>
    <t>ТП-3 ПС Малечкино</t>
  </si>
  <si>
    <t>ТП-97</t>
  </si>
  <si>
    <t>ТП-15 Кормоцех В-1; В-2</t>
  </si>
  <si>
    <t>ТП-15 Кормоцех В-1</t>
  </si>
  <si>
    <t>ТП-15 Кормоцех В-2</t>
  </si>
  <si>
    <t>ЦРП-Парфеново</t>
  </si>
  <si>
    <t>ТП-51; КТП-250 Курилово-ферма</t>
  </si>
  <si>
    <t>ТП-51</t>
  </si>
  <si>
    <t>ТП-33; КТП-400 Пилорама Карат плюс</t>
  </si>
  <si>
    <t>КТП-400 Пилорама Карат плюс</t>
  </si>
  <si>
    <t>ТП-33</t>
  </si>
  <si>
    <t>ЦРП-Парфеново В-1</t>
  </si>
  <si>
    <t>ЦРП-Парфеново В-2</t>
  </si>
  <si>
    <t>ТП-4 очистные В-1; ТП-4 очистные В-2</t>
  </si>
  <si>
    <t>ТП-4 очистные В-1</t>
  </si>
  <si>
    <t>ТП-4 очистные В-2</t>
  </si>
  <si>
    <t>ТП-3 Школа В-1; ТП-3 Школа В-2</t>
  </si>
  <si>
    <t>ТП-3 Школа В-1</t>
  </si>
  <si>
    <t>ТП-3 Школа В-2</t>
  </si>
  <si>
    <t>ТП-5 ПМК-1 В-1</t>
  </si>
  <si>
    <t>ТП-5 ПМК-1 В-2</t>
  </si>
  <si>
    <t>ТП-6 Детский сад В-1</t>
  </si>
  <si>
    <t>ТП-6 Детский сад В-2</t>
  </si>
  <si>
    <t>ТП-2 Поселок</t>
  </si>
  <si>
    <t>ТП-Котельная ПМК-2 В-1</t>
  </si>
  <si>
    <t>ТП-Котельная ПМК-2 В-2</t>
  </si>
  <si>
    <t>ТП-244</t>
  </si>
  <si>
    <t>ТП-250</t>
  </si>
  <si>
    <t>ТП-Поселок</t>
  </si>
  <si>
    <t>ТП-Школа</t>
  </si>
  <si>
    <t>ТП-14 В-1</t>
  </si>
  <si>
    <t>ТП-14 В-2</t>
  </si>
  <si>
    <t>ТП-15 В-1</t>
  </si>
  <si>
    <t>ТП-15 В-2</t>
  </si>
  <si>
    <t>КТП-Ива</t>
  </si>
  <si>
    <t>КТП-1 "Сад-3 ЧМК"</t>
  </si>
  <si>
    <t>КТП-2 "Сад-3 ЧМК"</t>
  </si>
  <si>
    <t>ТП-243</t>
  </si>
  <si>
    <t>КТП-63 Кривец-1</t>
  </si>
  <si>
    <t>КТП общества садоводов "Заря-2"</t>
  </si>
  <si>
    <t>КТП "Дачи"</t>
  </si>
  <si>
    <t>ТП-317</t>
  </si>
  <si>
    <t>ТП-Водозабор (встроен) В-1</t>
  </si>
  <si>
    <t>ТП-Водозабор (встроен) В-2</t>
  </si>
  <si>
    <t>КТП "Очистные" ПС Домозерово</t>
  </si>
  <si>
    <t>ТП-Школа ПС Домозерово В-1</t>
  </si>
  <si>
    <t>ТП-Школа ПС Домозерово В-2</t>
  </si>
  <si>
    <t>ТП "Детский сад" ПС Домозерово</t>
  </si>
  <si>
    <t>КТП-250кВА Зашекснинское</t>
  </si>
  <si>
    <t>КТП-Дачи "Березка"</t>
  </si>
  <si>
    <t>КТП-Пенек</t>
  </si>
  <si>
    <t>КТП-Кацитадзе</t>
  </si>
  <si>
    <t>ТП-75</t>
  </si>
  <si>
    <t>КТП-Коттеджи</t>
  </si>
  <si>
    <t>КТП-118 (Горизонт)</t>
  </si>
  <si>
    <t>ТП-79</t>
  </si>
  <si>
    <t>ТП-72</t>
  </si>
  <si>
    <t>МТП Гоша-2</t>
  </si>
  <si>
    <t>ТП-55</t>
  </si>
  <si>
    <t>ТП-25</t>
  </si>
  <si>
    <t>ТП-80</t>
  </si>
  <si>
    <t>ТП-209 Тепловая</t>
  </si>
  <si>
    <t>КТП-210 Ирдоматка</t>
  </si>
  <si>
    <t>КТП-400 Дачи "Пулово Борисово"</t>
  </si>
  <si>
    <t>ТП-113</t>
  </si>
  <si>
    <t>ТП-3 Общежитие В-1</t>
  </si>
  <si>
    <t>ТП-3 Общежитие В-2</t>
  </si>
  <si>
    <t>ТП-2 Училище В-1</t>
  </si>
  <si>
    <t>ТП-2 Училище В-2</t>
  </si>
  <si>
    <t>ТП-222 В-1</t>
  </si>
  <si>
    <t>ТП-222 В-2</t>
  </si>
  <si>
    <t>ТП-Шухободь Жилзона В-1</t>
  </si>
  <si>
    <t>ТП-Шухободь Жилзона В-2</t>
  </si>
  <si>
    <t>ТП-К-с Шухободь В-1</t>
  </si>
  <si>
    <t>ТП-К-с Шухободь В-2</t>
  </si>
  <si>
    <t>ТП-Поселок (3,4 этажные дома)</t>
  </si>
  <si>
    <t>ТП-211</t>
  </si>
  <si>
    <t>ТП-242</t>
  </si>
  <si>
    <t>ТП-249</t>
  </si>
  <si>
    <t>КТП-Погорелка</t>
  </si>
  <si>
    <t>КТП-Хлебаево</t>
  </si>
  <si>
    <t>ТП-226</t>
  </si>
  <si>
    <t>ТП-257</t>
  </si>
  <si>
    <t>КТП Шухтовское Лесничество</t>
  </si>
  <si>
    <t>ЦРП-Маслово</t>
  </si>
  <si>
    <t>ТП-227</t>
  </si>
  <si>
    <t xml:space="preserve"> </t>
  </si>
  <si>
    <t>КТП-3 Сад №9 "ЧереповецАгроСтрой"</t>
  </si>
  <si>
    <t>КТП-2 Сад №1 "Аммофос"</t>
  </si>
  <si>
    <t>КТП-10 ЧМХС и №2 ЧСПЗ</t>
  </si>
  <si>
    <t>КТП Сад Вера</t>
  </si>
  <si>
    <t>КТП-Льнозавод</t>
  </si>
  <si>
    <t>КТП-Детский сад</t>
  </si>
  <si>
    <t>ТП-23 В-1</t>
  </si>
  <si>
    <t>ТП-23 В-2</t>
  </si>
  <si>
    <t>ТП-15</t>
  </si>
  <si>
    <t>КТП-Очистные</t>
  </si>
  <si>
    <t>ТП-74</t>
  </si>
  <si>
    <t>ТП-Ферма Фенево В-1</t>
  </si>
  <si>
    <t>ТП-Ферма Фенево В-2</t>
  </si>
  <si>
    <t>ТП-376</t>
  </si>
  <si>
    <t>КТП-ЭСПА</t>
  </si>
  <si>
    <t>КТП-Ново-Дубровка</t>
  </si>
  <si>
    <t>КТП-Козлово-2</t>
  </si>
  <si>
    <t>ТП-319</t>
  </si>
  <si>
    <t>КТП-Броды</t>
  </si>
  <si>
    <t>КТП-100 дачи "Водник"</t>
  </si>
  <si>
    <t>КТП-Сад№11 ЧМХС</t>
  </si>
  <si>
    <t>КТП-КЗС-2</t>
  </si>
  <si>
    <t>КТПН-400 Животноводческий комплекс</t>
  </si>
  <si>
    <t>КТП-Деревня</t>
  </si>
  <si>
    <t>ТП-323</t>
  </si>
  <si>
    <t>КТП-Поселок Поповка</t>
  </si>
  <si>
    <t>ТП-69 (КТПН-23)</t>
  </si>
  <si>
    <t>ТП-Мастерские Шулма</t>
  </si>
  <si>
    <t>КТП-Бомк</t>
  </si>
  <si>
    <t>КТП-ДНТ Ульяновский</t>
  </si>
  <si>
    <t>КТП-250 Курилово-ферма</t>
  </si>
  <si>
    <t>ТП-47 В-1</t>
  </si>
  <si>
    <t>ТП-47 В-2</t>
  </si>
  <si>
    <t>ТП-9 В-2</t>
  </si>
  <si>
    <t>ТП-9 В-1</t>
  </si>
  <si>
    <t>КТП- Мелиоводстрой</t>
  </si>
  <si>
    <t>КТП-100 Детский дом</t>
  </si>
  <si>
    <t>ТП-325</t>
  </si>
  <si>
    <t>ТП-Новое Ботово</t>
  </si>
  <si>
    <t>КТП-100 АЗС №43</t>
  </si>
  <si>
    <t>КТП-63 "ЧЭТС"</t>
  </si>
  <si>
    <t>ТП- "Освещение дороги" (Аэропорт)</t>
  </si>
  <si>
    <t>ТП-321</t>
  </si>
  <si>
    <t>ПС Ирдоматка</t>
  </si>
  <si>
    <t>ПС Енюково</t>
  </si>
  <si>
    <t>ПС Вишняки</t>
  </si>
  <si>
    <t>ПС Искра</t>
  </si>
  <si>
    <t>ПС Климовская</t>
  </si>
  <si>
    <t>ПС Новые Углы</t>
  </si>
  <si>
    <t>ПС Нелазкое</t>
  </si>
  <si>
    <t>ПС Суда</t>
  </si>
  <si>
    <t>ПС Зашекснинская</t>
  </si>
  <si>
    <t>РПП-1</t>
  </si>
  <si>
    <t>ТП-107 база (МУП Электросеть)</t>
  </si>
  <si>
    <t>ТП-107 офис (МУП Электросеть)</t>
  </si>
  <si>
    <t>ПС Первомайская</t>
  </si>
  <si>
    <t>ТП-451 (МУП Электросеть) В-1</t>
  </si>
  <si>
    <t>ТП-451 (МУП Электросеть) В-2</t>
  </si>
  <si>
    <t>ТП-59</t>
  </si>
  <si>
    <t>ТП-108-1 В-1</t>
  </si>
  <si>
    <t>ТП-108-1 В-2</t>
  </si>
  <si>
    <t>КТП-62 Новая</t>
  </si>
  <si>
    <t>КТП-62</t>
  </si>
  <si>
    <t>ТП-56</t>
  </si>
  <si>
    <t>ТП-49</t>
  </si>
  <si>
    <t>ТП-17</t>
  </si>
  <si>
    <t>ТП-18</t>
  </si>
  <si>
    <t>ПС Борисово-Суда</t>
  </si>
  <si>
    <t>ПС Пяжелка</t>
  </si>
  <si>
    <t>ПС Бабаево</t>
  </si>
  <si>
    <t xml:space="preserve">ТП-18 </t>
  </si>
  <si>
    <t xml:space="preserve">ТП-59 </t>
  </si>
  <si>
    <t>ТП-57</t>
  </si>
  <si>
    <t>ТП-Грищи</t>
  </si>
  <si>
    <t>КТП-Плоское</t>
  </si>
  <si>
    <t xml:space="preserve">КТП-2 б/о Заозерье </t>
  </si>
  <si>
    <t xml:space="preserve">КТП-1 б/о Заозерье </t>
  </si>
  <si>
    <t>ТП-34</t>
  </si>
  <si>
    <t xml:space="preserve">ТП-12 </t>
  </si>
  <si>
    <t>ТП к-с Чуприно  В-2</t>
  </si>
  <si>
    <t>ТП к-с Чуприно В-1</t>
  </si>
  <si>
    <t xml:space="preserve">КТП Курс </t>
  </si>
  <si>
    <t>ТП-3</t>
  </si>
  <si>
    <t>ТП-11</t>
  </si>
  <si>
    <t xml:space="preserve">КТП-2 Молокозавод </t>
  </si>
  <si>
    <t xml:space="preserve">КТП-1 Молокозавод </t>
  </si>
  <si>
    <t>ТП к-с Никольское В-2</t>
  </si>
  <si>
    <t>ТП к-с Никольское В-1</t>
  </si>
  <si>
    <t>ТП-65</t>
  </si>
  <si>
    <t>КТП-Ферма Соловьева</t>
  </si>
  <si>
    <t>КТП-Свиноферма Коротово</t>
  </si>
  <si>
    <t>ЦРП-Сосновка В-2</t>
  </si>
  <si>
    <t>ЦРП-Сосновка В-1</t>
  </si>
  <si>
    <t>КТП-Лесничество-2</t>
  </si>
  <si>
    <t>КТП-Маслозавод</t>
  </si>
  <si>
    <t>ТП-404</t>
  </si>
  <si>
    <t>Котельная Коротово резервный ввод</t>
  </si>
  <si>
    <t>КТП-Лесничество-1</t>
  </si>
  <si>
    <t>РП-Жилая Зона В-2</t>
  </si>
  <si>
    <t>РП-Жилая Зона В-1</t>
  </si>
  <si>
    <t>КТПН-Свинокомплекс Кисово</t>
  </si>
  <si>
    <t>КТП- РСП Дачник</t>
  </si>
  <si>
    <t>КТП-Паршин</t>
  </si>
  <si>
    <t>КТП-Борок-2</t>
  </si>
  <si>
    <t>КТП-Борок</t>
  </si>
  <si>
    <t>КТП-Вауч</t>
  </si>
  <si>
    <t>КТП-Новая Ягница</t>
  </si>
  <si>
    <t>ПС Поселковая</t>
  </si>
  <si>
    <t>ПС Андога</t>
  </si>
  <si>
    <t>ПС Кадуй</t>
  </si>
  <si>
    <t>ПС Хохлово</t>
  </si>
  <si>
    <t>ТП-23</t>
  </si>
  <si>
    <t>ТП-43</t>
  </si>
  <si>
    <t>ТП-62</t>
  </si>
  <si>
    <t>ТП-66</t>
  </si>
  <si>
    <t>ТП-63</t>
  </si>
  <si>
    <t>ПС Сазоново</t>
  </si>
  <si>
    <t>ПС Стеклозавод</t>
  </si>
  <si>
    <t>ПС Чагода</t>
  </si>
  <si>
    <t>ТП-68</t>
  </si>
  <si>
    <t>ТП-70</t>
  </si>
  <si>
    <t>ТП-69</t>
  </si>
  <si>
    <t>ТП-76</t>
  </si>
  <si>
    <t>ТП-67</t>
  </si>
  <si>
    <t>ТП-61</t>
  </si>
  <si>
    <t>ТП-102</t>
  </si>
  <si>
    <t>ТП-133</t>
  </si>
  <si>
    <t>ТП-107 В-1</t>
  </si>
  <si>
    <t>ТП-118</t>
  </si>
  <si>
    <t>ТП-107 В-2</t>
  </si>
  <si>
    <t>ТП-106</t>
  </si>
  <si>
    <t>ТП-124</t>
  </si>
  <si>
    <t>ТП-123</t>
  </si>
  <si>
    <t>ТП-119</t>
  </si>
  <si>
    <t>ТП-130</t>
  </si>
  <si>
    <t>ТП-129 В-1</t>
  </si>
  <si>
    <t>ТП-108 В-1</t>
  </si>
  <si>
    <t>ТП-129 В-2</t>
  </si>
  <si>
    <t>ТП-120</t>
  </si>
  <si>
    <t>ТП-101</t>
  </si>
  <si>
    <t>ТП-95</t>
  </si>
  <si>
    <t>ТП-125</t>
  </si>
  <si>
    <t>ТП-112 В-1</t>
  </si>
  <si>
    <t>ТП-112 В-2</t>
  </si>
  <si>
    <t>ТП-54</t>
  </si>
  <si>
    <t>ТП-53</t>
  </si>
  <si>
    <t>ТП-131</t>
  </si>
  <si>
    <t>ТП-111</t>
  </si>
  <si>
    <t>ТП-126</t>
  </si>
  <si>
    <t>ТП-127</t>
  </si>
  <si>
    <t>ТП-116</t>
  </si>
  <si>
    <t>ТП-115</t>
  </si>
  <si>
    <t>ТП-128 В-1</t>
  </si>
  <si>
    <t>ТП-132</t>
  </si>
  <si>
    <t>ТП-128 В-2</t>
  </si>
  <si>
    <t>ТП-135</t>
  </si>
  <si>
    <t>ТП-134</t>
  </si>
  <si>
    <t>ТП-136</t>
  </si>
  <si>
    <t>ТП-109</t>
  </si>
  <si>
    <t>ПС Шексна</t>
  </si>
  <si>
    <t>ПС Нифантово</t>
  </si>
  <si>
    <t>Шекснинская ГЭС, РП-ШРГС</t>
  </si>
  <si>
    <t>ПС Тяговая</t>
  </si>
  <si>
    <t>№ листа</t>
  </si>
  <si>
    <t>Электросетевой участок</t>
  </si>
  <si>
    <t>Центр питания</t>
  </si>
  <si>
    <t>ЭСУ "Череповец"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</si>
  <si>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</si>
  <si>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</si>
  <si>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</si>
  <si>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ПО "Череповецкое"</t>
  </si>
  <si>
    <t>ГПП-5 Фосагро</t>
  </si>
  <si>
    <t>КТП-Шайма</t>
  </si>
  <si>
    <t>ТП-17 (МУП ЭС)</t>
  </si>
  <si>
    <t>ПС "Малечкино" ф,Птицефабрика</t>
  </si>
  <si>
    <t>ул, Горького, 99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</si>
  <si>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</si>
  <si>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</si>
  <si>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</si>
  <si>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</si>
  <si>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</si>
  <si>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</si>
  <si>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ПС Малечкино, ф, Поселок</t>
  </si>
  <si>
    <t>ТП-105; КТП-Дачи п,Малечкино</t>
  </si>
  <si>
    <t>КТП-Дачи п,Малечкино</t>
  </si>
  <si>
    <t>ПС Малечкино, ф, Парфеново-1</t>
  </si>
  <si>
    <t>ПС Малечкино, ф, Киселево</t>
  </si>
  <si>
    <t>ЦРП-Парфеново В ф,Киселево</t>
  </si>
  <si>
    <t>ПС Малечкино, ф, Тепл, комбинат</t>
  </si>
  <si>
    <t>ПС Загородная, ф, Тоншалово-2</t>
  </si>
  <si>
    <t>ПС Загородная, ф, Солманское</t>
  </si>
  <si>
    <t>ПС Нелазское, ф, Шулма</t>
  </si>
  <si>
    <t>ПС Нелазское, ф, К-с Нелазское-2</t>
  </si>
  <si>
    <t>ПС Нелазское, ф, Шулма очистные</t>
  </si>
  <si>
    <t>ПС Нелазское, ф, Крутец</t>
  </si>
  <si>
    <t>ПС Суда, ф,  Андога</t>
  </si>
  <si>
    <t>ПС Суда, ф,  Сойволовское</t>
  </si>
  <si>
    <t>ПС Петринево, ф, Романово</t>
  </si>
  <si>
    <t>ПС Домозерово, ф,Дом-2</t>
  </si>
  <si>
    <t>ПС Нелазское, ф, Цыково</t>
  </si>
  <si>
    <t>ПС Нелазское, ф, Починок</t>
  </si>
  <si>
    <t>ПС Домозерово, ф, Жары</t>
  </si>
  <si>
    <t>ПС Батран, ф, Гоша</t>
  </si>
  <si>
    <t>ПС Южная, ф, Матинга</t>
  </si>
  <si>
    <t>ПС Ирдоматка, ф, Ирдоматка-1</t>
  </si>
  <si>
    <t>ПС Ирдоматка ф,Даргун</t>
  </si>
  <si>
    <t>ПС Абакаеово ф, Осеевская</t>
  </si>
  <si>
    <t>ТП-Лесопильных цех (д,Заручьевье)</t>
  </si>
  <si>
    <t>ПС Новые Углы ф, Кораблево</t>
  </si>
  <si>
    <t>ПС Абаканово, ф, Алексино</t>
  </si>
  <si>
    <t>КТП "Мастерские" с, Абаканово</t>
  </si>
  <si>
    <t>ПС Абаканово, ф, Слабеево</t>
  </si>
  <si>
    <t>ПС Поповка, ф, Привалино</t>
  </si>
  <si>
    <t>ПС Абаканово ф, Покров</t>
  </si>
  <si>
    <t>ПС Абаканово, ф, Маслово</t>
  </si>
  <si>
    <t>ПС Абаканово, ф,Шухободь</t>
  </si>
  <si>
    <t>ПС Искра, ф, Оросительная</t>
  </si>
  <si>
    <t>ПС Батран, ф,Льнозавод</t>
  </si>
  <si>
    <t>ПС Аксеново ф, Шалимово</t>
  </si>
  <si>
    <t>ПС Юрочкино, ф, Фоминское</t>
  </si>
  <si>
    <t>ПС Домозерово, ф, Дом-2</t>
  </si>
  <si>
    <t>ПС Енюково, ф,Борисово</t>
  </si>
  <si>
    <t>ПС Поповка, ф, Аннино</t>
  </si>
  <si>
    <t>ПС Поповка, ф, Красково</t>
  </si>
  <si>
    <t>ПС Петринево, ф,Надпорожье</t>
  </si>
  <si>
    <t>ПС Енюково, ф, Яганово</t>
  </si>
  <si>
    <t>ПС Климовская, ф,Лохта</t>
  </si>
  <si>
    <t>ПС Енюково ф, Соболево</t>
  </si>
  <si>
    <t>ПС Поповка, ф,Привалино</t>
  </si>
  <si>
    <t>ПС Загородная, ф,Парфеново</t>
  </si>
  <si>
    <t>ПС Нелазское, ф, к-сНелазское-1</t>
  </si>
  <si>
    <t>КТП-Шулма, ул,Олимпийская</t>
  </si>
  <si>
    <t>ПС Домозерово, ф, Починок</t>
  </si>
  <si>
    <t>ПС Батран, ф,Гоша</t>
  </si>
  <si>
    <t>ПС Малечкино, ф,Котельная</t>
  </si>
  <si>
    <t>ПС Малечкино, ф,Птицефабрика</t>
  </si>
  <si>
    <t>ПС Загородная, ф,Солнаское</t>
  </si>
  <si>
    <t>ТП Северо-Западный т,д,</t>
  </si>
  <si>
    <t>ПС Суда, ф, Андога</t>
  </si>
  <si>
    <t>ПС Климовская, ф, Лохта</t>
  </si>
  <si>
    <t>ПС Енюково, ф, Ботово</t>
  </si>
  <si>
    <t>КТП- д,Ботово</t>
  </si>
  <si>
    <t>ПС Енюково, ф, Борисово</t>
  </si>
  <si>
    <t>ПС РПП-1, ф, Шубацкое</t>
  </si>
  <si>
    <t>ф, КУФ-3</t>
  </si>
  <si>
    <t>ф, Промкомбинат</t>
  </si>
  <si>
    <t>ф, Романда</t>
  </si>
  <si>
    <t>ф, Парус-1</t>
  </si>
  <si>
    <t>ф, Садовая</t>
  </si>
  <si>
    <t>ф, Газовая-1</t>
  </si>
  <si>
    <t>ф, КУФ-1</t>
  </si>
  <si>
    <t>ф, КУФ-2</t>
  </si>
  <si>
    <t>ф, Поселок</t>
  </si>
  <si>
    <t>ф, ПТФ-2</t>
  </si>
  <si>
    <t>ф, ПТФ-3</t>
  </si>
  <si>
    <t>ф, ПТФ-4</t>
  </si>
  <si>
    <t>ф, Подсобное хоз,-1</t>
  </si>
  <si>
    <t>ф, Подсобное хоз,-2</t>
  </si>
  <si>
    <t>ф, Нелазкое-2</t>
  </si>
  <si>
    <t>ф, Котельная</t>
  </si>
  <si>
    <t>ф, Межное</t>
  </si>
  <si>
    <t>ф, ЛПБ</t>
  </si>
  <si>
    <t>ф, Берег</t>
  </si>
  <si>
    <t>ф, Городище</t>
  </si>
  <si>
    <t>ф,10кВ Шайма (ОборнЭнерго)</t>
  </si>
  <si>
    <t>ПС Южная, ф,Матурино</t>
  </si>
  <si>
    <t>ПС Бабаево, ф,Володино</t>
  </si>
  <si>
    <t>ПС Бабаево, ф,Тимошкино</t>
  </si>
  <si>
    <t>ПС Борисово-Суда, ф,Порошино</t>
  </si>
  <si>
    <t>ф,10кВ Льнозавод-1</t>
  </si>
  <si>
    <t>ф,10кВ Льнозавод-2</t>
  </si>
  <si>
    <t>ф,10кВ Поселок</t>
  </si>
  <si>
    <t>ф,10кВ Пяжелка</t>
  </si>
  <si>
    <t>ф,10кВ Колошма</t>
  </si>
  <si>
    <t>ф,10кВ Горсеть-1</t>
  </si>
  <si>
    <t>ф,10кВ Горсеть-3</t>
  </si>
  <si>
    <t>ф,10кВ Горсеть-4</t>
  </si>
  <si>
    <t>ф,10кВ Горсеть-6</t>
  </si>
  <si>
    <t>ф,10кВ Горсеть-2 (РЖД) ТП-66, ТП-31</t>
  </si>
  <si>
    <t>ПС Поселковая ф,Уйта</t>
  </si>
  <si>
    <t>Отп, ВЛ-10кВ на ТП д,Нижнее</t>
  </si>
  <si>
    <t>ПС Поселковая, ф, Ретранслятор</t>
  </si>
  <si>
    <t>ПС Никольское, ф, Село Никольское</t>
  </si>
  <si>
    <t>ПС Никольское, ф, Смешково</t>
  </si>
  <si>
    <t>ПС Великое, ф, Марыгино</t>
  </si>
  <si>
    <t>ПС Великое, ф, Данилково</t>
  </si>
  <si>
    <t>ПС Кадуй, ф, Вершина</t>
  </si>
  <si>
    <t>ПС Кадуй, ф, Селище</t>
  </si>
  <si>
    <t>ПС Кадуй, ф, Руковицкая</t>
  </si>
  <si>
    <t>ПС Кадуй, ф, к-с Никольское</t>
  </si>
  <si>
    <t>ПС Коротово, ф,Сосновка</t>
  </si>
  <si>
    <t>ПС Коротово, ф,Кисово</t>
  </si>
  <si>
    <t>ПС Коротово, ф,Улома</t>
  </si>
  <si>
    <t>ПС Вешняки, ф, Бор</t>
  </si>
  <si>
    <t>ПС Ягница, ф,Заповедник</t>
  </si>
  <si>
    <t>ПС Ягница, ф,Пленишник</t>
  </si>
  <si>
    <t>ф,10кВ База ГРЭС</t>
  </si>
  <si>
    <t>ф,10кВ Поселок-6</t>
  </si>
  <si>
    <t>ф,10кВ Поселок-1</t>
  </si>
  <si>
    <t>ф,10кВ ДОЗ-1</t>
  </si>
  <si>
    <t>ф,10кВ ДОЗ-2</t>
  </si>
  <si>
    <t>ф,10кВ МКР-1</t>
  </si>
  <si>
    <t>ф,10кВ МКР-2</t>
  </si>
  <si>
    <t>ф,10кВ Котельная-1</t>
  </si>
  <si>
    <t>ф,10кВ Котельная-2</t>
  </si>
  <si>
    <t>ф,10кВ Поселок-3</t>
  </si>
  <si>
    <t>ф,10кВ Поселок-5</t>
  </si>
  <si>
    <t>ф,10кВ Торф-1</t>
  </si>
  <si>
    <t>ф,10кВ Фабрика</t>
  </si>
  <si>
    <t>ф,10кВ Газовая</t>
  </si>
  <si>
    <t>ПС Чагода, ф,Огарево</t>
  </si>
  <si>
    <t>ПС Чагода, ф,Промзона</t>
  </si>
  <si>
    <t>ПС Чагода, ф,Ретранслятор</t>
  </si>
  <si>
    <t>ПС Чагода, ф,Мегрино</t>
  </si>
  <si>
    <t>ПС Анисимово, ф, Стулово</t>
  </si>
  <si>
    <t>ф,10кВ Агрострой</t>
  </si>
  <si>
    <t>ф,10кВ Завод-1</t>
  </si>
  <si>
    <t>ф,10кВ Центральная</t>
  </si>
  <si>
    <t>ф,10кВ ЭСУ-1</t>
  </si>
  <si>
    <t>ф,10кВ ЭСУ-2</t>
  </si>
  <si>
    <t>ф,10кВ Дедово Поле</t>
  </si>
  <si>
    <t>ф,10кВ Котельная</t>
  </si>
  <si>
    <t>ф,10кВ ЛПХ</t>
  </si>
  <si>
    <t>ф,10кВ Сазоново</t>
  </si>
  <si>
    <t>ф,10кВ ЭТС-1</t>
  </si>
  <si>
    <t>ф,10кВ ЭТС-2</t>
  </si>
  <si>
    <t>ф,10кВ ЭТС-3</t>
  </si>
  <si>
    <t>ф,10кВ ЭТС-4</t>
  </si>
  <si>
    <t>ф,10кВ Ретранслятор (ПКУ)</t>
  </si>
  <si>
    <t>ПС Чебсара, ф, Поселок</t>
  </si>
  <si>
    <t>ПС Чебсара, ф, Покровское</t>
  </si>
  <si>
    <t>РП-Ершово, ф,Киргоды</t>
  </si>
  <si>
    <t>РП-Пача, ф,Демидово</t>
  </si>
  <si>
    <t>д,Оношево</t>
  </si>
  <si>
    <t>РП-Пача, ф,Полежайка</t>
  </si>
  <si>
    <t>ПС Поток, ф, Потеряево</t>
  </si>
  <si>
    <t>РП-Пача, ф,Дурасово</t>
  </si>
  <si>
    <t>РП-Пача, ф,Соколье</t>
  </si>
  <si>
    <t>ПС Газ, ф,Подолец</t>
  </si>
  <si>
    <t>ПС Шексна, ф,Лютчик</t>
  </si>
  <si>
    <t>ПС Чаромская, ф,Искра</t>
  </si>
  <si>
    <t>ПС Чаромское, ф,Комплекс</t>
  </si>
  <si>
    <t>ПС Чаромское, ф,Квасюнино-2</t>
  </si>
  <si>
    <t>ПС Нифантово, ф,Тырканово</t>
  </si>
  <si>
    <t>ПС Нифантово, ф,Ершово</t>
  </si>
  <si>
    <t>ПС Нестерово, ф,Чернеево</t>
  </si>
  <si>
    <t>ПС Чуровское, ф,СХТ</t>
  </si>
  <si>
    <t>ПС Чуровское, ф,Малинуха-1</t>
  </si>
  <si>
    <t>ПС Чуровское, ф,им,Кирова</t>
  </si>
  <si>
    <t>ПС Чуровское, ф,Келбуй</t>
  </si>
  <si>
    <t>ПС Чебсара, ф, Думино</t>
  </si>
  <si>
    <t>ф,6кВ Битумная</t>
  </si>
  <si>
    <t>ф,6кВ Горсеть-1</t>
  </si>
  <si>
    <t>ф,10кВ ПМК-22</t>
  </si>
  <si>
    <t>ф,10кВ АБЗ</t>
  </si>
  <si>
    <t>ф,6кВ Горсеть-4</t>
  </si>
  <si>
    <t>ф,6кВ Горсеть-2</t>
  </si>
  <si>
    <t>ф,6кВ Горсеть-3</t>
  </si>
  <si>
    <t>ф,10кВ Льнозавод</t>
  </si>
  <si>
    <t>ф,Парк-1</t>
  </si>
  <si>
    <t>ф,Парк-2</t>
  </si>
  <si>
    <t>ф,6кВ Водозабор-1</t>
  </si>
  <si>
    <t>ф,6кВ Водозабор-2</t>
  </si>
  <si>
    <t>ф,6кВ Производственный</t>
  </si>
  <si>
    <t>ф,10кВ КНС</t>
  </si>
  <si>
    <t>ф,Пищекомбинат</t>
  </si>
  <si>
    <t>Суммарный расход эл,энергии по всем вводам</t>
  </si>
  <si>
    <t>Суммарный расход эл,энергии всеми сторонними потребителями</t>
  </si>
  <si>
    <t>Расход эл,энергии предприятием    (2-3)</t>
  </si>
  <si>
    <t>Расход эл,энергии предприятием    (5-6)</t>
  </si>
  <si>
    <t>ПС Кадуй, ф, Рукавицкая</t>
  </si>
  <si>
    <t xml:space="preserve">КТП- Газ, котельная </t>
  </si>
  <si>
    <t>ТП-СЗМК-2(не баланс)</t>
  </si>
  <si>
    <t>ТП-64</t>
  </si>
  <si>
    <t>ТП-117 В-2</t>
  </si>
  <si>
    <t>ф, Парус-2</t>
  </si>
  <si>
    <t>ТП-101.1 В-1</t>
  </si>
  <si>
    <t>ТП-101.1  В-2</t>
  </si>
  <si>
    <t>РП-33 В-1</t>
  </si>
  <si>
    <t>РП-33 В-2</t>
  </si>
  <si>
    <t>ТП-105.14 В-1</t>
  </si>
  <si>
    <t>ТП-105.14 В-2</t>
  </si>
  <si>
    <t>ТП-144.3 В-1</t>
  </si>
  <si>
    <t>ТП-144.3 В-2</t>
  </si>
  <si>
    <t>ПС Зашекснинская ф.ЗЖР-2, ф.ЗЖР-5</t>
  </si>
  <si>
    <t>ПС Первомайская ф.ЖР-13 ПС Заягорба ф.ЖР-10</t>
  </si>
  <si>
    <t>ПС Зашекснинская ф.ЗЖР-6 ГПП-9 яч. 109</t>
  </si>
  <si>
    <t>ПС Зашекснинская ф. УСК-2 ПС Южная ф. ЮЖР-4</t>
  </si>
  <si>
    <t>ТП-356 В-1</t>
  </si>
  <si>
    <t>ТП-356 В-2</t>
  </si>
  <si>
    <t>ТП-602 В-1</t>
  </si>
  <si>
    <t>ТП-602 В-2</t>
  </si>
  <si>
    <t>ТП-102.1 В-2</t>
  </si>
  <si>
    <t>ТП-102.1 В-1</t>
  </si>
  <si>
    <t>ТП-102.1 В-4</t>
  </si>
  <si>
    <t>ТП-102.1 В-3</t>
  </si>
  <si>
    <t>ГПП-6, яч. 106</t>
  </si>
  <si>
    <t>ГПП-9, яч. 203                            ГПП-4 яч.33</t>
  </si>
  <si>
    <t>ПС Зашекснинская, ф. ЗЖР-5</t>
  </si>
  <si>
    <t>Главный инженер                                                                                  А.В. Чурляев</t>
  </si>
  <si>
    <t>ЭСУ "Бабаево"</t>
  </si>
  <si>
    <t>ЭСУ "Кадуй"</t>
  </si>
  <si>
    <t>ЭСУ "Чагода"</t>
  </si>
  <si>
    <t>ЭСУ "Шексна"</t>
  </si>
  <si>
    <t>сводных данных режимного дня 18 декабря 2024 г,</t>
  </si>
  <si>
    <t>в режимный день 18 ДЕКАБРЯ 2024г.</t>
  </si>
  <si>
    <t>ПО "Череповецкое" ЭСУ Череповец</t>
  </si>
  <si>
    <t>ПО "Череповецкое" ЭСУ Бабаево</t>
  </si>
  <si>
    <t>ПО "Череповецкое" ЭСУ Кадуй</t>
  </si>
  <si>
    <t>ПО "Череповецкое" ЭСУ Шексна</t>
  </si>
  <si>
    <t>ПС Малечкино</t>
  </si>
  <si>
    <t>ПС Абаканово</t>
  </si>
  <si>
    <t>1-7</t>
  </si>
  <si>
    <t>8</t>
  </si>
  <si>
    <t>ПС Аксеново</t>
  </si>
  <si>
    <t>9-11</t>
  </si>
  <si>
    <t>ПС Батран</t>
  </si>
  <si>
    <t>ПС Домозерово</t>
  </si>
  <si>
    <t>12-18</t>
  </si>
  <si>
    <t>19-24</t>
  </si>
  <si>
    <t>ПС Загородная</t>
  </si>
  <si>
    <t>25-32</t>
  </si>
  <si>
    <t>33-36</t>
  </si>
  <si>
    <t>37-38</t>
  </si>
  <si>
    <t>39-41</t>
  </si>
  <si>
    <t>42-54</t>
  </si>
  <si>
    <t>55-65</t>
  </si>
  <si>
    <t>ПС Нелазское</t>
  </si>
  <si>
    <t>66-70</t>
  </si>
  <si>
    <t>ПС Новые углы</t>
  </si>
  <si>
    <t>71-74</t>
  </si>
  <si>
    <t>ПС Петринево</t>
  </si>
  <si>
    <t>75-79</t>
  </si>
  <si>
    <t>ПС Поповка</t>
  </si>
  <si>
    <t>80</t>
  </si>
  <si>
    <t>81-83</t>
  </si>
  <si>
    <t>84</t>
  </si>
  <si>
    <t xml:space="preserve">ПС Южная </t>
  </si>
  <si>
    <t>85</t>
  </si>
  <si>
    <t>ПС Юрочкино</t>
  </si>
  <si>
    <t>86-97</t>
  </si>
  <si>
    <t>КВЛ-10кВ</t>
  </si>
  <si>
    <t>98-110</t>
  </si>
  <si>
    <t>МУП "Электросеть"</t>
  </si>
  <si>
    <t>111-119</t>
  </si>
  <si>
    <t>120-121</t>
  </si>
  <si>
    <t>ПС Великое</t>
  </si>
  <si>
    <t>ПС Вешняки</t>
  </si>
  <si>
    <t>123-130</t>
  </si>
  <si>
    <t>131-137</t>
  </si>
  <si>
    <t>ПС Коротово</t>
  </si>
  <si>
    <t>138-139</t>
  </si>
  <si>
    <t>ПС Никольское</t>
  </si>
  <si>
    <t>140-141</t>
  </si>
  <si>
    <t>143-145</t>
  </si>
  <si>
    <t>ПС Ягница</t>
  </si>
  <si>
    <t>146-154</t>
  </si>
  <si>
    <t>КВЛ-10 кВ</t>
  </si>
  <si>
    <t>155-167</t>
  </si>
  <si>
    <t>ПС Газ</t>
  </si>
  <si>
    <t>ПС Нестерово</t>
  </si>
  <si>
    <t>170-171</t>
  </si>
  <si>
    <t>ПС Поток</t>
  </si>
  <si>
    <t>РП-Ершово</t>
  </si>
  <si>
    <t>174-179</t>
  </si>
  <si>
    <t>РП-Пача</t>
  </si>
  <si>
    <t>180-181</t>
  </si>
  <si>
    <t>ПС Чаромское</t>
  </si>
  <si>
    <t>182-189</t>
  </si>
  <si>
    <t>ПС Чебсара</t>
  </si>
  <si>
    <t>190-196</t>
  </si>
  <si>
    <t>ПС Чуровское</t>
  </si>
  <si>
    <t>197-199</t>
  </si>
  <si>
    <t>200-208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</si>
</sst>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Verdan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 Cyr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1"/>
      <name val="Verdana"/>
      <family val="2"/>
      <charset val="204"/>
    </font>
    <font>
      <b/>
      <sz val="10"/>
      <name val="Arial Cyr"/>
      <charset val="204"/>
    </font>
    <font>
      <sz val="10"/>
      <name val="Arial"/>
    </font>
    <font>
      <sz val="6"/>
      <color indexed="8"/>
      <name val="Arial"/>
      <family val="2"/>
      <charset val="204"/>
    </font>
    <font>
      <sz val="6"/>
      <color rgb="FF000000"/>
      <name val="Arial"/>
      <family val="2"/>
      <charset val="204"/>
    </font>
    <font>
      <sz val="10"/>
      <name val="Arial Narrow"/>
      <family val="2"/>
      <charset val="204"/>
    </font>
    <font>
      <sz val="8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Arial Cyr"/>
    </font>
    <font>
      <sz val="10"/>
      <name val="Times New Roman"/>
    </font>
    <font>
      <u/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FBFF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7" fillId="4" borderId="0">
      <alignment horizontal="right" vertical="center"/>
    </xf>
    <xf numFmtId="0" fontId="26" fillId="0" borderId="0">
      <alignment horizontal="right" vertical="center"/>
    </xf>
    <xf numFmtId="0" fontId="33" fillId="0" borderId="0"/>
  </cellStyleXfs>
  <cellXfs count="335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/>
    </xf>
    <xf numFmtId="0" fontId="2" fillId="0" borderId="0" xfId="1" applyFont="1" applyAlignment="1"/>
    <xf numFmtId="0" fontId="2" fillId="0" borderId="0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right"/>
    </xf>
    <xf numFmtId="2" fontId="2" fillId="2" borderId="8" xfId="1" applyNumberFormat="1" applyFont="1" applyFill="1" applyBorder="1" applyAlignment="1">
      <alignment horizontal="right" vertical="center"/>
    </xf>
    <xf numFmtId="0" fontId="11" fillId="2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</xf>
    <xf numFmtId="0" fontId="1" fillId="0" borderId="0" xfId="1" applyAlignment="1">
      <alignment horizontal="center" vertical="center"/>
    </xf>
    <xf numFmtId="164" fontId="10" fillId="0" borderId="7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0" fontId="1" fillId="0" borderId="0" xfId="1"/>
    <xf numFmtId="0" fontId="1" fillId="0" borderId="0" xfId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right" vertical="center"/>
    </xf>
    <xf numFmtId="0" fontId="1" fillId="2" borderId="0" xfId="1" applyFill="1"/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0" fillId="2" borderId="0" xfId="0" applyFill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/>
    <xf numFmtId="2" fontId="1" fillId="2" borderId="0" xfId="1" applyNumberFormat="1" applyFill="1"/>
    <xf numFmtId="0" fontId="1" fillId="2" borderId="0" xfId="1" applyNumberFormat="1" applyFill="1"/>
    <xf numFmtId="2" fontId="2" fillId="2" borderId="0" xfId="1" applyNumberFormat="1" applyFont="1" applyFill="1"/>
    <xf numFmtId="0" fontId="2" fillId="2" borderId="0" xfId="1" applyNumberFormat="1" applyFont="1" applyFill="1"/>
    <xf numFmtId="2" fontId="9" fillId="2" borderId="8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/>
    <xf numFmtId="2" fontId="2" fillId="2" borderId="0" xfId="1" applyNumberFormat="1" applyFont="1" applyFill="1" applyAlignment="1"/>
    <xf numFmtId="2" fontId="1" fillId="0" borderId="0" xfId="1" applyNumberFormat="1"/>
    <xf numFmtId="2" fontId="2" fillId="0" borderId="0" xfId="1" applyNumberFormat="1" applyFont="1"/>
    <xf numFmtId="2" fontId="9" fillId="0" borderId="8" xfId="1" applyNumberFormat="1" applyFont="1" applyBorder="1" applyAlignment="1">
      <alignment horizontal="center" vertical="center" wrapText="1"/>
    </xf>
    <xf numFmtId="2" fontId="8" fillId="0" borderId="0" xfId="1" applyNumberFormat="1" applyFont="1"/>
    <xf numFmtId="0" fontId="2" fillId="0" borderId="0" xfId="1" applyFont="1" applyAlignment="1">
      <alignment horizontal="left"/>
    </xf>
    <xf numFmtId="0" fontId="8" fillId="2" borderId="0" xfId="1" applyFont="1" applyFill="1"/>
    <xf numFmtId="1" fontId="2" fillId="0" borderId="5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2" fontId="8" fillId="2" borderId="0" xfId="1" applyNumberFormat="1" applyFont="1" applyFill="1"/>
    <xf numFmtId="0" fontId="2" fillId="2" borderId="0" xfId="1" applyNumberFormat="1" applyFont="1" applyFill="1" applyAlignment="1"/>
    <xf numFmtId="0" fontId="0" fillId="0" borderId="0" xfId="0" applyBorder="1"/>
    <xf numFmtId="0" fontId="2" fillId="0" borderId="0" xfId="2" applyFont="1" applyAlignment="1">
      <alignment horizontal="center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7" fillId="0" borderId="0" xfId="2" applyFont="1" applyAlignment="1"/>
    <xf numFmtId="0" fontId="13" fillId="0" borderId="0" xfId="0" applyFont="1" applyAlignment="1"/>
    <xf numFmtId="0" fontId="2" fillId="0" borderId="0" xfId="2" applyFont="1" applyAlignment="1"/>
    <xf numFmtId="0" fontId="9" fillId="0" borderId="8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0" fillId="0" borderId="8" xfId="2" applyFont="1" applyBorder="1" applyAlignment="1">
      <alignment horizontal="center"/>
    </xf>
    <xf numFmtId="1" fontId="10" fillId="0" borderId="8" xfId="2" applyNumberFormat="1" applyFont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" fillId="0" borderId="0" xfId="2" applyFill="1"/>
    <xf numFmtId="0" fontId="16" fillId="3" borderId="8" xfId="2" applyFont="1" applyFill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2" fillId="0" borderId="0" xfId="2" applyFont="1"/>
    <xf numFmtId="0" fontId="3" fillId="0" borderId="0" xfId="2" applyFont="1" applyAlignment="1"/>
    <xf numFmtId="0" fontId="20" fillId="0" borderId="0" xfId="2" applyFont="1"/>
    <xf numFmtId="1" fontId="2" fillId="0" borderId="0" xfId="2" applyNumberFormat="1" applyFont="1"/>
    <xf numFmtId="1" fontId="23" fillId="0" borderId="8" xfId="2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2" fontId="28" fillId="2" borderId="11" xfId="3" applyNumberFormat="1" applyFont="1" applyFill="1" applyBorder="1" applyAlignment="1">
      <alignment horizontal="right" vertical="center" wrapText="1"/>
    </xf>
    <xf numFmtId="0" fontId="0" fillId="0" borderId="0" xfId="0" applyBorder="1" applyAlignment="1"/>
    <xf numFmtId="49" fontId="2" fillId="0" borderId="4" xfId="1" applyNumberFormat="1" applyFont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2" fontId="28" fillId="2" borderId="11" xfId="0" applyNumberFormat="1" applyFont="1" applyFill="1" applyBorder="1"/>
    <xf numFmtId="0" fontId="2" fillId="0" borderId="8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8" xfId="1" applyFont="1" applyFill="1" applyBorder="1" applyAlignment="1">
      <alignment horizontal="right" vertical="center"/>
    </xf>
    <xf numFmtId="0" fontId="2" fillId="0" borderId="0" xfId="1" applyFont="1" applyFill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30" fillId="0" borderId="0" xfId="0" applyFont="1" applyAlignment="1">
      <alignment horizontal="right"/>
    </xf>
    <xf numFmtId="0" fontId="30" fillId="0" borderId="0" xfId="0" applyFont="1" applyBorder="1" applyAlignment="1">
      <alignment horizontal="right"/>
    </xf>
    <xf numFmtId="2" fontId="30" fillId="0" borderId="11" xfId="0" applyNumberFormat="1" applyFont="1" applyBorder="1" applyAlignment="1">
      <alignment horizontal="right"/>
    </xf>
    <xf numFmtId="0" fontId="10" fillId="2" borderId="7" xfId="1" applyNumberFormat="1" applyFont="1" applyFill="1" applyBorder="1" applyAlignment="1">
      <alignment horizontal="right" vertical="center"/>
    </xf>
    <xf numFmtId="0" fontId="11" fillId="2" borderId="7" xfId="0" applyFont="1" applyFill="1" applyBorder="1"/>
    <xf numFmtId="2" fontId="10" fillId="2" borderId="7" xfId="1" applyNumberFormat="1" applyFont="1" applyFill="1" applyBorder="1" applyAlignment="1">
      <alignment horizontal="right" vertical="center"/>
    </xf>
    <xf numFmtId="164" fontId="10" fillId="2" borderId="7" xfId="1" applyNumberFormat="1" applyFont="1" applyFill="1" applyBorder="1" applyAlignment="1">
      <alignment horizontal="right" vertical="center"/>
    </xf>
    <xf numFmtId="2" fontId="10" fillId="0" borderId="7" xfId="1" applyNumberFormat="1" applyFont="1" applyBorder="1" applyAlignment="1">
      <alignment horizontal="right" vertical="center"/>
    </xf>
    <xf numFmtId="2" fontId="10" fillId="2" borderId="11" xfId="1" applyNumberFormat="1" applyFont="1" applyFill="1" applyBorder="1" applyAlignment="1">
      <alignment horizontal="right" vertical="center"/>
    </xf>
    <xf numFmtId="2" fontId="2" fillId="2" borderId="11" xfId="0" applyNumberFormat="1" applyFont="1" applyFill="1" applyBorder="1" applyAlignment="1">
      <alignment horizontal="right"/>
    </xf>
    <xf numFmtId="2" fontId="2" fillId="2" borderId="11" xfId="1" applyNumberFormat="1" applyFont="1" applyFill="1" applyBorder="1" applyAlignment="1">
      <alignment horizontal="right" vertical="center"/>
    </xf>
    <xf numFmtId="2" fontId="2" fillId="0" borderId="11" xfId="1" applyNumberFormat="1" applyFont="1" applyFill="1" applyBorder="1" applyAlignment="1">
      <alignment horizontal="right" vertical="center"/>
    </xf>
    <xf numFmtId="2" fontId="2" fillId="2" borderId="11" xfId="0" applyNumberFormat="1" applyFont="1" applyFill="1" applyBorder="1" applyAlignment="1" applyProtection="1">
      <alignment horizontal="right"/>
    </xf>
    <xf numFmtId="2" fontId="28" fillId="0" borderId="11" xfId="3" applyNumberFormat="1" applyFont="1" applyFill="1" applyBorder="1" applyAlignment="1">
      <alignment horizontal="right" vertical="center" wrapText="1"/>
    </xf>
    <xf numFmtId="2" fontId="2" fillId="0" borderId="11" xfId="1" applyNumberFormat="1" applyFont="1" applyBorder="1" applyAlignment="1">
      <alignment horizontal="right" vertical="center"/>
    </xf>
    <xf numFmtId="2" fontId="2" fillId="0" borderId="11" xfId="8" applyNumberFormat="1" applyFont="1" applyFill="1" applyBorder="1" applyAlignment="1">
      <alignment horizontal="right" vertical="center"/>
    </xf>
    <xf numFmtId="2" fontId="2" fillId="0" borderId="11" xfId="0" applyNumberFormat="1" applyFont="1" applyFill="1" applyBorder="1" applyAlignment="1">
      <alignment horizontal="right"/>
    </xf>
    <xf numFmtId="2" fontId="2" fillId="0" borderId="11" xfId="3" applyNumberFormat="1" applyFont="1" applyFill="1" applyBorder="1" applyAlignment="1">
      <alignment horizontal="right" vertical="center" wrapText="1"/>
    </xf>
    <xf numFmtId="0" fontId="6" fillId="0" borderId="12" xfId="1" applyFont="1" applyBorder="1" applyAlignment="1">
      <alignment horizontal="center" vertical="center"/>
    </xf>
    <xf numFmtId="0" fontId="6" fillId="2" borderId="12" xfId="1" applyNumberFormat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1" fontId="6" fillId="0" borderId="12" xfId="1" applyNumberFormat="1" applyFont="1" applyBorder="1" applyAlignment="1">
      <alignment horizontal="center" vertical="center"/>
    </xf>
    <xf numFmtId="0" fontId="6" fillId="0" borderId="12" xfId="1" applyNumberFormat="1" applyFont="1" applyBorder="1" applyAlignment="1">
      <alignment horizontal="center" vertical="center"/>
    </xf>
    <xf numFmtId="2" fontId="2" fillId="0" borderId="11" xfId="0" applyNumberFormat="1" applyFont="1" applyBorder="1" applyAlignment="1" applyProtection="1">
      <alignment horizontal="right"/>
    </xf>
    <xf numFmtId="2" fontId="31" fillId="0" borderId="11" xfId="0" applyNumberFormat="1" applyFont="1" applyBorder="1" applyAlignment="1">
      <alignment horizontal="right"/>
    </xf>
    <xf numFmtId="2" fontId="2" fillId="2" borderId="11" xfId="3" applyNumberFormat="1" applyFont="1" applyFill="1" applyBorder="1" applyAlignment="1">
      <alignment horizontal="right" vertical="center" wrapText="1"/>
    </xf>
    <xf numFmtId="2" fontId="32" fillId="0" borderId="11" xfId="0" applyNumberFormat="1" applyFont="1" applyFill="1" applyBorder="1" applyAlignment="1">
      <alignment horizontal="right" vertical="top"/>
    </xf>
    <xf numFmtId="0" fontId="2" fillId="2" borderId="11" xfId="1" applyNumberFormat="1" applyFont="1" applyFill="1" applyBorder="1" applyAlignment="1">
      <alignment horizontal="right" vertical="center"/>
    </xf>
    <xf numFmtId="164" fontId="4" fillId="0" borderId="11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2" fontId="4" fillId="0" borderId="11" xfId="1" applyNumberFormat="1" applyFont="1" applyBorder="1" applyAlignment="1">
      <alignment horizontal="right" vertical="center"/>
    </xf>
    <xf numFmtId="164" fontId="4" fillId="0" borderId="11" xfId="1" applyNumberFormat="1" applyFont="1" applyFill="1" applyBorder="1" applyAlignment="1">
      <alignment horizontal="right" vertical="center"/>
    </xf>
    <xf numFmtId="0" fontId="11" fillId="2" borderId="11" xfId="0" applyFont="1" applyFill="1" applyBorder="1"/>
    <xf numFmtId="2" fontId="24" fillId="0" borderId="11" xfId="1" applyNumberFormat="1" applyFont="1" applyBorder="1" applyAlignment="1">
      <alignment vertical="center"/>
    </xf>
    <xf numFmtId="164" fontId="2" fillId="2" borderId="11" xfId="1" applyNumberFormat="1" applyFont="1" applyFill="1" applyBorder="1" applyAlignment="1">
      <alignment horizontal="right" vertical="center"/>
    </xf>
    <xf numFmtId="164" fontId="4" fillId="2" borderId="11" xfId="1" applyNumberFormat="1" applyFont="1" applyFill="1" applyBorder="1" applyAlignment="1">
      <alignment horizontal="right" vertical="center"/>
    </xf>
    <xf numFmtId="0" fontId="29" fillId="5" borderId="11" xfId="0" applyFont="1" applyFill="1" applyBorder="1" applyAlignment="1">
      <alignment horizontal="right"/>
    </xf>
    <xf numFmtId="2" fontId="11" fillId="2" borderId="11" xfId="0" applyNumberFormat="1" applyFont="1" applyFill="1" applyBorder="1"/>
    <xf numFmtId="2" fontId="1" fillId="0" borderId="11" xfId="1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/>
    </xf>
    <xf numFmtId="2" fontId="2" fillId="0" borderId="11" xfId="8" applyNumberFormat="1" applyFont="1" applyBorder="1" applyAlignment="1">
      <alignment horizontal="right"/>
    </xf>
    <xf numFmtId="2" fontId="31" fillId="0" borderId="0" xfId="0" applyNumberFormat="1" applyFont="1" applyBorder="1" applyAlignment="1">
      <alignment horizontal="right"/>
    </xf>
    <xf numFmtId="0" fontId="0" fillId="0" borderId="0" xfId="0" applyAlignment="1"/>
    <xf numFmtId="0" fontId="0" fillId="0" borderId="0" xfId="0" applyBorder="1" applyAlignment="1"/>
    <xf numFmtId="0" fontId="3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3" fillId="0" borderId="0" xfId="0" applyFont="1" applyAlignment="1"/>
    <xf numFmtId="2" fontId="6" fillId="0" borderId="0" xfId="1" applyNumberFormat="1" applyFont="1" applyAlignment="1">
      <alignment horizontal="center" vertical="center"/>
    </xf>
    <xf numFmtId="2" fontId="1" fillId="0" borderId="7" xfId="1" applyNumberFormat="1" applyFont="1" applyBorder="1" applyAlignment="1">
      <alignment horizontal="right" vertical="center"/>
    </xf>
    <xf numFmtId="2" fontId="30" fillId="0" borderId="7" xfId="0" applyNumberFormat="1" applyFont="1" applyBorder="1" applyAlignment="1">
      <alignment horizontal="right"/>
    </xf>
    <xf numFmtId="2" fontId="2" fillId="2" borderId="7" xfId="0" applyNumberFormat="1" applyFont="1" applyFill="1" applyBorder="1" applyAlignment="1">
      <alignment horizontal="right"/>
    </xf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11" applyNumberFormat="1" applyFont="1" applyBorder="1"/>
    <xf numFmtId="2" fontId="2" fillId="2" borderId="5" xfId="0" applyNumberFormat="1" applyFont="1" applyFill="1" applyBorder="1" applyAlignment="1">
      <alignment horizontal="right"/>
    </xf>
    <xf numFmtId="4" fontId="2" fillId="0" borderId="11" xfId="11" applyNumberFormat="1" applyFont="1" applyBorder="1"/>
    <xf numFmtId="4" fontId="2" fillId="0" borderId="11" xfId="7" applyNumberFormat="1" applyFont="1" applyBorder="1"/>
    <xf numFmtId="4" fontId="2" fillId="0" borderId="11" xfId="11" applyNumberFormat="1" applyFont="1" applyBorder="1"/>
    <xf numFmtId="4" fontId="2" fillId="0" borderId="11" xfId="11" applyNumberFormat="1" applyFont="1" applyBorder="1"/>
    <xf numFmtId="4" fontId="2" fillId="0" borderId="11" xfId="11" applyNumberFormat="1" applyFont="1" applyBorder="1"/>
    <xf numFmtId="4" fontId="2" fillId="0" borderId="11" xfId="11" applyNumberFormat="1" applyFont="1" applyBorder="1"/>
    <xf numFmtId="4" fontId="2" fillId="0" borderId="11" xfId="7" applyNumberFormat="1" applyFont="1" applyBorder="1"/>
    <xf numFmtId="4" fontId="2" fillId="0" borderId="14" xfId="7" applyNumberFormat="1" applyFont="1" applyBorder="1"/>
    <xf numFmtId="4" fontId="2" fillId="0" borderId="11" xfId="7" applyNumberFormat="1" applyFont="1" applyBorder="1"/>
    <xf numFmtId="4" fontId="2" fillId="0" borderId="13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11" applyNumberFormat="1" applyFont="1" applyBorder="1"/>
    <xf numFmtId="4" fontId="2" fillId="0" borderId="14" xfId="11" applyNumberFormat="1" applyFont="1" applyBorder="1"/>
    <xf numFmtId="4" fontId="2" fillId="0" borderId="11" xfId="11" applyNumberFormat="1" applyFont="1" applyBorder="1"/>
    <xf numFmtId="4" fontId="2" fillId="0" borderId="13" xfId="11" applyNumberFormat="1" applyFont="1" applyBorder="1"/>
    <xf numFmtId="4" fontId="2" fillId="0" borderId="11" xfId="11" applyNumberFormat="1" applyFont="1" applyBorder="1"/>
    <xf numFmtId="4" fontId="2" fillId="0" borderId="11" xfId="11" applyNumberFormat="1" applyFont="1" applyBorder="1"/>
    <xf numFmtId="4" fontId="2" fillId="0" borderId="11" xfId="11" applyNumberFormat="1" applyFont="1" applyBorder="1"/>
    <xf numFmtId="4" fontId="2" fillId="0" borderId="11" xfId="11" applyNumberFormat="1" applyFont="1" applyBorder="1"/>
    <xf numFmtId="4" fontId="2" fillId="0" borderId="14" xfId="11" applyNumberFormat="1" applyFont="1" applyBorder="1"/>
    <xf numFmtId="4" fontId="2" fillId="0" borderId="11" xfId="11" applyNumberFormat="1" applyFont="1" applyBorder="1"/>
    <xf numFmtId="4" fontId="2" fillId="0" borderId="13" xfId="11" applyNumberFormat="1" applyFont="1" applyBorder="1"/>
    <xf numFmtId="4" fontId="2" fillId="0" borderId="11" xfId="11" applyNumberFormat="1" applyFont="1" applyBorder="1"/>
    <xf numFmtId="4" fontId="2" fillId="0" borderId="11" xfId="11" applyNumberFormat="1" applyFont="1" applyBorder="1"/>
    <xf numFmtId="0" fontId="0" fillId="0" borderId="0" xfId="0" applyBorder="1" applyAlignment="1">
      <alignment horizontal="center"/>
    </xf>
    <xf numFmtId="0" fontId="9" fillId="0" borderId="11" xfId="1" applyFont="1" applyBorder="1" applyAlignment="1">
      <alignment horizontal="center" vertical="center" wrapText="1"/>
    </xf>
    <xf numFmtId="2" fontId="2" fillId="2" borderId="0" xfId="1" applyNumberFormat="1" applyFont="1" applyFill="1" applyBorder="1" applyAlignment="1">
      <alignment horizontal="right" vertical="center"/>
    </xf>
    <xf numFmtId="49" fontId="2" fillId="0" borderId="11" xfId="1" applyNumberFormat="1" applyFont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right"/>
    </xf>
    <xf numFmtId="2" fontId="2" fillId="2" borderId="7" xfId="1" applyNumberFormat="1" applyFont="1" applyFill="1" applyBorder="1" applyAlignment="1">
      <alignment horizontal="right" vertical="center"/>
    </xf>
    <xf numFmtId="0" fontId="9" fillId="2" borderId="11" xfId="1" applyFont="1" applyFill="1" applyBorder="1" applyAlignment="1">
      <alignment horizontal="center" vertical="center" wrapText="1"/>
    </xf>
    <xf numFmtId="0" fontId="18" fillId="0" borderId="11" xfId="2" applyFont="1" applyBorder="1" applyAlignment="1">
      <alignment horizontal="center"/>
    </xf>
    <xf numFmtId="1" fontId="19" fillId="0" borderId="11" xfId="2" applyNumberFormat="1" applyFont="1" applyBorder="1" applyAlignment="1">
      <alignment horizontal="center"/>
    </xf>
    <xf numFmtId="0" fontId="19" fillId="0" borderId="11" xfId="2" applyFont="1" applyBorder="1" applyAlignment="1">
      <alignment horizontal="center"/>
    </xf>
    <xf numFmtId="0" fontId="34" fillId="0" borderId="11" xfId="11" applyFont="1" applyBorder="1"/>
    <xf numFmtId="0" fontId="34" fillId="0" borderId="11" xfId="1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0" fontId="34" fillId="0" borderId="11" xfId="11" applyFont="1" applyBorder="1"/>
    <xf numFmtId="0" fontId="34" fillId="0" borderId="11" xfId="1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0" fontId="9" fillId="0" borderId="3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right" vertical="center"/>
    </xf>
    <xf numFmtId="0" fontId="9" fillId="0" borderId="5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164" fontId="10" fillId="0" borderId="0" xfId="1" applyNumberFormat="1" applyFont="1" applyBorder="1" applyAlignment="1">
      <alignment horizontal="right" vertical="center"/>
    </xf>
    <xf numFmtId="0" fontId="1" fillId="0" borderId="0" xfId="1" applyBorder="1"/>
    <xf numFmtId="2" fontId="2" fillId="2" borderId="5" xfId="0" applyNumberFormat="1" applyFont="1" applyFill="1" applyBorder="1" applyAlignment="1" applyProtection="1">
      <alignment horizontal="right"/>
    </xf>
    <xf numFmtId="0" fontId="2" fillId="2" borderId="11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 vertical="center"/>
    </xf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2" fillId="0" borderId="11" xfId="7" applyNumberFormat="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4" fontId="34" fillId="0" borderId="14" xfId="11" applyNumberFormat="1" applyFont="1" applyBorder="1"/>
    <xf numFmtId="4" fontId="34" fillId="0" borderId="11" xfId="11" applyNumberFormat="1" applyFont="1" applyBorder="1"/>
    <xf numFmtId="4" fontId="34" fillId="0" borderId="13" xfId="11" applyNumberFormat="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4" fontId="34" fillId="0" borderId="14" xfId="11" applyNumberFormat="1" applyFont="1" applyBorder="1"/>
    <xf numFmtId="4" fontId="34" fillId="0" borderId="11" xfId="11" applyNumberFormat="1" applyFont="1" applyBorder="1"/>
    <xf numFmtId="4" fontId="34" fillId="0" borderId="13" xfId="11" applyNumberFormat="1" applyFont="1" applyBorder="1"/>
    <xf numFmtId="4" fontId="2" fillId="0" borderId="11" xfId="7" applyNumberFormat="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4" fontId="34" fillId="0" borderId="11" xfId="11" applyNumberFormat="1" applyFont="1" applyBorder="1"/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 wrapText="1"/>
    </xf>
    <xf numFmtId="49" fontId="13" fillId="0" borderId="20" xfId="0" applyNumberFormat="1" applyFont="1" applyBorder="1" applyAlignment="1">
      <alignment horizontal="center" vertical="center"/>
    </xf>
    <xf numFmtId="0" fontId="13" fillId="0" borderId="24" xfId="0" applyFont="1" applyBorder="1"/>
    <xf numFmtId="49" fontId="13" fillId="0" borderId="18" xfId="0" applyNumberFormat="1" applyFont="1" applyBorder="1" applyAlignment="1">
      <alignment horizontal="center" vertical="center"/>
    </xf>
    <xf numFmtId="0" fontId="13" fillId="0" borderId="5" xfId="0" applyFont="1" applyBorder="1"/>
    <xf numFmtId="49" fontId="13" fillId="0" borderId="5" xfId="0" applyNumberFormat="1" applyFont="1" applyBorder="1"/>
    <xf numFmtId="49" fontId="13" fillId="0" borderId="19" xfId="0" applyNumberFormat="1" applyFont="1" applyBorder="1" applyAlignment="1">
      <alignment horizontal="center" vertical="center"/>
    </xf>
    <xf numFmtId="49" fontId="13" fillId="0" borderId="27" xfId="0" applyNumberFormat="1" applyFont="1" applyBorder="1"/>
    <xf numFmtId="0" fontId="13" fillId="0" borderId="15" xfId="0" applyFont="1" applyBorder="1" applyAlignment="1">
      <alignment horizontal="center" vertical="center"/>
    </xf>
    <xf numFmtId="0" fontId="35" fillId="0" borderId="21" xfId="4" applyFont="1" applyBorder="1" applyAlignment="1"/>
    <xf numFmtId="0" fontId="13" fillId="0" borderId="17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35" fillId="0" borderId="24" xfId="5" applyFont="1" applyBorder="1" applyAlignment="1"/>
    <xf numFmtId="0" fontId="13" fillId="0" borderId="18" xfId="0" applyFont="1" applyBorder="1" applyAlignment="1">
      <alignment horizontal="center" vertical="center"/>
    </xf>
    <xf numFmtId="0" fontId="35" fillId="0" borderId="5" xfId="5" applyFont="1" applyBorder="1" applyAlignment="1"/>
    <xf numFmtId="0" fontId="13" fillId="0" borderId="19" xfId="0" applyFont="1" applyBorder="1" applyAlignment="1">
      <alignment horizontal="center" vertical="center"/>
    </xf>
    <xf numFmtId="0" fontId="35" fillId="0" borderId="27" xfId="5" applyFont="1" applyBorder="1" applyAlignment="1"/>
    <xf numFmtId="0" fontId="13" fillId="0" borderId="9" xfId="0" applyFont="1" applyBorder="1" applyAlignment="1">
      <alignment horizontal="center" vertical="center"/>
    </xf>
    <xf numFmtId="0" fontId="35" fillId="0" borderId="10" xfId="5" applyFont="1" applyBorder="1" applyAlignment="1"/>
    <xf numFmtId="0" fontId="13" fillId="0" borderId="25" xfId="0" applyFont="1" applyBorder="1" applyAlignment="1">
      <alignment horizontal="center" vertical="center"/>
    </xf>
    <xf numFmtId="0" fontId="13" fillId="0" borderId="14" xfId="6" applyFont="1" applyBorder="1" applyAlignment="1"/>
    <xf numFmtId="0" fontId="36" fillId="0" borderId="18" xfId="0" applyFont="1" applyBorder="1" applyAlignment="1">
      <alignment horizontal="center" vertical="center"/>
    </xf>
    <xf numFmtId="0" fontId="35" fillId="0" borderId="11" xfId="5" applyFont="1" applyFill="1" applyBorder="1" applyAlignment="1"/>
    <xf numFmtId="0" fontId="36" fillId="0" borderId="19" xfId="0" applyFont="1" applyBorder="1" applyAlignment="1">
      <alignment horizontal="center" vertical="center"/>
    </xf>
    <xf numFmtId="0" fontId="35" fillId="0" borderId="13" xfId="5" applyFont="1" applyFill="1" applyBorder="1" applyAlignment="1"/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0" fillId="0" borderId="0" xfId="0" applyAlignment="1"/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0" fillId="0" borderId="0" xfId="0" applyBorder="1" applyAlignment="1"/>
    <xf numFmtId="0" fontId="7" fillId="0" borderId="0" xfId="1" applyFont="1" applyAlignment="1">
      <alignment horizontal="center"/>
    </xf>
    <xf numFmtId="0" fontId="7" fillId="0" borderId="0" xfId="1" applyNumberFormat="1" applyFont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2" borderId="3" xfId="1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49" fontId="2" fillId="0" borderId="8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2" fillId="0" borderId="0" xfId="1" applyNumberFormat="1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3" fillId="0" borderId="0" xfId="0" applyNumberFormat="1" applyFont="1" applyAlignment="1">
      <alignment horizontal="left"/>
    </xf>
    <xf numFmtId="0" fontId="21" fillId="0" borderId="0" xfId="2" applyFont="1" applyAlignment="1">
      <alignment horizontal="left"/>
    </xf>
    <xf numFmtId="0" fontId="21" fillId="0" borderId="0" xfId="2" applyNumberFormat="1" applyFont="1" applyAlignment="1">
      <alignment horizontal="left"/>
    </xf>
    <xf numFmtId="0" fontId="22" fillId="0" borderId="0" xfId="2" quotePrefix="1" applyNumberFormat="1" applyFont="1" applyAlignment="1">
      <alignment horizontal="left"/>
    </xf>
    <xf numFmtId="0" fontId="2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3" fillId="0" borderId="0" xfId="0" applyFont="1" applyAlignment="1"/>
    <xf numFmtId="0" fontId="3" fillId="0" borderId="0" xfId="2" applyFont="1" applyBorder="1" applyAlignment="1">
      <alignment horizontal="center"/>
    </xf>
  </cellXfs>
  <cellStyles count="12">
    <cellStyle name="Normal" xfId="3"/>
    <cellStyle name="S10" xfId="9"/>
    <cellStyle name="S8" xfId="10"/>
    <cellStyle name="Обычный" xfId="0" builtinId="0"/>
    <cellStyle name="Обычный 2" xfId="8"/>
    <cellStyle name="Обычный 3" xfId="7"/>
    <cellStyle name="Обычный 4" xfId="11"/>
    <cellStyle name="Обычный_Ф.НИКИТИНО" xfId="2"/>
    <cellStyle name="Обычный_ЯЧ. 2(РП 36), 8(ТП 360)" xfId="1"/>
    <cellStyle name="Обычный_ЯЧ. 53 (ВЛ 8)" xfId="5"/>
    <cellStyle name="Обычный_ЯЧ. 7 (вл №31)" xfId="4"/>
    <cellStyle name="Обычный_ЯЧ.9 (ТП 182)" xfId="6"/>
  </cellStyles>
  <dxfs count="1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16" Type="http://schemas.openxmlformats.org/officeDocument/2006/relationships/worksheet" Target="worksheets/sheet216.xml"/><Relationship Id="rId211" Type="http://schemas.openxmlformats.org/officeDocument/2006/relationships/worksheet" Target="worksheets/sheet21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B1:D44"/>
  <sheetViews>
    <sheetView tabSelected="1" topLeftCell="A7" workbookViewId="0">
      <selection activeCell="C6" sqref="C6"/>
    </sheetView>
  </sheetViews>
  <sheetFormatPr defaultRowHeight="15" x14ac:dyDescent="0.25"/>
  <cols>
    <col min="1" max="1" width="2.85546875" customWidth="1"/>
    <col min="2" max="2" width="12.28515625" customWidth="1"/>
    <col min="3" max="3" width="41.140625" customWidth="1"/>
    <col min="4" max="4" width="30.7109375" customWidth="1"/>
  </cols>
  <sheetData>
    <row r="1" spans="2:4" ht="15.75" thickBot="1" x14ac:dyDescent="0.3"/>
    <row r="2" spans="2:4" ht="16.5" thickBot="1" x14ac:dyDescent="0.3">
      <c r="B2" s="252" t="s">
        <v>276</v>
      </c>
      <c r="C2" s="253" t="s">
        <v>278</v>
      </c>
      <c r="D2" s="254" t="s">
        <v>277</v>
      </c>
    </row>
    <row r="3" spans="2:4" ht="15.75" x14ac:dyDescent="0.25">
      <c r="B3" s="255" t="s">
        <v>525</v>
      </c>
      <c r="C3" s="256" t="s">
        <v>524</v>
      </c>
      <c r="D3" s="279" t="s">
        <v>279</v>
      </c>
    </row>
    <row r="4" spans="2:4" ht="15.75" x14ac:dyDescent="0.25">
      <c r="B4" s="257" t="s">
        <v>526</v>
      </c>
      <c r="C4" s="258" t="s">
        <v>527</v>
      </c>
      <c r="D4" s="280"/>
    </row>
    <row r="5" spans="2:4" ht="15.75" x14ac:dyDescent="0.25">
      <c r="B5" s="257" t="s">
        <v>528</v>
      </c>
      <c r="C5" s="258" t="s">
        <v>529</v>
      </c>
      <c r="D5" s="280"/>
    </row>
    <row r="6" spans="2:4" ht="15.75" x14ac:dyDescent="0.25">
      <c r="B6" s="257" t="s">
        <v>531</v>
      </c>
      <c r="C6" s="258" t="s">
        <v>530</v>
      </c>
      <c r="D6" s="280"/>
    </row>
    <row r="7" spans="2:4" ht="15.75" x14ac:dyDescent="0.25">
      <c r="B7" s="257" t="s">
        <v>532</v>
      </c>
      <c r="C7" s="258" t="s">
        <v>157</v>
      </c>
      <c r="D7" s="280"/>
    </row>
    <row r="8" spans="2:4" ht="15.75" x14ac:dyDescent="0.25">
      <c r="B8" s="257" t="s">
        <v>534</v>
      </c>
      <c r="C8" s="259" t="s">
        <v>533</v>
      </c>
      <c r="D8" s="280"/>
    </row>
    <row r="9" spans="2:4" ht="15.75" x14ac:dyDescent="0.25">
      <c r="B9" s="257" t="s">
        <v>535</v>
      </c>
      <c r="C9" s="259" t="s">
        <v>156</v>
      </c>
      <c r="D9" s="280"/>
    </row>
    <row r="10" spans="2:4" ht="15.75" x14ac:dyDescent="0.25">
      <c r="B10" s="257" t="s">
        <v>536</v>
      </c>
      <c r="C10" s="259" t="s">
        <v>159</v>
      </c>
      <c r="D10" s="280"/>
    </row>
    <row r="11" spans="2:4" ht="15.75" x14ac:dyDescent="0.25">
      <c r="B11" s="257" t="s">
        <v>537</v>
      </c>
      <c r="C11" s="259" t="s">
        <v>160</v>
      </c>
      <c r="D11" s="280"/>
    </row>
    <row r="12" spans="2:4" ht="15.75" x14ac:dyDescent="0.25">
      <c r="B12" s="257" t="s">
        <v>538</v>
      </c>
      <c r="C12" s="259" t="s">
        <v>523</v>
      </c>
      <c r="D12" s="280"/>
    </row>
    <row r="13" spans="2:4" ht="15.75" x14ac:dyDescent="0.25">
      <c r="B13" s="257" t="s">
        <v>539</v>
      </c>
      <c r="C13" s="258" t="s">
        <v>540</v>
      </c>
      <c r="D13" s="280"/>
    </row>
    <row r="14" spans="2:4" ht="15.75" x14ac:dyDescent="0.25">
      <c r="B14" s="257" t="s">
        <v>541</v>
      </c>
      <c r="C14" s="259" t="s">
        <v>542</v>
      </c>
      <c r="D14" s="280"/>
    </row>
    <row r="15" spans="2:4" ht="15.75" x14ac:dyDescent="0.25">
      <c r="B15" s="257" t="s">
        <v>543</v>
      </c>
      <c r="C15" s="259" t="s">
        <v>544</v>
      </c>
      <c r="D15" s="280"/>
    </row>
    <row r="16" spans="2:4" ht="15.75" x14ac:dyDescent="0.25">
      <c r="B16" s="257" t="s">
        <v>545</v>
      </c>
      <c r="C16" s="259" t="s">
        <v>546</v>
      </c>
      <c r="D16" s="280"/>
    </row>
    <row r="17" spans="2:4" ht="15.75" x14ac:dyDescent="0.25">
      <c r="B17" s="257" t="s">
        <v>547</v>
      </c>
      <c r="C17" s="259" t="s">
        <v>165</v>
      </c>
      <c r="D17" s="280"/>
    </row>
    <row r="18" spans="2:4" ht="15.75" x14ac:dyDescent="0.25">
      <c r="B18" s="257" t="s">
        <v>548</v>
      </c>
      <c r="C18" s="259" t="s">
        <v>163</v>
      </c>
      <c r="D18" s="280"/>
    </row>
    <row r="19" spans="2:4" ht="15.75" x14ac:dyDescent="0.25">
      <c r="B19" s="257" t="s">
        <v>549</v>
      </c>
      <c r="C19" s="259" t="s">
        <v>550</v>
      </c>
      <c r="D19" s="280"/>
    </row>
    <row r="20" spans="2:4" ht="15.75" x14ac:dyDescent="0.25">
      <c r="B20" s="257" t="s">
        <v>551</v>
      </c>
      <c r="C20" s="259" t="s">
        <v>552</v>
      </c>
      <c r="D20" s="280"/>
    </row>
    <row r="21" spans="2:4" ht="15.75" x14ac:dyDescent="0.25">
      <c r="B21" s="257" t="s">
        <v>553</v>
      </c>
      <c r="C21" s="259" t="s">
        <v>554</v>
      </c>
      <c r="D21" s="280"/>
    </row>
    <row r="22" spans="2:4" ht="16.5" thickBot="1" x14ac:dyDescent="0.3">
      <c r="B22" s="260" t="s">
        <v>555</v>
      </c>
      <c r="C22" s="261" t="s">
        <v>556</v>
      </c>
      <c r="D22" s="281"/>
    </row>
    <row r="23" spans="2:4" ht="16.5" thickBot="1" x14ac:dyDescent="0.3">
      <c r="B23" s="262" t="s">
        <v>557</v>
      </c>
      <c r="C23" s="263"/>
      <c r="D23" s="264" t="s">
        <v>513</v>
      </c>
    </row>
    <row r="24" spans="2:4" ht="15.75" x14ac:dyDescent="0.25">
      <c r="B24" s="265" t="s">
        <v>558</v>
      </c>
      <c r="C24" s="266" t="s">
        <v>559</v>
      </c>
      <c r="D24" s="279" t="s">
        <v>514</v>
      </c>
    </row>
    <row r="25" spans="2:4" ht="15.75" x14ac:dyDescent="0.25">
      <c r="B25" s="267">
        <v>122</v>
      </c>
      <c r="C25" s="268" t="s">
        <v>560</v>
      </c>
      <c r="D25" s="280"/>
    </row>
    <row r="26" spans="2:4" ht="15.75" x14ac:dyDescent="0.25">
      <c r="B26" s="267" t="s">
        <v>561</v>
      </c>
      <c r="C26" s="268" t="s">
        <v>222</v>
      </c>
      <c r="D26" s="280"/>
    </row>
    <row r="27" spans="2:4" ht="15.75" x14ac:dyDescent="0.25">
      <c r="B27" s="267" t="s">
        <v>562</v>
      </c>
      <c r="C27" s="268" t="s">
        <v>563</v>
      </c>
      <c r="D27" s="280"/>
    </row>
    <row r="28" spans="2:4" ht="15.75" x14ac:dyDescent="0.25">
      <c r="B28" s="267" t="s">
        <v>564</v>
      </c>
      <c r="C28" s="268" t="s">
        <v>565</v>
      </c>
      <c r="D28" s="280"/>
    </row>
    <row r="29" spans="2:4" ht="15.75" x14ac:dyDescent="0.25">
      <c r="B29" s="267" t="s">
        <v>566</v>
      </c>
      <c r="C29" s="268" t="s">
        <v>220</v>
      </c>
      <c r="D29" s="280"/>
    </row>
    <row r="30" spans="2:4" ht="15.75" x14ac:dyDescent="0.25">
      <c r="B30" s="267">
        <v>142</v>
      </c>
      <c r="C30" s="268" t="s">
        <v>163</v>
      </c>
      <c r="D30" s="280"/>
    </row>
    <row r="31" spans="2:4" ht="15.75" x14ac:dyDescent="0.25">
      <c r="B31" s="267" t="s">
        <v>567</v>
      </c>
      <c r="C31" s="268" t="s">
        <v>568</v>
      </c>
      <c r="D31" s="280"/>
    </row>
    <row r="32" spans="2:4" ht="16.5" thickBot="1" x14ac:dyDescent="0.3">
      <c r="B32" s="269" t="s">
        <v>569</v>
      </c>
      <c r="C32" s="270" t="s">
        <v>570</v>
      </c>
      <c r="D32" s="281"/>
    </row>
    <row r="33" spans="2:4" ht="16.5" thickBot="1" x14ac:dyDescent="0.3">
      <c r="B33" s="271" t="s">
        <v>571</v>
      </c>
      <c r="C33" s="272"/>
      <c r="D33" s="273" t="s">
        <v>515</v>
      </c>
    </row>
    <row r="34" spans="2:4" ht="15.75" x14ac:dyDescent="0.25">
      <c r="B34" s="265">
        <v>168</v>
      </c>
      <c r="C34" s="274" t="s">
        <v>572</v>
      </c>
      <c r="D34" s="279" t="s">
        <v>516</v>
      </c>
    </row>
    <row r="35" spans="2:4" ht="15.75" x14ac:dyDescent="0.25">
      <c r="B35" s="275">
        <v>169</v>
      </c>
      <c r="C35" s="276" t="s">
        <v>573</v>
      </c>
      <c r="D35" s="280"/>
    </row>
    <row r="36" spans="2:4" ht="15.75" x14ac:dyDescent="0.25">
      <c r="B36" s="275" t="s">
        <v>574</v>
      </c>
      <c r="C36" s="276" t="s">
        <v>273</v>
      </c>
      <c r="D36" s="280"/>
    </row>
    <row r="37" spans="2:4" ht="15.75" x14ac:dyDescent="0.25">
      <c r="B37" s="275">
        <v>172</v>
      </c>
      <c r="C37" s="276" t="s">
        <v>575</v>
      </c>
      <c r="D37" s="280"/>
    </row>
    <row r="38" spans="2:4" ht="15.75" x14ac:dyDescent="0.25">
      <c r="B38" s="275">
        <v>173</v>
      </c>
      <c r="C38" s="276" t="s">
        <v>576</v>
      </c>
      <c r="D38" s="280"/>
    </row>
    <row r="39" spans="2:4" ht="15.75" x14ac:dyDescent="0.25">
      <c r="B39" s="275" t="s">
        <v>577</v>
      </c>
      <c r="C39" s="276" t="s">
        <v>578</v>
      </c>
      <c r="D39" s="280"/>
    </row>
    <row r="40" spans="2:4" ht="15.75" x14ac:dyDescent="0.25">
      <c r="B40" s="275" t="s">
        <v>579</v>
      </c>
      <c r="C40" s="276" t="s">
        <v>580</v>
      </c>
      <c r="D40" s="280"/>
    </row>
    <row r="41" spans="2:4" ht="15.75" x14ac:dyDescent="0.25">
      <c r="B41" s="275" t="s">
        <v>581</v>
      </c>
      <c r="C41" s="276" t="s">
        <v>582</v>
      </c>
      <c r="D41" s="280"/>
    </row>
    <row r="42" spans="2:4" ht="15.75" x14ac:dyDescent="0.25">
      <c r="B42" s="275" t="s">
        <v>583</v>
      </c>
      <c r="C42" s="276" t="s">
        <v>584</v>
      </c>
      <c r="D42" s="280"/>
    </row>
    <row r="43" spans="2:4" ht="15.75" x14ac:dyDescent="0.25">
      <c r="B43" s="275" t="s">
        <v>585</v>
      </c>
      <c r="C43" s="276" t="s">
        <v>272</v>
      </c>
      <c r="D43" s="280"/>
    </row>
    <row r="44" spans="2:4" ht="16.5" thickBot="1" x14ac:dyDescent="0.3">
      <c r="B44" s="277" t="s">
        <v>586</v>
      </c>
      <c r="C44" s="278" t="s">
        <v>570</v>
      </c>
      <c r="D44" s="281"/>
    </row>
  </sheetData>
  <mergeCells count="3">
    <mergeCell ref="D3:D22"/>
    <mergeCell ref="D24:D32"/>
    <mergeCell ref="D34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319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320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ТП-Лесопильных цех (д,Заручьевье)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ТП-Лесопильных цех (д,Заручьевье)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30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0.41759999999999997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0.18720000000000001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0.15839999999999999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0.15839999999999999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0.14399999999999999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0.14399999999999999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0.49980000000000002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1.3965000000000001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11.0985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12.039300000000001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9.569700000000001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11.2896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9.6873000000000005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1.0877999999999999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11.877600000000001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11.610899999999999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8.2062000000000008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0.34919999999999995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1.17855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0.75660000000000005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0.37830000000000003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0.69839999999999991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1.2771000000000001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0.65339999999999998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94.446750000000009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101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102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ТП-Поселок (3,4 этажные дома)</v>
      </c>
      <c r="C10" s="302"/>
      <c r="D10" s="302"/>
      <c r="E10" s="303"/>
      <c r="F10" s="301" t="str">
        <f>M4</f>
        <v>ТП-211</v>
      </c>
      <c r="G10" s="304"/>
      <c r="H10" s="304"/>
      <c r="I10" s="305"/>
      <c r="J10" s="301" t="str">
        <f>B10</f>
        <v>ТП-Поселок (3,4 этажные дома)</v>
      </c>
      <c r="K10" s="302"/>
      <c r="L10" s="303"/>
      <c r="M10" s="301" t="str">
        <f>F10</f>
        <v>ТП-211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50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50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43.247999999999998</v>
      </c>
      <c r="F14" s="114"/>
      <c r="G14" s="115"/>
      <c r="H14" s="115"/>
      <c r="I14" s="119">
        <v>1.0584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39.072000000000003</v>
      </c>
      <c r="F15" s="114"/>
      <c r="G15" s="114"/>
      <c r="H15" s="114"/>
      <c r="I15" s="119">
        <v>1.5680000000000001</v>
      </c>
      <c r="J15" s="129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35.663999999999994</v>
      </c>
      <c r="F16" s="114"/>
      <c r="G16" s="114"/>
      <c r="H16" s="114"/>
      <c r="I16" s="119">
        <v>0.94079999999999997</v>
      </c>
      <c r="J16" s="129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34.463999999999999</v>
      </c>
      <c r="F17" s="114"/>
      <c r="G17" s="114"/>
      <c r="H17" s="114"/>
      <c r="I17" s="119">
        <v>1.2935999999999999</v>
      </c>
      <c r="J17" s="129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35.76</v>
      </c>
      <c r="F18" s="114"/>
      <c r="G18" s="114"/>
      <c r="H18" s="114"/>
      <c r="I18" s="119">
        <v>1.1759999999999999</v>
      </c>
      <c r="J18" s="129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36.911999999999999</v>
      </c>
      <c r="F19" s="114"/>
      <c r="G19" s="114"/>
      <c r="H19" s="114"/>
      <c r="I19" s="119">
        <v>0.74480000000000002</v>
      </c>
      <c r="J19" s="129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46.06</v>
      </c>
      <c r="F20" s="114"/>
      <c r="G20" s="114"/>
      <c r="H20" s="114"/>
      <c r="I20" s="119">
        <v>3.7239999999999998</v>
      </c>
      <c r="J20" s="129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46.55</v>
      </c>
      <c r="F21" s="114"/>
      <c r="G21" s="114"/>
      <c r="H21" s="114"/>
      <c r="I21" s="119">
        <v>22.931999999999999</v>
      </c>
      <c r="J21" s="129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49.832999999999998</v>
      </c>
      <c r="F22" s="114"/>
      <c r="G22" s="114"/>
      <c r="H22" s="114"/>
      <c r="I22" s="119">
        <v>21.56</v>
      </c>
      <c r="J22" s="129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58.555</v>
      </c>
      <c r="F23" s="114"/>
      <c r="G23" s="114"/>
      <c r="H23" s="114"/>
      <c r="I23" s="119">
        <v>25.715200000000003</v>
      </c>
      <c r="J23" s="129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60.466000000000001</v>
      </c>
      <c r="F24" s="114"/>
      <c r="G24" s="114"/>
      <c r="H24" s="114"/>
      <c r="I24" s="119">
        <v>29.086399999999998</v>
      </c>
      <c r="J24" s="129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57.280999999999999</v>
      </c>
      <c r="F25" s="114"/>
      <c r="G25" s="114"/>
      <c r="H25" s="114"/>
      <c r="I25" s="119">
        <v>14.2296</v>
      </c>
      <c r="J25" s="129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57.574999999999996</v>
      </c>
      <c r="F26" s="114"/>
      <c r="G26" s="114"/>
      <c r="H26" s="114"/>
      <c r="I26" s="119">
        <v>13.445599999999999</v>
      </c>
      <c r="J26" s="129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57.036000000000001</v>
      </c>
      <c r="F27" s="114"/>
      <c r="G27" s="114"/>
      <c r="H27" s="114"/>
      <c r="I27" s="119">
        <v>13.6416</v>
      </c>
      <c r="J27" s="129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59.436999999999998</v>
      </c>
      <c r="F28" s="114"/>
      <c r="G28" s="114"/>
      <c r="H28" s="114"/>
      <c r="I28" s="119">
        <v>12.3872</v>
      </c>
      <c r="J28" s="129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54.756500000000003</v>
      </c>
      <c r="F29" s="114"/>
      <c r="G29" s="114"/>
      <c r="H29" s="114"/>
      <c r="I29" s="119">
        <v>9.016</v>
      </c>
      <c r="J29" s="129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54.707999999999998</v>
      </c>
      <c r="F30" s="114"/>
      <c r="G30" s="114"/>
      <c r="H30" s="114"/>
      <c r="I30" s="119">
        <v>5.0568</v>
      </c>
      <c r="J30" s="129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60.479500000000002</v>
      </c>
      <c r="F31" s="114"/>
      <c r="G31" s="114"/>
      <c r="H31" s="114"/>
      <c r="I31" s="119">
        <v>1.8424</v>
      </c>
      <c r="J31" s="129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59.558000000000007</v>
      </c>
      <c r="F32" s="114"/>
      <c r="G32" s="114"/>
      <c r="H32" s="114"/>
      <c r="I32" s="119">
        <v>3.2536</v>
      </c>
      <c r="J32" s="129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65.038499999999999</v>
      </c>
      <c r="F33" s="114"/>
      <c r="G33" s="114"/>
      <c r="H33" s="114"/>
      <c r="I33" s="119">
        <v>1.0192000000000001</v>
      </c>
      <c r="J33" s="129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74.69</v>
      </c>
      <c r="F34" s="114"/>
      <c r="G34" s="114"/>
      <c r="H34" s="114"/>
      <c r="I34" s="119">
        <v>1.4896</v>
      </c>
      <c r="J34" s="129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70.906999999999996</v>
      </c>
      <c r="F35" s="114"/>
      <c r="G35" s="114"/>
      <c r="H35" s="114"/>
      <c r="I35" s="119">
        <v>1.96</v>
      </c>
      <c r="J35" s="129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74.646000000000001</v>
      </c>
      <c r="F36" s="114"/>
      <c r="G36" s="114"/>
      <c r="H36" s="114"/>
      <c r="I36" s="119">
        <v>1.6856000000000002</v>
      </c>
      <c r="J36" s="129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61.38</v>
      </c>
      <c r="F37" s="114"/>
      <c r="G37" s="114"/>
      <c r="H37" s="114"/>
      <c r="I37" s="119">
        <v>1.0192000000000001</v>
      </c>
      <c r="J37" s="129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29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1250.8285000000001</v>
      </c>
      <c r="F39" s="134"/>
      <c r="G39" s="134"/>
      <c r="H39" s="134"/>
      <c r="I39" s="133">
        <f>SUM(I15:I38)</f>
        <v>188.78720000000004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323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103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 "Мастерские" с, Абаканово</v>
      </c>
      <c r="C10" s="302"/>
      <c r="D10" s="302"/>
      <c r="E10" s="303"/>
      <c r="F10" s="301" t="str">
        <f>M4</f>
        <v>ТП-242</v>
      </c>
      <c r="G10" s="304"/>
      <c r="H10" s="304"/>
      <c r="I10" s="305"/>
      <c r="J10" s="301" t="str">
        <f>B10</f>
        <v>КТП "Мастерские" с, Абаканово</v>
      </c>
      <c r="K10" s="302"/>
      <c r="L10" s="303"/>
      <c r="M10" s="301" t="str">
        <f>F10</f>
        <v>ТП-242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40</v>
      </c>
      <c r="F11" s="289" t="s">
        <v>289</v>
      </c>
      <c r="G11" s="290"/>
      <c r="H11" s="97"/>
      <c r="I11" s="8">
        <v>30</v>
      </c>
      <c r="J11" s="289" t="s">
        <v>289</v>
      </c>
      <c r="K11" s="290"/>
      <c r="L11" s="8">
        <f>E11</f>
        <v>40</v>
      </c>
      <c r="M11" s="289" t="s">
        <v>289</v>
      </c>
      <c r="N11" s="290"/>
      <c r="O11" s="8">
        <f>I11</f>
        <v>30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1.3965000000000001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1.1025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1.0143000000000002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0.92610000000000003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1.0436999999999999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1.0143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1.3965000000000001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1.0289999999999999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0.83789999999999998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1.0584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1.3671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2.2785000000000002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1.6463999999999999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1.323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1.5434999999999999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2.6312999999999995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2.0873999999999997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2.3226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1.8081000000000003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1.8815999999999999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1.617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1.323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2.4989999999999997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2.0432999999999999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35.794500000000006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324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104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ТП-249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ТП-249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5" width="11.28515625" style="36" customWidth="1"/>
    <col min="6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326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E3" s="31"/>
      <c r="M3" s="284" t="s">
        <v>109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7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38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E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 Шухтовское Лесничество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 Шухтовское Лесничество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33">
        <v>30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8.2560000000000002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8.5632000000000001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7.9104000000000001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9.1007999999999996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8.5248000000000008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8.025599999999999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8.2711999999999986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9.0551999999999992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14.621599999999999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19.090399999999999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19.991999999999997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20.619199999999999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17.4832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16.738399999999999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12.896800000000001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10.863999999999999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10.6312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10.476000000000001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9.622399999999999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10.049199999999999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7.9539999999999988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9.1180000000000003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9.7416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9.7812000000000001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269.13040000000007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E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E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327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110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ЦРП-Маслово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ЦРП-Маслово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9.2544000000000004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7.871999999999999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7.1808000000000005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8.64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8.8704000000000001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7.7568000000000001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7.9968000000000004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7.9576000000000011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7.84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5.6056000000000008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5.5663999999999998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5.88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5.9192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5.9976000000000003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5.6448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5.3543999999999992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5.4319999999999995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5.4319999999999995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11.64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10.398399999999999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9.0791999999999984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8.458400000000001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9.6623999999999999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8.91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173.09479999999999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5" width="11.28515625" style="36" customWidth="1"/>
    <col min="6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328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E3" s="31"/>
      <c r="M3" s="284" t="s">
        <v>111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7"/>
      <c r="F4" s="3"/>
      <c r="G4" s="3"/>
      <c r="H4" s="3"/>
      <c r="I4" s="5" t="s">
        <v>6</v>
      </c>
      <c r="J4" s="6"/>
      <c r="K4" s="6"/>
      <c r="M4" s="284" t="s">
        <v>112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38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E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ТП-227</v>
      </c>
      <c r="C10" s="302"/>
      <c r="D10" s="302"/>
      <c r="E10" s="303"/>
      <c r="F10" s="301" t="str">
        <f>M4</f>
        <v xml:space="preserve"> </v>
      </c>
      <c r="G10" s="304"/>
      <c r="H10" s="304"/>
      <c r="I10" s="305"/>
      <c r="J10" s="301" t="str">
        <f>B10</f>
        <v>ТП-227</v>
      </c>
      <c r="K10" s="302"/>
      <c r="L10" s="303"/>
      <c r="M10" s="301" t="str">
        <f>F10</f>
        <v xml:space="preserve"> 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33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4.6223999999999998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3.3984000000000001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3.1968000000000001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3.1104000000000003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3.1823999999999999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3.1823999999999999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3.2486999999999999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3.0135000000000001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1.6316999999999999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1.2054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3.7926000000000002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3.6749999999999998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3.1311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3.1457999999999999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2.9840999999999998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2.91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2.9681999999999999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3.9284999999999997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4.1322000000000001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9.5448000000000004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5.0633999999999997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4.9615499999999999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6.5339999999999998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7.2468000000000004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89.187750000000023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E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E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331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119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122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ТП-23 В-1</v>
      </c>
      <c r="C10" s="302"/>
      <c r="D10" s="302"/>
      <c r="E10" s="303"/>
      <c r="F10" s="301" t="str">
        <f>M4</f>
        <v>КТП-Очистные</v>
      </c>
      <c r="G10" s="304"/>
      <c r="H10" s="304"/>
      <c r="I10" s="305"/>
      <c r="J10" s="301" t="str">
        <f>B10</f>
        <v>ТП-23 В-1</v>
      </c>
      <c r="K10" s="302"/>
      <c r="L10" s="303"/>
      <c r="M10" s="301" t="str">
        <f>F10</f>
        <v>КТП-Очистные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8</v>
      </c>
      <c r="F14" s="114"/>
      <c r="G14" s="115"/>
      <c r="H14" s="115"/>
      <c r="I14" s="119">
        <v>8.3103999999999996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17"/>
      <c r="C15" s="115"/>
      <c r="D15" s="115"/>
      <c r="E15" s="119">
        <v>14.860799999999999</v>
      </c>
      <c r="F15" s="114"/>
      <c r="G15" s="115"/>
      <c r="H15" s="115"/>
      <c r="I15" s="119">
        <v>6.0838400000000004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17"/>
      <c r="C16" s="115"/>
      <c r="D16" s="115"/>
      <c r="E16" s="119">
        <v>16.243200000000002</v>
      </c>
      <c r="F16" s="114"/>
      <c r="G16" s="115"/>
      <c r="H16" s="115"/>
      <c r="I16" s="119">
        <v>6.2798400000000001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17"/>
      <c r="C17" s="115"/>
      <c r="D17" s="115"/>
      <c r="E17" s="119">
        <v>13.9392</v>
      </c>
      <c r="F17" s="114"/>
      <c r="G17" s="115"/>
      <c r="H17" s="115"/>
      <c r="I17" s="119">
        <v>6.0446400000000002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17"/>
      <c r="C18" s="115"/>
      <c r="D18" s="115"/>
      <c r="E18" s="119">
        <v>12.3264</v>
      </c>
      <c r="F18" s="114"/>
      <c r="G18" s="115"/>
      <c r="H18" s="115"/>
      <c r="I18" s="119">
        <v>6.14656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17"/>
      <c r="C19" s="115"/>
      <c r="D19" s="115"/>
      <c r="E19" s="119">
        <v>12.096</v>
      </c>
      <c r="F19" s="114"/>
      <c r="G19" s="115"/>
      <c r="H19" s="115"/>
      <c r="I19" s="119">
        <v>6.5071999999999992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17"/>
      <c r="C20" s="115"/>
      <c r="D20" s="115"/>
      <c r="E20" s="119">
        <v>12.347999999999999</v>
      </c>
      <c r="F20" s="114"/>
      <c r="G20" s="115"/>
      <c r="H20" s="115"/>
      <c r="I20" s="119">
        <v>6.7502399999999998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17"/>
      <c r="C21" s="115"/>
      <c r="D21" s="115"/>
      <c r="E21" s="119">
        <v>15.170400000000001</v>
      </c>
      <c r="F21" s="114"/>
      <c r="G21" s="115"/>
      <c r="H21" s="115"/>
      <c r="I21" s="119">
        <v>6.4836799999999997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17"/>
      <c r="C22" s="115"/>
      <c r="D22" s="115"/>
      <c r="E22" s="119">
        <v>20.815199999999997</v>
      </c>
      <c r="F22" s="114"/>
      <c r="G22" s="115"/>
      <c r="H22" s="115"/>
      <c r="I22" s="119">
        <v>6.4915199999999995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17"/>
      <c r="C23" s="115"/>
      <c r="D23" s="115"/>
      <c r="E23" s="119">
        <v>20.58</v>
      </c>
      <c r="F23" s="114"/>
      <c r="G23" s="115"/>
      <c r="H23" s="115"/>
      <c r="I23" s="119">
        <v>6.0681599999999998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17"/>
      <c r="C24" s="115"/>
      <c r="D24" s="115"/>
      <c r="E24" s="119">
        <v>17.992799999999999</v>
      </c>
      <c r="F24" s="114"/>
      <c r="G24" s="115"/>
      <c r="H24" s="115"/>
      <c r="I24" s="119">
        <v>6.3033600000000005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17"/>
      <c r="C25" s="115"/>
      <c r="D25" s="115"/>
      <c r="E25" s="119">
        <v>21.756</v>
      </c>
      <c r="F25" s="114"/>
      <c r="G25" s="115"/>
      <c r="H25" s="115"/>
      <c r="I25" s="119">
        <v>6.2092800000000006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17"/>
      <c r="C26" s="115"/>
      <c r="D26" s="115"/>
      <c r="E26" s="119">
        <v>20.1096</v>
      </c>
      <c r="F26" s="114"/>
      <c r="G26" s="115"/>
      <c r="H26" s="115"/>
      <c r="I26" s="119">
        <v>6.01328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17"/>
      <c r="C27" s="115"/>
      <c r="D27" s="115"/>
      <c r="E27" s="119">
        <v>20.815199999999997</v>
      </c>
      <c r="F27" s="114"/>
      <c r="G27" s="115"/>
      <c r="H27" s="115"/>
      <c r="I27" s="119">
        <v>7.6988799999999999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17"/>
      <c r="C28" s="115"/>
      <c r="D28" s="115"/>
      <c r="E28" s="119">
        <v>19.756799999999998</v>
      </c>
      <c r="F28" s="114"/>
      <c r="G28" s="115"/>
      <c r="H28" s="115"/>
      <c r="I28" s="119">
        <v>8.1928000000000001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17"/>
      <c r="C29" s="115"/>
      <c r="D29" s="115"/>
      <c r="E29" s="119">
        <v>18.158399999999997</v>
      </c>
      <c r="F29" s="114"/>
      <c r="G29" s="115"/>
      <c r="H29" s="115"/>
      <c r="I29" s="119">
        <v>5.96624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17"/>
      <c r="C30" s="115"/>
      <c r="D30" s="115"/>
      <c r="E30" s="119">
        <v>16.5288</v>
      </c>
      <c r="F30" s="114"/>
      <c r="G30" s="115"/>
      <c r="H30" s="115"/>
      <c r="I30" s="119">
        <v>6.4131199999999993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17"/>
      <c r="C31" s="115"/>
      <c r="D31" s="115"/>
      <c r="E31" s="119">
        <v>18.740400000000001</v>
      </c>
      <c r="F31" s="114"/>
      <c r="G31" s="115"/>
      <c r="H31" s="115"/>
      <c r="I31" s="119">
        <v>6.5228799999999998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17"/>
      <c r="C32" s="115"/>
      <c r="D32" s="115"/>
      <c r="E32" s="119">
        <v>16.645199999999999</v>
      </c>
      <c r="F32" s="114"/>
      <c r="G32" s="115"/>
      <c r="H32" s="115"/>
      <c r="I32" s="119">
        <v>6.2171200000000004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17"/>
      <c r="C33" s="115"/>
      <c r="D33" s="115"/>
      <c r="E33" s="119">
        <v>18.623999999999999</v>
      </c>
      <c r="F33" s="114"/>
      <c r="G33" s="115"/>
      <c r="H33" s="115"/>
      <c r="I33" s="119">
        <v>9.8235199999999985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17"/>
      <c r="C34" s="115"/>
      <c r="D34" s="115"/>
      <c r="E34" s="119">
        <v>24.327599999999997</v>
      </c>
      <c r="F34" s="114"/>
      <c r="G34" s="115"/>
      <c r="H34" s="115"/>
      <c r="I34" s="119">
        <v>8.6945599999999992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17"/>
      <c r="C35" s="115"/>
      <c r="D35" s="115"/>
      <c r="E35" s="119">
        <v>21.533999999999999</v>
      </c>
      <c r="F35" s="114"/>
      <c r="G35" s="115"/>
      <c r="H35" s="115"/>
      <c r="I35" s="119">
        <v>8.4907199999999996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17"/>
      <c r="C36" s="115"/>
      <c r="D36" s="115"/>
      <c r="E36" s="119">
        <v>22.453199999999999</v>
      </c>
      <c r="F36" s="114"/>
      <c r="G36" s="115"/>
      <c r="H36" s="115"/>
      <c r="I36" s="119">
        <v>10.262559999999999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17"/>
      <c r="C37" s="115"/>
      <c r="D37" s="115"/>
      <c r="E37" s="119">
        <v>21.977999999999998</v>
      </c>
      <c r="F37" s="114"/>
      <c r="G37" s="115"/>
      <c r="H37" s="115"/>
      <c r="I37" s="119">
        <v>8.1536000000000008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17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417.79919999999998</v>
      </c>
      <c r="F39" s="134"/>
      <c r="G39" s="134"/>
      <c r="H39" s="134"/>
      <c r="I39" s="133">
        <f>SUM(I15:I38)</f>
        <v>161.81760000000003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82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83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ТП-72</v>
      </c>
      <c r="C10" s="302"/>
      <c r="D10" s="302"/>
      <c r="E10" s="303"/>
      <c r="F10" s="301" t="str">
        <f>M4</f>
        <v>МТП Гоша-2</v>
      </c>
      <c r="G10" s="304"/>
      <c r="H10" s="304"/>
      <c r="I10" s="305"/>
      <c r="J10" s="301" t="str">
        <f>B10</f>
        <v>ТП-72</v>
      </c>
      <c r="K10" s="302"/>
      <c r="L10" s="303"/>
      <c r="M10" s="301" t="str">
        <f>F10</f>
        <v>МТП Гоша-2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50</v>
      </c>
      <c r="F11" s="289" t="s">
        <v>289</v>
      </c>
      <c r="G11" s="290"/>
      <c r="H11" s="97"/>
      <c r="I11" s="8">
        <v>20</v>
      </c>
      <c r="J11" s="289" t="s">
        <v>289</v>
      </c>
      <c r="K11" s="290"/>
      <c r="L11" s="8">
        <f>E11</f>
        <v>50</v>
      </c>
      <c r="M11" s="289" t="s">
        <v>289</v>
      </c>
      <c r="N11" s="290"/>
      <c r="O11" s="8">
        <f>I11</f>
        <v>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5.952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2.52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4.5599999999999996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4.9680000000000009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4.68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2.7359999999999998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2.6459999999999999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3.1850000000000001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3.3810000000000002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4.3609999999999989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5.0225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4.8754999999999997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3.6504999999999996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3.4545000000000003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3.1850000000000001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3.6617500000000001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4.5347500000000007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3.5647499999999996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3.85575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4.1709999999999994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5.7957499999999991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5.5774999999999997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4.9747500000000002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6.2617500000000001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95.622750000000011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330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117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118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КТП-Льнозавод</v>
      </c>
      <c r="C10" s="302"/>
      <c r="D10" s="302"/>
      <c r="E10" s="303"/>
      <c r="F10" s="301" t="str">
        <f>M4</f>
        <v>КТП-Детский сад</v>
      </c>
      <c r="G10" s="304"/>
      <c r="H10" s="304"/>
      <c r="I10" s="305"/>
      <c r="J10" s="301" t="str">
        <f>B10</f>
        <v>КТП-Льнозавод</v>
      </c>
      <c r="K10" s="302"/>
      <c r="L10" s="303"/>
      <c r="M10" s="301" t="str">
        <f>F10</f>
        <v>КТП-Детский сад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40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40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9.4276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4"/>
      <c r="H15" s="114"/>
      <c r="I15" s="119">
        <v>6.0368000000000004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4"/>
      <c r="H16" s="114"/>
      <c r="I16" s="119">
        <v>6.6639999999999997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4"/>
      <c r="H17" s="114"/>
      <c r="I17" s="119">
        <v>6.7816000000000001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4"/>
      <c r="H18" s="114"/>
      <c r="I18" s="119">
        <v>5.5076000000000001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4"/>
      <c r="H19" s="114"/>
      <c r="I19" s="119">
        <v>5.2919999999999998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4"/>
      <c r="H20" s="114"/>
      <c r="I20" s="119">
        <v>5.1547999999999998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4"/>
      <c r="H21" s="114"/>
      <c r="I21" s="119">
        <v>6.6052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4"/>
      <c r="H22" s="114"/>
      <c r="I22" s="119">
        <v>10.1136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4"/>
      <c r="H23" s="114"/>
      <c r="I23" s="119">
        <v>9.7216000000000005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4"/>
      <c r="H24" s="114"/>
      <c r="I24" s="119">
        <v>9.6823999999999995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4"/>
      <c r="H25" s="114"/>
      <c r="I25" s="119">
        <v>10.3096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4"/>
      <c r="H26" s="114"/>
      <c r="I26" s="119">
        <v>10.662399999999998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4"/>
      <c r="H27" s="114"/>
      <c r="I27" s="119">
        <v>7.8595999999999995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4"/>
      <c r="H28" s="114"/>
      <c r="I28" s="119">
        <v>9.6627999999999989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4"/>
      <c r="H29" s="114"/>
      <c r="I29" s="119">
        <v>9.9959999999999987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4"/>
      <c r="H30" s="114"/>
      <c r="I30" s="119">
        <v>10.6036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4"/>
      <c r="H31" s="114"/>
      <c r="I31" s="119">
        <v>13.7788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4"/>
      <c r="H32" s="114"/>
      <c r="I32" s="119">
        <v>11.936399999999999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4"/>
      <c r="H33" s="114"/>
      <c r="I33" s="119">
        <v>9.8783999999999992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4"/>
      <c r="H34" s="114"/>
      <c r="I34" s="119">
        <v>12.073600000000001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4"/>
      <c r="H35" s="114"/>
      <c r="I35" s="119">
        <v>12.6616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4"/>
      <c r="H36" s="114"/>
      <c r="I36" s="119">
        <v>14.7784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4"/>
      <c r="H37" s="114"/>
      <c r="I37" s="119">
        <v>12.955599999999999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218.71639999999996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346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142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КТП-ДНТ Ульяновский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КТП-ДНТ Ульяновский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1.0476000000000001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0.98939999999999995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1.0476000000000001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0.98939999999999995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0.96029999999999993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0.98939999999999995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0.87299999999999989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1.4258999999999999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2.1242999999999999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2.2697999999999996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2.5317000000000003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2.2116000000000002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2.1533999999999995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2.5898999999999996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2.2406999999999999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1.4550000000000001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1.3095000000000001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1.4258999999999999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1.4550000000000001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2.5898999999999996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2.5026000000000002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2.2697999999999996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1.8332999999999999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1.0766999999999998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39.314100000000003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68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69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ТП-Водозабор (встроен) В-1</v>
      </c>
      <c r="C10" s="302"/>
      <c r="D10" s="302"/>
      <c r="E10" s="303"/>
      <c r="F10" s="301" t="str">
        <f>M4</f>
        <v>ТП-Водозабор (встроен) В-2</v>
      </c>
      <c r="G10" s="304"/>
      <c r="H10" s="304"/>
      <c r="I10" s="305"/>
      <c r="J10" s="301" t="str">
        <f>B10</f>
        <v>ТП-Водозабор (встроен) В-1</v>
      </c>
      <c r="K10" s="302"/>
      <c r="L10" s="303"/>
      <c r="M10" s="301" t="str">
        <f>F10</f>
        <v>ТП-Водозабор (встроен)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20</v>
      </c>
      <c r="F11" s="289" t="s">
        <v>289</v>
      </c>
      <c r="G11" s="290"/>
      <c r="H11" s="97"/>
      <c r="I11" s="8">
        <v>20</v>
      </c>
      <c r="J11" s="289" t="s">
        <v>289</v>
      </c>
      <c r="K11" s="290"/>
      <c r="L11" s="8">
        <f>E11</f>
        <v>20</v>
      </c>
      <c r="M11" s="289" t="s">
        <v>289</v>
      </c>
      <c r="N11" s="290"/>
      <c r="O11" s="8">
        <f>I11</f>
        <v>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1.4798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1.4798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1.47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1.47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1.5385999999999997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1.4601999999999999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1.4503999999999999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3.0085999999999999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8.4868000000000006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8.427999999999999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8.4770000000000003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8.3986000000000001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8.9865999999999993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8.9963999999999995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8.496599999999999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8.4377999999999993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8.3201999999999998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1.4798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1.5484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1.4307999999999998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1.4112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1.421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1.4112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1.4307999999999998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99.038799999999995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M4:O4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B4:C4"/>
    <mergeCell ref="M10:O10"/>
    <mergeCell ref="B11:C11"/>
    <mergeCell ref="F11:G11"/>
    <mergeCell ref="J11:K11"/>
    <mergeCell ref="M11:N11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5" width="11.28515625" style="36" customWidth="1"/>
    <col min="6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E3" s="31"/>
      <c r="M3" s="284" t="s">
        <v>71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7"/>
      <c r="F4" s="3"/>
      <c r="G4" s="3"/>
      <c r="H4" s="3"/>
      <c r="I4" s="5" t="s">
        <v>6</v>
      </c>
      <c r="J4" s="6"/>
      <c r="K4" s="6"/>
      <c r="M4" s="284" t="s">
        <v>72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38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E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ТП-Школа ПС Домозерово В-1</v>
      </c>
      <c r="C10" s="302"/>
      <c r="D10" s="302"/>
      <c r="E10" s="303"/>
      <c r="F10" s="301" t="str">
        <f>M4</f>
        <v>ТП-Школа ПС Домозерово В-2</v>
      </c>
      <c r="G10" s="304"/>
      <c r="H10" s="304"/>
      <c r="I10" s="305"/>
      <c r="J10" s="301" t="str">
        <f>B10</f>
        <v>ТП-Школа ПС Домозерово В-1</v>
      </c>
      <c r="K10" s="302"/>
      <c r="L10" s="303"/>
      <c r="M10" s="301" t="str">
        <f>F10</f>
        <v>ТП-Школа ПС Домозерово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33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9.1699199999999994</v>
      </c>
      <c r="F14" s="114"/>
      <c r="G14" s="115"/>
      <c r="H14" s="115"/>
      <c r="I14" s="119">
        <v>19.733280000000001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9.4463999999999988</v>
      </c>
      <c r="F15" s="129"/>
      <c r="G15" s="114"/>
      <c r="H15" s="114"/>
      <c r="I15" s="119">
        <v>19.756799999999998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9.2851200000000009</v>
      </c>
      <c r="F16" s="129"/>
      <c r="G16" s="114"/>
      <c r="H16" s="114"/>
      <c r="I16" s="119">
        <v>17.56944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9.1699199999999994</v>
      </c>
      <c r="F17" s="129"/>
      <c r="G17" s="114"/>
      <c r="H17" s="114"/>
      <c r="I17" s="119">
        <v>17.146079999999998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7.326719999999999</v>
      </c>
      <c r="F18" s="129"/>
      <c r="G18" s="114"/>
      <c r="H18" s="114"/>
      <c r="I18" s="119">
        <v>18.32208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6.7737600000000002</v>
      </c>
      <c r="F19" s="129"/>
      <c r="G19" s="114"/>
      <c r="H19" s="114"/>
      <c r="I19" s="119">
        <v>15.758399999999998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6.6796799999999994</v>
      </c>
      <c r="F20" s="129"/>
      <c r="G20" s="114"/>
      <c r="H20" s="114"/>
      <c r="I20" s="119">
        <v>18.275040000000001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7.15008</v>
      </c>
      <c r="F21" s="129"/>
      <c r="G21" s="114"/>
      <c r="H21" s="114"/>
      <c r="I21" s="119">
        <v>17.82816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7.4087999999999994</v>
      </c>
      <c r="F22" s="129"/>
      <c r="G22" s="114"/>
      <c r="H22" s="114"/>
      <c r="I22" s="119">
        <v>32.880960000000002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6.8443199999999997</v>
      </c>
      <c r="F23" s="129"/>
      <c r="G23" s="114"/>
      <c r="H23" s="114"/>
      <c r="I23" s="119">
        <v>32.998559999999998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6.5620799999999999</v>
      </c>
      <c r="F24" s="129"/>
      <c r="G24" s="114"/>
      <c r="H24" s="114"/>
      <c r="I24" s="119">
        <v>33.163200000000003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6.7737600000000002</v>
      </c>
      <c r="F25" s="129"/>
      <c r="G25" s="114"/>
      <c r="H25" s="114"/>
      <c r="I25" s="119">
        <v>33.727679999999999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15.92304</v>
      </c>
      <c r="F26" s="129"/>
      <c r="G26" s="114"/>
      <c r="H26" s="114"/>
      <c r="I26" s="119">
        <v>37.420319999999997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6.5385599999999995</v>
      </c>
      <c r="F27" s="129"/>
      <c r="G27" s="114"/>
      <c r="H27" s="114"/>
      <c r="I27" s="119">
        <v>32.645759999999996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6.7031999999999998</v>
      </c>
      <c r="F28" s="129"/>
      <c r="G28" s="114"/>
      <c r="H28" s="114"/>
      <c r="I28" s="119">
        <v>24.437280000000001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9.7077599999999986</v>
      </c>
      <c r="F29" s="129"/>
      <c r="G29" s="114"/>
      <c r="H29" s="114"/>
      <c r="I29" s="119">
        <v>28.365119999999997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12.082319999999999</v>
      </c>
      <c r="F30" s="129"/>
      <c r="G30" s="114"/>
      <c r="H30" s="114"/>
      <c r="I30" s="119">
        <v>37.279199999999996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6.5649599999999992</v>
      </c>
      <c r="F31" s="129"/>
      <c r="G31" s="114"/>
      <c r="H31" s="114"/>
      <c r="I31" s="119">
        <v>24.3432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6.4951199999999991</v>
      </c>
      <c r="F32" s="129"/>
      <c r="G32" s="114"/>
      <c r="H32" s="114"/>
      <c r="I32" s="119">
        <v>27.118559999999999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6.4951199999999991</v>
      </c>
      <c r="F33" s="129"/>
      <c r="G33" s="114"/>
      <c r="H33" s="114"/>
      <c r="I33" s="119">
        <v>25.636800000000001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6.7046399999999995</v>
      </c>
      <c r="F34" s="129"/>
      <c r="G34" s="114"/>
      <c r="H34" s="114"/>
      <c r="I34" s="119">
        <v>27.33024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6.65808</v>
      </c>
      <c r="F35" s="129"/>
      <c r="G35" s="114"/>
      <c r="H35" s="114"/>
      <c r="I35" s="119">
        <v>25.142879999999998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6.6765599999999994</v>
      </c>
      <c r="F36" s="129"/>
      <c r="G36" s="114"/>
      <c r="H36" s="114"/>
      <c r="I36" s="119">
        <v>26.88336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8.6011199999999999</v>
      </c>
      <c r="F37" s="129"/>
      <c r="G37" s="114"/>
      <c r="H37" s="114"/>
      <c r="I37" s="119">
        <v>21.68544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29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182.57111999999998</v>
      </c>
      <c r="F39" s="134"/>
      <c r="G39" s="134"/>
      <c r="H39" s="134"/>
      <c r="I39" s="133">
        <f>SUM(I15:I38)</f>
        <v>595.71456000000001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E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E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70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73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 "Очистные" ПС Домозерово</v>
      </c>
      <c r="C10" s="302"/>
      <c r="D10" s="302"/>
      <c r="E10" s="303"/>
      <c r="F10" s="301" t="str">
        <f>M4</f>
        <v>ТП "Детский сад" ПС Домозерово</v>
      </c>
      <c r="G10" s="304"/>
      <c r="H10" s="304"/>
      <c r="I10" s="305"/>
      <c r="J10" s="301" t="str">
        <f>B10</f>
        <v>КТП "Очистные" ПС Домозерово</v>
      </c>
      <c r="K10" s="302"/>
      <c r="L10" s="303"/>
      <c r="M10" s="301" t="str">
        <f>F10</f>
        <v>ТП "Детский сад" ПС Домозерово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0.33407999999999999</v>
      </c>
      <c r="F14" s="114"/>
      <c r="G14" s="115"/>
      <c r="H14" s="115"/>
      <c r="I14" s="119">
        <v>25.558399999999999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0.36863999999999997</v>
      </c>
      <c r="F15" s="114"/>
      <c r="G15" s="114"/>
      <c r="H15" s="114"/>
      <c r="I15" s="119">
        <v>19.521600000000003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0.31103999999999998</v>
      </c>
      <c r="F16" s="114"/>
      <c r="G16" s="114"/>
      <c r="H16" s="114"/>
      <c r="I16" s="119">
        <v>19.1296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0.26496000000000003</v>
      </c>
      <c r="F17" s="114"/>
      <c r="G17" s="114"/>
      <c r="H17" s="114"/>
      <c r="I17" s="119">
        <v>17.012799999999999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0.29952000000000001</v>
      </c>
      <c r="F18" s="114"/>
      <c r="G18" s="114"/>
      <c r="H18" s="114"/>
      <c r="I18" s="119">
        <v>16.2288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0.28799999999999998</v>
      </c>
      <c r="F19" s="114"/>
      <c r="G19" s="114"/>
      <c r="H19" s="114"/>
      <c r="I19" s="119">
        <v>16.7776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0.72911999999999999</v>
      </c>
      <c r="F20" s="114"/>
      <c r="G20" s="114"/>
      <c r="H20" s="114"/>
      <c r="I20" s="119">
        <v>20.148799999999998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2.0579999999999998</v>
      </c>
      <c r="F21" s="114"/>
      <c r="G21" s="114"/>
      <c r="H21" s="114"/>
      <c r="I21" s="119">
        <v>26.185599999999997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1.09368</v>
      </c>
      <c r="F22" s="114"/>
      <c r="G22" s="114"/>
      <c r="H22" s="114"/>
      <c r="I22" s="119">
        <v>29.086399999999998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0.98783999999999994</v>
      </c>
      <c r="F23" s="114"/>
      <c r="G23" s="114"/>
      <c r="H23" s="114"/>
      <c r="I23" s="119">
        <v>29.791999999999998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0.63504000000000005</v>
      </c>
      <c r="F24" s="114"/>
      <c r="G24" s="114"/>
      <c r="H24" s="114"/>
      <c r="I24" s="119">
        <v>25.166399999999999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0.32928000000000002</v>
      </c>
      <c r="F25" s="114"/>
      <c r="G25" s="114"/>
      <c r="H25" s="114"/>
      <c r="I25" s="119">
        <v>23.911999999999999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0.30575999999999998</v>
      </c>
      <c r="F26" s="114"/>
      <c r="G26" s="114"/>
      <c r="H26" s="114"/>
      <c r="I26" s="119">
        <v>25.009599999999999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0.85848000000000002</v>
      </c>
      <c r="F27" s="114"/>
      <c r="G27" s="114"/>
      <c r="H27" s="114"/>
      <c r="I27" s="119">
        <v>28.459199999999999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1.5523200000000001</v>
      </c>
      <c r="F28" s="114"/>
      <c r="G28" s="114"/>
      <c r="H28" s="114"/>
      <c r="I28" s="119">
        <v>31.203199999999999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1.2687600000000001</v>
      </c>
      <c r="F29" s="114"/>
      <c r="G29" s="114"/>
      <c r="H29" s="114"/>
      <c r="I29" s="119">
        <v>24.2256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0.50051999999999996</v>
      </c>
      <c r="F30" s="114"/>
      <c r="G30" s="114"/>
      <c r="H30" s="114"/>
      <c r="I30" s="119">
        <v>25.950399999999998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0.41903999999999997</v>
      </c>
      <c r="F31" s="114"/>
      <c r="G31" s="114"/>
      <c r="H31" s="114"/>
      <c r="I31" s="119">
        <v>29.948799999999999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0.65183999999999997</v>
      </c>
      <c r="F32" s="114"/>
      <c r="G32" s="114"/>
      <c r="H32" s="114"/>
      <c r="I32" s="119">
        <v>27.283200000000001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1.93224</v>
      </c>
      <c r="F33" s="114"/>
      <c r="G33" s="114"/>
      <c r="H33" s="114"/>
      <c r="I33" s="119">
        <v>24.852799999999998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1.6295999999999999</v>
      </c>
      <c r="F34" s="114"/>
      <c r="G34" s="114"/>
      <c r="H34" s="114"/>
      <c r="I34" s="119">
        <v>27.439999999999998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1.42008</v>
      </c>
      <c r="F35" s="114"/>
      <c r="G35" s="114"/>
      <c r="H35" s="114"/>
      <c r="I35" s="119">
        <v>33.555199999999999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0.58211999999999997</v>
      </c>
      <c r="F36" s="114"/>
      <c r="G36" s="114"/>
      <c r="H36" s="114"/>
      <c r="I36" s="119">
        <v>34.9664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0.30887999999999999</v>
      </c>
      <c r="F37" s="114"/>
      <c r="G37" s="114"/>
      <c r="H37" s="114"/>
      <c r="I37" s="119">
        <v>30.654399999999999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18.794759999999997</v>
      </c>
      <c r="F39" s="134"/>
      <c r="G39" s="134"/>
      <c r="H39" s="134"/>
      <c r="I39" s="133">
        <f>SUM(I15:I38)</f>
        <v>586.5104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345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79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80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КТП-Коттеджи</v>
      </c>
      <c r="C10" s="302"/>
      <c r="D10" s="302"/>
      <c r="E10" s="303"/>
      <c r="F10" s="301" t="str">
        <f>M4</f>
        <v>КТП-118 (Горизонт)</v>
      </c>
      <c r="G10" s="304"/>
      <c r="H10" s="304"/>
      <c r="I10" s="305"/>
      <c r="J10" s="301" t="str">
        <f>B10</f>
        <v>КТП-Коттеджи</v>
      </c>
      <c r="K10" s="302"/>
      <c r="L10" s="303"/>
      <c r="M10" s="301" t="str">
        <f>F10</f>
        <v>КТП-118 (Горизонт)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6.7276799999999994</v>
      </c>
      <c r="F14" s="114"/>
      <c r="G14" s="115"/>
      <c r="H14" s="115"/>
      <c r="I14" s="119">
        <v>23.6768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5.8291199999999996</v>
      </c>
      <c r="F15" s="129"/>
      <c r="G15" s="114"/>
      <c r="H15" s="114"/>
      <c r="I15" s="119">
        <v>12.888959999999999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5.5641600000000002</v>
      </c>
      <c r="F16" s="129"/>
      <c r="G16" s="114"/>
      <c r="H16" s="114"/>
      <c r="I16" s="119">
        <v>18.56512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5.9558399999999994</v>
      </c>
      <c r="F17" s="129"/>
      <c r="G17" s="114"/>
      <c r="H17" s="114"/>
      <c r="I17" s="119">
        <v>12.920319999999998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5.7715199999999998</v>
      </c>
      <c r="F18" s="129"/>
      <c r="G18" s="114"/>
      <c r="H18" s="114"/>
      <c r="I18" s="119">
        <v>11.179839999999999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4.3775999999999993</v>
      </c>
      <c r="F19" s="129"/>
      <c r="G19" s="114"/>
      <c r="H19" s="114"/>
      <c r="I19" s="119">
        <v>11.93248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5.3390400000000007</v>
      </c>
      <c r="F20" s="129"/>
      <c r="G20" s="114"/>
      <c r="H20" s="114"/>
      <c r="I20" s="119">
        <v>13.327999999999999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5.9270399999999999</v>
      </c>
      <c r="F21" s="129"/>
      <c r="G21" s="114"/>
      <c r="H21" s="114"/>
      <c r="I21" s="119">
        <v>17.200959999999998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6.7502399999999998</v>
      </c>
      <c r="F22" s="129"/>
      <c r="G22" s="114"/>
      <c r="H22" s="114"/>
      <c r="I22" s="119">
        <v>14.31584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6.8678400000000002</v>
      </c>
      <c r="F23" s="129"/>
      <c r="G23" s="114"/>
      <c r="H23" s="114"/>
      <c r="I23" s="119">
        <v>24.303999999999998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6.6914400000000001</v>
      </c>
      <c r="F24" s="129"/>
      <c r="G24" s="114"/>
      <c r="H24" s="114"/>
      <c r="I24" s="119">
        <v>19.66272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7.4676</v>
      </c>
      <c r="F25" s="129"/>
      <c r="G25" s="114"/>
      <c r="H25" s="114"/>
      <c r="I25" s="119">
        <v>20.901439999999997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7.2441599999999999</v>
      </c>
      <c r="F26" s="129"/>
      <c r="G26" s="114"/>
      <c r="H26" s="114"/>
      <c r="I26" s="119">
        <v>17.655679999999997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7.15008</v>
      </c>
      <c r="F27" s="129"/>
      <c r="G27" s="114"/>
      <c r="H27" s="114"/>
      <c r="I27" s="119">
        <v>19.160959999999999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8.0556000000000001</v>
      </c>
      <c r="F28" s="129"/>
      <c r="G28" s="114"/>
      <c r="H28" s="114"/>
      <c r="I28" s="119">
        <v>28.851200000000002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7.2168000000000001</v>
      </c>
      <c r="F29" s="129"/>
      <c r="G29" s="114"/>
      <c r="H29" s="114"/>
      <c r="I29" s="119">
        <v>20.854400000000002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8.369159999999999</v>
      </c>
      <c r="F30" s="129"/>
      <c r="G30" s="114"/>
      <c r="H30" s="114"/>
      <c r="I30" s="119">
        <v>23.911999999999999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7.4379600000000003</v>
      </c>
      <c r="F31" s="129"/>
      <c r="G31" s="114"/>
      <c r="H31" s="114"/>
      <c r="I31" s="119">
        <v>22.736000000000001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6.5998799999999997</v>
      </c>
      <c r="F32" s="129"/>
      <c r="G32" s="114"/>
      <c r="H32" s="114"/>
      <c r="I32" s="119">
        <v>20.979839999999999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6.7977600000000002</v>
      </c>
      <c r="F33" s="129"/>
      <c r="G33" s="114"/>
      <c r="H33" s="114"/>
      <c r="I33" s="119">
        <v>27.50272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6.4718399999999994</v>
      </c>
      <c r="F34" s="129"/>
      <c r="G34" s="114"/>
      <c r="H34" s="114"/>
      <c r="I34" s="119">
        <v>25.652479999999997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8.8929599999999986</v>
      </c>
      <c r="F35" s="129"/>
      <c r="G35" s="114"/>
      <c r="H35" s="114"/>
      <c r="I35" s="119">
        <v>24.272639999999999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6.6171600000000002</v>
      </c>
      <c r="F36" s="129"/>
      <c r="G36" s="114"/>
      <c r="H36" s="114"/>
      <c r="I36" s="119">
        <v>27.095040000000001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6.7122000000000002</v>
      </c>
      <c r="F37" s="129"/>
      <c r="G37" s="114"/>
      <c r="H37" s="114"/>
      <c r="I37" s="119">
        <v>20.57216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29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154.10699999999997</v>
      </c>
      <c r="F39" s="134"/>
      <c r="G39" s="134"/>
      <c r="H39" s="134"/>
      <c r="I39" s="133">
        <f>SUM(I15:I38)</f>
        <v>456.44479999999999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314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81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ТП-79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ТП-79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40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40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9.2736000000000001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5.9712000000000005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5.9327999999999994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5.9904000000000002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5.7984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6.0671999999999997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5.9584000000000001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5.5663999999999998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5.4291999999999998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5.2724000000000002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5.2919999999999998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6.3111999999999995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6.1936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5.7427999999999999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5.5859999999999994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5.6260000000000003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4.9276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6.4989999999999997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5.3543999999999992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5.0052000000000003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4.8306000000000004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7.6241999999999992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6.7715999999999994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7.4052000000000007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135.15580000000003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  <col min="9" max="9" width="0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1"/>
      <c r="K1" s="2" t="s">
        <v>1</v>
      </c>
      <c r="L1" s="1"/>
      <c r="M1" s="1"/>
      <c r="N1" s="286" t="s">
        <v>333</v>
      </c>
      <c r="O1" s="286"/>
      <c r="P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/>
      <c r="J2" s="1" t="s">
        <v>3</v>
      </c>
      <c r="K2" s="1"/>
      <c r="L2" s="1"/>
      <c r="M2" s="1"/>
      <c r="N2" s="287" t="s">
        <v>4</v>
      </c>
      <c r="O2" s="284"/>
      <c r="P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84" t="s">
        <v>123</v>
      </c>
      <c r="O3" s="284"/>
      <c r="P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"/>
      <c r="J4" s="5" t="s">
        <v>6</v>
      </c>
      <c r="K4" s="6"/>
      <c r="L4" s="6"/>
      <c r="M4" s="1"/>
      <c r="N4" s="284" t="s">
        <v>485</v>
      </c>
      <c r="O4" s="284"/>
      <c r="P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299"/>
      <c r="J9" s="300"/>
      <c r="K9" s="298" t="s">
        <v>11</v>
      </c>
      <c r="L9" s="299"/>
      <c r="M9" s="299"/>
      <c r="N9" s="299"/>
      <c r="O9" s="299"/>
      <c r="P9" s="300"/>
    </row>
    <row r="10" spans="1:16" x14ac:dyDescent="0.25">
      <c r="A10" s="296"/>
      <c r="B10" s="301" t="str">
        <f>N3</f>
        <v>ТП-74</v>
      </c>
      <c r="C10" s="302"/>
      <c r="D10" s="302"/>
      <c r="E10" s="303"/>
      <c r="F10" s="301" t="str">
        <f>N4</f>
        <v>ТП-СЗМК-2(не баланс)</v>
      </c>
      <c r="G10" s="304"/>
      <c r="H10" s="304"/>
      <c r="I10" s="304"/>
      <c r="J10" s="305"/>
      <c r="K10" s="301" t="str">
        <f>B10</f>
        <v>ТП-74</v>
      </c>
      <c r="L10" s="302"/>
      <c r="M10" s="303"/>
      <c r="N10" s="301" t="str">
        <f>F10</f>
        <v>ТП-СЗМК-2(не баланс)</v>
      </c>
      <c r="O10" s="304"/>
      <c r="P10" s="305"/>
    </row>
    <row r="11" spans="1:16" x14ac:dyDescent="0.25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9"/>
      <c r="J11" s="8">
        <v>200</v>
      </c>
      <c r="K11" s="289" t="s">
        <v>289</v>
      </c>
      <c r="L11" s="290"/>
      <c r="M11" s="8">
        <f>E11</f>
        <v>120</v>
      </c>
      <c r="N11" s="289" t="s">
        <v>289</v>
      </c>
      <c r="O11" s="290"/>
      <c r="P11" s="8">
        <f>J11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/>
      <c r="J12" s="10" t="s">
        <v>290</v>
      </c>
      <c r="K12" s="10" t="s">
        <v>12</v>
      </c>
      <c r="L12" s="10" t="s">
        <v>13</v>
      </c>
      <c r="M12" s="10" t="s">
        <v>290</v>
      </c>
      <c r="N12" s="10" t="s">
        <v>12</v>
      </c>
      <c r="O12" s="10" t="s">
        <v>13</v>
      </c>
      <c r="P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/>
      <c r="J13" s="123">
        <v>7</v>
      </c>
      <c r="K13" s="123">
        <v>8</v>
      </c>
      <c r="L13" s="123">
        <v>9</v>
      </c>
      <c r="M13" s="123">
        <v>10</v>
      </c>
      <c r="N13" s="123">
        <v>11</v>
      </c>
      <c r="O13" s="123">
        <v>12</v>
      </c>
      <c r="P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29.58888</v>
      </c>
      <c r="F14" s="114"/>
      <c r="G14" s="115"/>
      <c r="H14" s="115"/>
      <c r="I14" s="115">
        <v>0</v>
      </c>
      <c r="J14" s="130">
        <v>0</v>
      </c>
      <c r="K14" s="117"/>
      <c r="L14" s="115"/>
      <c r="M14" s="115"/>
      <c r="N14" s="114"/>
      <c r="O14" s="115"/>
      <c r="P14" s="115"/>
    </row>
    <row r="15" spans="1:16" s="105" customFormat="1" ht="12.75" x14ac:dyDescent="0.2">
      <c r="A15" s="102">
        <v>1</v>
      </c>
      <c r="B15" s="128"/>
      <c r="C15" s="115"/>
      <c r="D15" s="115"/>
      <c r="E15" s="130">
        <v>31.567679999999996</v>
      </c>
      <c r="F15" s="114"/>
      <c r="G15" s="114"/>
      <c r="H15" s="114"/>
      <c r="I15" s="115">
        <v>0</v>
      </c>
      <c r="J15" s="130">
        <v>0.30000000000000004</v>
      </c>
      <c r="K15" s="117"/>
      <c r="L15" s="115"/>
      <c r="M15" s="114"/>
      <c r="N15" s="114"/>
      <c r="O15" s="115"/>
      <c r="P15" s="114"/>
    </row>
    <row r="16" spans="1:16" s="105" customFormat="1" ht="12.75" x14ac:dyDescent="0.2">
      <c r="A16" s="100">
        <v>2</v>
      </c>
      <c r="B16" s="128"/>
      <c r="C16" s="115"/>
      <c r="D16" s="115"/>
      <c r="E16" s="130">
        <v>28.93704</v>
      </c>
      <c r="F16" s="114"/>
      <c r="G16" s="114"/>
      <c r="H16" s="114"/>
      <c r="I16" s="115">
        <v>0</v>
      </c>
      <c r="J16" s="130">
        <v>0.30000000000000004</v>
      </c>
      <c r="K16" s="117"/>
      <c r="L16" s="115"/>
      <c r="M16" s="114"/>
      <c r="N16" s="114"/>
      <c r="O16" s="115"/>
      <c r="P16" s="114"/>
    </row>
    <row r="17" spans="1:16" s="105" customFormat="1" ht="12.75" x14ac:dyDescent="0.2">
      <c r="A17" s="100">
        <v>3</v>
      </c>
      <c r="B17" s="128"/>
      <c r="C17" s="115"/>
      <c r="D17" s="115"/>
      <c r="E17" s="130">
        <v>30.240719999999996</v>
      </c>
      <c r="F17" s="114"/>
      <c r="G17" s="114"/>
      <c r="H17" s="114"/>
      <c r="I17" s="115">
        <v>0</v>
      </c>
      <c r="J17" s="130">
        <v>0.30000000000000004</v>
      </c>
      <c r="K17" s="117"/>
      <c r="L17" s="115"/>
      <c r="M17" s="114"/>
      <c r="N17" s="114"/>
      <c r="O17" s="115"/>
      <c r="P17" s="114"/>
    </row>
    <row r="18" spans="1:16" s="105" customFormat="1" ht="12.75" x14ac:dyDescent="0.2">
      <c r="A18" s="100">
        <v>4</v>
      </c>
      <c r="B18" s="128"/>
      <c r="C18" s="115"/>
      <c r="D18" s="115"/>
      <c r="E18" s="130">
        <v>29.123280000000001</v>
      </c>
      <c r="F18" s="114"/>
      <c r="G18" s="114"/>
      <c r="H18" s="114"/>
      <c r="I18" s="115">
        <v>0</v>
      </c>
      <c r="J18" s="130">
        <v>0.2</v>
      </c>
      <c r="K18" s="117"/>
      <c r="L18" s="115"/>
      <c r="M18" s="114"/>
      <c r="N18" s="114"/>
      <c r="O18" s="115"/>
      <c r="P18" s="114"/>
    </row>
    <row r="19" spans="1:16" s="105" customFormat="1" ht="12.75" x14ac:dyDescent="0.2">
      <c r="A19" s="100">
        <v>5</v>
      </c>
      <c r="B19" s="128"/>
      <c r="C19" s="115"/>
      <c r="D19" s="115"/>
      <c r="E19" s="130">
        <v>29.89152</v>
      </c>
      <c r="F19" s="114"/>
      <c r="G19" s="114"/>
      <c r="H19" s="114"/>
      <c r="I19" s="115">
        <v>0</v>
      </c>
      <c r="J19" s="130">
        <v>0</v>
      </c>
      <c r="K19" s="117"/>
      <c r="L19" s="115"/>
      <c r="M19" s="114"/>
      <c r="N19" s="114"/>
      <c r="O19" s="115"/>
      <c r="P19" s="114"/>
    </row>
    <row r="20" spans="1:16" s="105" customFormat="1" ht="12.75" x14ac:dyDescent="0.2">
      <c r="A20" s="100">
        <v>6</v>
      </c>
      <c r="B20" s="128"/>
      <c r="C20" s="115"/>
      <c r="D20" s="115"/>
      <c r="E20" s="130">
        <v>28.005839999999999</v>
      </c>
      <c r="F20" s="114"/>
      <c r="G20" s="114"/>
      <c r="H20" s="114"/>
      <c r="I20" s="115">
        <v>0</v>
      </c>
      <c r="J20" s="130">
        <v>0</v>
      </c>
      <c r="K20" s="117"/>
      <c r="L20" s="115"/>
      <c r="M20" s="114"/>
      <c r="N20" s="114"/>
      <c r="O20" s="115"/>
      <c r="P20" s="114"/>
    </row>
    <row r="21" spans="1:16" s="105" customFormat="1" ht="12.75" x14ac:dyDescent="0.2">
      <c r="A21" s="100">
        <v>7</v>
      </c>
      <c r="B21" s="128"/>
      <c r="C21" s="115"/>
      <c r="D21" s="115"/>
      <c r="E21" s="130">
        <v>27.63336</v>
      </c>
      <c r="F21" s="114"/>
      <c r="G21" s="114"/>
      <c r="H21" s="114"/>
      <c r="I21" s="115">
        <v>0</v>
      </c>
      <c r="J21" s="130">
        <v>0.5</v>
      </c>
      <c r="K21" s="117"/>
      <c r="L21" s="115"/>
      <c r="M21" s="114"/>
      <c r="N21" s="114"/>
      <c r="O21" s="115"/>
      <c r="P21" s="114"/>
    </row>
    <row r="22" spans="1:16" s="105" customFormat="1" ht="12.75" x14ac:dyDescent="0.2">
      <c r="A22" s="100">
        <v>8</v>
      </c>
      <c r="B22" s="128"/>
      <c r="C22" s="115"/>
      <c r="D22" s="115"/>
      <c r="E22" s="130">
        <v>28.424879999999998</v>
      </c>
      <c r="F22" s="114"/>
      <c r="G22" s="114"/>
      <c r="H22" s="114"/>
      <c r="I22" s="115">
        <v>0</v>
      </c>
      <c r="J22" s="130">
        <v>1</v>
      </c>
      <c r="K22" s="117"/>
      <c r="L22" s="115"/>
      <c r="M22" s="114"/>
      <c r="N22" s="114"/>
      <c r="O22" s="115"/>
      <c r="P22" s="114"/>
    </row>
    <row r="23" spans="1:16" s="105" customFormat="1" ht="12.75" x14ac:dyDescent="0.2">
      <c r="A23" s="100">
        <v>9</v>
      </c>
      <c r="B23" s="128"/>
      <c r="C23" s="115"/>
      <c r="D23" s="115"/>
      <c r="E23" s="130">
        <v>49.074239999999996</v>
      </c>
      <c r="F23" s="114"/>
      <c r="G23" s="114"/>
      <c r="H23" s="114"/>
      <c r="I23" s="115">
        <v>0</v>
      </c>
      <c r="J23" s="130">
        <v>1</v>
      </c>
      <c r="K23" s="117"/>
      <c r="L23" s="115"/>
      <c r="M23" s="114"/>
      <c r="N23" s="114"/>
      <c r="O23" s="115"/>
      <c r="P23" s="114"/>
    </row>
    <row r="24" spans="1:16" s="105" customFormat="1" ht="12.75" x14ac:dyDescent="0.2">
      <c r="A24" s="100">
        <v>10</v>
      </c>
      <c r="B24" s="128"/>
      <c r="C24" s="115"/>
      <c r="D24" s="115"/>
      <c r="E24" s="130">
        <v>64.066559999999996</v>
      </c>
      <c r="F24" s="114"/>
      <c r="G24" s="114"/>
      <c r="H24" s="114"/>
      <c r="I24" s="115">
        <v>0</v>
      </c>
      <c r="J24" s="130">
        <v>1</v>
      </c>
      <c r="K24" s="117"/>
      <c r="L24" s="115"/>
      <c r="M24" s="114"/>
      <c r="N24" s="114"/>
      <c r="O24" s="115"/>
      <c r="P24" s="114"/>
    </row>
    <row r="25" spans="1:16" s="105" customFormat="1" ht="12.75" x14ac:dyDescent="0.2">
      <c r="A25" s="100">
        <v>11</v>
      </c>
      <c r="B25" s="128"/>
      <c r="C25" s="115"/>
      <c r="D25" s="115"/>
      <c r="E25" s="130">
        <v>56.989440000000002</v>
      </c>
      <c r="F25" s="114"/>
      <c r="G25" s="114"/>
      <c r="H25" s="114"/>
      <c r="I25" s="115">
        <v>0</v>
      </c>
      <c r="J25" s="130">
        <v>1.1000000000000001</v>
      </c>
      <c r="K25" s="117"/>
      <c r="L25" s="115"/>
      <c r="M25" s="114"/>
      <c r="N25" s="114"/>
      <c r="O25" s="115"/>
      <c r="P25" s="114"/>
    </row>
    <row r="26" spans="1:16" s="105" customFormat="1" ht="12.75" x14ac:dyDescent="0.2">
      <c r="A26" s="100">
        <v>12</v>
      </c>
      <c r="B26" s="128"/>
      <c r="C26" s="115"/>
      <c r="D26" s="115"/>
      <c r="E26" s="130">
        <v>51.797999999999995</v>
      </c>
      <c r="F26" s="114"/>
      <c r="G26" s="114"/>
      <c r="H26" s="114"/>
      <c r="I26" s="115">
        <v>0</v>
      </c>
      <c r="J26" s="130">
        <v>1.2999999999999998</v>
      </c>
      <c r="K26" s="117"/>
      <c r="L26" s="115"/>
      <c r="M26" s="114"/>
      <c r="N26" s="114"/>
      <c r="O26" s="115"/>
      <c r="P26" s="114"/>
    </row>
    <row r="27" spans="1:16" s="105" customFormat="1" ht="12.75" x14ac:dyDescent="0.2">
      <c r="A27" s="100">
        <v>13</v>
      </c>
      <c r="B27" s="128"/>
      <c r="C27" s="115"/>
      <c r="D27" s="115"/>
      <c r="E27" s="130">
        <v>59.829599999999999</v>
      </c>
      <c r="F27" s="114"/>
      <c r="G27" s="114"/>
      <c r="H27" s="114"/>
      <c r="I27" s="115">
        <v>0</v>
      </c>
      <c r="J27" s="130">
        <v>0.6</v>
      </c>
      <c r="K27" s="117"/>
      <c r="L27" s="115"/>
      <c r="M27" s="114"/>
      <c r="N27" s="114"/>
      <c r="O27" s="115"/>
      <c r="P27" s="114"/>
    </row>
    <row r="28" spans="1:16" s="105" customFormat="1" ht="12.75" x14ac:dyDescent="0.2">
      <c r="A28" s="100">
        <v>14</v>
      </c>
      <c r="B28" s="128"/>
      <c r="C28" s="115"/>
      <c r="D28" s="115"/>
      <c r="E28" s="130">
        <v>51.239279999999994</v>
      </c>
      <c r="F28" s="114"/>
      <c r="G28" s="114"/>
      <c r="H28" s="114"/>
      <c r="I28" s="115">
        <v>0</v>
      </c>
      <c r="J28" s="130">
        <v>0.9</v>
      </c>
      <c r="K28" s="117"/>
      <c r="L28" s="115"/>
      <c r="M28" s="114"/>
      <c r="N28" s="114"/>
      <c r="O28" s="115"/>
      <c r="P28" s="114"/>
    </row>
    <row r="29" spans="1:16" s="105" customFormat="1" ht="12.75" x14ac:dyDescent="0.2">
      <c r="A29" s="100">
        <v>15</v>
      </c>
      <c r="B29" s="128"/>
      <c r="C29" s="115"/>
      <c r="D29" s="115"/>
      <c r="E29" s="130">
        <v>57.082560000000001</v>
      </c>
      <c r="F29" s="114"/>
      <c r="G29" s="114"/>
      <c r="H29" s="114"/>
      <c r="I29" s="115">
        <v>0</v>
      </c>
      <c r="J29" s="130">
        <v>0.1</v>
      </c>
      <c r="K29" s="117"/>
      <c r="L29" s="115"/>
      <c r="M29" s="114"/>
      <c r="N29" s="114"/>
      <c r="O29" s="115"/>
      <c r="P29" s="114"/>
    </row>
    <row r="30" spans="1:16" s="105" customFormat="1" ht="12.75" x14ac:dyDescent="0.2">
      <c r="A30" s="100">
        <v>16</v>
      </c>
      <c r="B30" s="128"/>
      <c r="C30" s="115"/>
      <c r="D30" s="115"/>
      <c r="E30" s="130">
        <v>61.366080000000004</v>
      </c>
      <c r="F30" s="114"/>
      <c r="G30" s="114"/>
      <c r="H30" s="114"/>
      <c r="I30" s="115">
        <v>0</v>
      </c>
      <c r="J30" s="130">
        <v>0</v>
      </c>
      <c r="K30" s="117"/>
      <c r="L30" s="115"/>
      <c r="M30" s="114"/>
      <c r="N30" s="114"/>
      <c r="O30" s="115"/>
      <c r="P30" s="114"/>
    </row>
    <row r="31" spans="1:16" s="105" customFormat="1" ht="12.75" x14ac:dyDescent="0.2">
      <c r="A31" s="100">
        <v>17</v>
      </c>
      <c r="B31" s="128"/>
      <c r="C31" s="115"/>
      <c r="D31" s="115"/>
      <c r="E31" s="130">
        <v>42.998159999999999</v>
      </c>
      <c r="F31" s="114"/>
      <c r="G31" s="114"/>
      <c r="H31" s="114"/>
      <c r="I31" s="115">
        <v>0</v>
      </c>
      <c r="J31" s="130">
        <v>0</v>
      </c>
      <c r="K31" s="117"/>
      <c r="L31" s="115"/>
      <c r="M31" s="114"/>
      <c r="N31" s="114"/>
      <c r="O31" s="115"/>
      <c r="P31" s="114"/>
    </row>
    <row r="32" spans="1:16" s="105" customFormat="1" ht="12.75" x14ac:dyDescent="0.2">
      <c r="A32" s="100">
        <v>18</v>
      </c>
      <c r="B32" s="128"/>
      <c r="C32" s="115"/>
      <c r="D32" s="115"/>
      <c r="E32" s="130">
        <v>33.197279999999999</v>
      </c>
      <c r="F32" s="114"/>
      <c r="G32" s="114"/>
      <c r="H32" s="114"/>
      <c r="I32" s="115">
        <v>0</v>
      </c>
      <c r="J32" s="130">
        <v>0</v>
      </c>
      <c r="K32" s="117"/>
      <c r="L32" s="115"/>
      <c r="M32" s="114"/>
      <c r="N32" s="114"/>
      <c r="O32" s="115"/>
      <c r="P32" s="114"/>
    </row>
    <row r="33" spans="1:16" s="105" customFormat="1" ht="12.75" x14ac:dyDescent="0.2">
      <c r="A33" s="100">
        <v>19</v>
      </c>
      <c r="B33" s="128"/>
      <c r="C33" s="115"/>
      <c r="D33" s="115"/>
      <c r="E33" s="130">
        <v>31.404719999999998</v>
      </c>
      <c r="F33" s="114"/>
      <c r="G33" s="114"/>
      <c r="H33" s="114"/>
      <c r="I33" s="115">
        <v>0</v>
      </c>
      <c r="J33" s="130">
        <v>0</v>
      </c>
      <c r="K33" s="117"/>
      <c r="L33" s="115"/>
      <c r="M33" s="114"/>
      <c r="N33" s="114"/>
      <c r="O33" s="115"/>
      <c r="P33" s="114"/>
    </row>
    <row r="34" spans="1:16" s="105" customFormat="1" ht="12.75" x14ac:dyDescent="0.2">
      <c r="A34" s="100">
        <v>20</v>
      </c>
      <c r="B34" s="128"/>
      <c r="C34" s="115"/>
      <c r="D34" s="115"/>
      <c r="E34" s="130">
        <v>30.939119999999999</v>
      </c>
      <c r="F34" s="114"/>
      <c r="G34" s="114"/>
      <c r="H34" s="114"/>
      <c r="I34" s="115">
        <v>0</v>
      </c>
      <c r="J34" s="130">
        <v>0</v>
      </c>
      <c r="K34" s="117"/>
      <c r="L34" s="115"/>
      <c r="M34" s="114"/>
      <c r="N34" s="114"/>
      <c r="O34" s="115"/>
      <c r="P34" s="114"/>
    </row>
    <row r="35" spans="1:16" s="105" customFormat="1" ht="12.75" x14ac:dyDescent="0.2">
      <c r="A35" s="100">
        <v>21</v>
      </c>
      <c r="B35" s="128"/>
      <c r="C35" s="115"/>
      <c r="D35" s="115"/>
      <c r="E35" s="130">
        <v>31.334880000000002</v>
      </c>
      <c r="F35" s="114"/>
      <c r="G35" s="114"/>
      <c r="H35" s="114"/>
      <c r="I35" s="115">
        <v>0</v>
      </c>
      <c r="J35" s="130">
        <v>0</v>
      </c>
      <c r="K35" s="117"/>
      <c r="L35" s="115"/>
      <c r="M35" s="114"/>
      <c r="N35" s="114"/>
      <c r="O35" s="115"/>
      <c r="P35" s="114"/>
    </row>
    <row r="36" spans="1:16" s="105" customFormat="1" ht="12.75" x14ac:dyDescent="0.2">
      <c r="A36" s="100">
        <v>22</v>
      </c>
      <c r="B36" s="128"/>
      <c r="C36" s="115"/>
      <c r="D36" s="115"/>
      <c r="E36" s="130">
        <v>31.777199999999997</v>
      </c>
      <c r="F36" s="114"/>
      <c r="G36" s="114"/>
      <c r="H36" s="114"/>
      <c r="I36" s="115">
        <v>0</v>
      </c>
      <c r="J36" s="130">
        <v>0</v>
      </c>
      <c r="K36" s="117"/>
      <c r="L36" s="115"/>
      <c r="M36" s="114"/>
      <c r="N36" s="114"/>
      <c r="O36" s="115"/>
      <c r="P36" s="114"/>
    </row>
    <row r="37" spans="1:16" s="105" customFormat="1" ht="12.75" x14ac:dyDescent="0.2">
      <c r="A37" s="100">
        <v>23</v>
      </c>
      <c r="B37" s="128"/>
      <c r="C37" s="115"/>
      <c r="D37" s="115"/>
      <c r="E37" s="130">
        <v>30.56664</v>
      </c>
      <c r="F37" s="114"/>
      <c r="G37" s="114"/>
      <c r="H37" s="114"/>
      <c r="I37" s="115">
        <v>0</v>
      </c>
      <c r="J37" s="130">
        <v>0</v>
      </c>
      <c r="K37" s="117"/>
      <c r="L37" s="115"/>
      <c r="M37" s="114"/>
      <c r="N37" s="114"/>
      <c r="O37" s="115"/>
      <c r="P37" s="114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114"/>
      <c r="I38" s="114"/>
      <c r="K38" s="107"/>
      <c r="L38" s="115"/>
      <c r="M38" s="114"/>
      <c r="N38" s="114"/>
      <c r="O38" s="115"/>
      <c r="P38" s="114"/>
    </row>
    <row r="39" spans="1:16" x14ac:dyDescent="0.25">
      <c r="A39" s="14" t="s">
        <v>14</v>
      </c>
      <c r="B39" s="20"/>
      <c r="C39" s="20"/>
      <c r="D39" s="20"/>
      <c r="E39" s="21">
        <f>SUM(E15:E38)</f>
        <v>917.48807999999997</v>
      </c>
      <c r="F39" s="134"/>
      <c r="G39" s="134"/>
      <c r="H39" s="134"/>
      <c r="I39" s="134"/>
      <c r="J39" s="133">
        <f>SUM(J15:J38)</f>
        <v>8.5999999999999979</v>
      </c>
      <c r="K39" s="134"/>
      <c r="L39" s="22"/>
      <c r="M39" s="21">
        <f>SUM(M15:M38)</f>
        <v>0</v>
      </c>
      <c r="N39" s="22"/>
      <c r="O39" s="22"/>
      <c r="P39" s="21">
        <f>SUM(P15:P38)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1"/>
      <c r="M42" s="1"/>
      <c r="N42" s="1"/>
      <c r="O42" s="1"/>
      <c r="P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</sheetData>
  <mergeCells count="21">
    <mergeCell ref="B11:C11"/>
    <mergeCell ref="F11:G11"/>
    <mergeCell ref="K11:L11"/>
    <mergeCell ref="N11:O11"/>
    <mergeCell ref="B5:C5"/>
    <mergeCell ref="A6:P6"/>
    <mergeCell ref="A7:P7"/>
    <mergeCell ref="A9:A12"/>
    <mergeCell ref="B9:J9"/>
    <mergeCell ref="K9:P9"/>
    <mergeCell ref="B10:E10"/>
    <mergeCell ref="F10:J10"/>
    <mergeCell ref="K10:M10"/>
    <mergeCell ref="N10:P10"/>
    <mergeCell ref="B4:C4"/>
    <mergeCell ref="N4:P4"/>
    <mergeCell ref="B1:F1"/>
    <mergeCell ref="N1:P1"/>
    <mergeCell ref="B2:F2"/>
    <mergeCell ref="N2:P2"/>
    <mergeCell ref="N3:P3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345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141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КТП-Бомк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КТП-Бомк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29.115519999999997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14"/>
      <c r="C15" s="114"/>
      <c r="D15" s="114"/>
      <c r="E15" s="130">
        <v>21.898720000000001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14"/>
      <c r="C16" s="114"/>
      <c r="D16" s="114"/>
      <c r="E16" s="130">
        <v>18.049759999999999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14"/>
      <c r="C17" s="114"/>
      <c r="D17" s="114"/>
      <c r="E17" s="130">
        <v>17.211679999999998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14"/>
      <c r="C18" s="114"/>
      <c r="D18" s="114"/>
      <c r="E18" s="130">
        <v>15.752799999999999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14"/>
      <c r="C19" s="114"/>
      <c r="D19" s="114"/>
      <c r="E19" s="130">
        <v>17.972159999999999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14"/>
      <c r="C20" s="114"/>
      <c r="D20" s="114"/>
      <c r="E20" s="130">
        <v>21.681439999999998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14"/>
      <c r="C21" s="114"/>
      <c r="D21" s="114"/>
      <c r="E21" s="130">
        <v>19.508639999999996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14"/>
      <c r="C22" s="114"/>
      <c r="D22" s="114"/>
      <c r="E22" s="130">
        <v>25.235519999999998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14"/>
      <c r="C23" s="114"/>
      <c r="D23" s="114"/>
      <c r="E23" s="130">
        <v>29.84496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14"/>
      <c r="C24" s="114"/>
      <c r="D24" s="114"/>
      <c r="E24" s="130">
        <v>34.097439999999999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14"/>
      <c r="C25" s="114"/>
      <c r="D25" s="114"/>
      <c r="E25" s="130">
        <v>34.25264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14"/>
      <c r="C26" s="114"/>
      <c r="D26" s="114"/>
      <c r="E26" s="130">
        <v>34.702719999999999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14"/>
      <c r="C27" s="114"/>
      <c r="D27" s="114"/>
      <c r="E27" s="130">
        <v>36.735839999999996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14"/>
      <c r="C28" s="114"/>
      <c r="D28" s="114"/>
      <c r="E28" s="130">
        <v>27.951519999999999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14"/>
      <c r="C29" s="114"/>
      <c r="D29" s="114"/>
      <c r="E29" s="130">
        <v>32.979999999999997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14"/>
      <c r="C30" s="114"/>
      <c r="D30" s="114"/>
      <c r="E30" s="130">
        <v>30.94688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14"/>
      <c r="C31" s="114"/>
      <c r="D31" s="114"/>
      <c r="E31" s="130">
        <v>35.245919999999998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14"/>
      <c r="C32" s="114"/>
      <c r="D32" s="114"/>
      <c r="E32" s="130">
        <v>36.81344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14"/>
      <c r="C33" s="114"/>
      <c r="D33" s="114"/>
      <c r="E33" s="130">
        <v>47.568799999999996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14"/>
      <c r="C34" s="114"/>
      <c r="D34" s="114"/>
      <c r="E34" s="130">
        <v>45.877119999999998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14"/>
      <c r="C35" s="114"/>
      <c r="D35" s="114"/>
      <c r="E35" s="130">
        <v>51.169440000000002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14"/>
      <c r="C36" s="114"/>
      <c r="D36" s="114"/>
      <c r="E36" s="130">
        <v>43.5336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14"/>
      <c r="C37" s="114"/>
      <c r="D37" s="114"/>
      <c r="E37" s="130">
        <v>37.682559999999995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14"/>
      <c r="C38" s="114"/>
      <c r="D38" s="201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716.71360000000004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42" sqref="E42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334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124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 t="s">
        <v>125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ТП-Ферма Фенево В-1</v>
      </c>
      <c r="C10" s="302"/>
      <c r="D10" s="302"/>
      <c r="E10" s="303"/>
      <c r="F10" s="301" t="str">
        <f>M4</f>
        <v>ТП-Ферма Фенево В-2</v>
      </c>
      <c r="G10" s="304"/>
      <c r="H10" s="304"/>
      <c r="I10" s="305"/>
      <c r="J10" s="301" t="str">
        <f>B10</f>
        <v>ТП-Ферма Фенево В-1</v>
      </c>
      <c r="K10" s="302"/>
      <c r="L10" s="303"/>
      <c r="M10" s="301" t="str">
        <f>F10</f>
        <v>ТП-Ферма Фенево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200</v>
      </c>
      <c r="F11" s="289" t="s">
        <v>289</v>
      </c>
      <c r="G11" s="290"/>
      <c r="H11" s="97"/>
      <c r="I11" s="8">
        <v>200</v>
      </c>
      <c r="J11" s="289" t="s">
        <v>289</v>
      </c>
      <c r="K11" s="290"/>
      <c r="L11" s="8">
        <f>E11</f>
        <v>200</v>
      </c>
      <c r="M11" s="289" t="s">
        <v>289</v>
      </c>
      <c r="N11" s="290"/>
      <c r="O11" s="8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95">
        <v>17.46</v>
      </c>
      <c r="F14" s="114"/>
      <c r="G14" s="115"/>
      <c r="H14" s="115"/>
      <c r="I14" s="95">
        <v>8.7219999999999995</v>
      </c>
      <c r="J14" s="117"/>
      <c r="K14" s="115"/>
      <c r="L14" s="115"/>
      <c r="M14" s="114"/>
      <c r="N14" s="115"/>
      <c r="O14" s="115"/>
      <c r="P14" s="129"/>
    </row>
    <row r="15" spans="1:16" s="105" customFormat="1" ht="12.75" x14ac:dyDescent="0.2">
      <c r="A15" s="102">
        <v>1</v>
      </c>
      <c r="B15" s="128"/>
      <c r="C15" s="115"/>
      <c r="D15" s="115"/>
      <c r="E15" s="95">
        <v>12.222000000000001</v>
      </c>
      <c r="F15" s="114"/>
      <c r="G15" s="114"/>
      <c r="H15" s="114"/>
      <c r="I15" s="95">
        <v>9.31</v>
      </c>
      <c r="J15" s="117"/>
      <c r="K15" s="115"/>
      <c r="L15" s="114"/>
      <c r="M15" s="114"/>
      <c r="N15" s="115"/>
      <c r="O15" s="114"/>
      <c r="P15" s="129"/>
    </row>
    <row r="16" spans="1:16" s="105" customFormat="1" ht="12.75" x14ac:dyDescent="0.2">
      <c r="A16" s="100">
        <v>2</v>
      </c>
      <c r="B16" s="128"/>
      <c r="C16" s="115"/>
      <c r="D16" s="115"/>
      <c r="E16" s="95">
        <v>11.834</v>
      </c>
      <c r="F16" s="114"/>
      <c r="G16" s="114"/>
      <c r="H16" s="114"/>
      <c r="I16" s="95">
        <v>17.443999999999996</v>
      </c>
      <c r="J16" s="117"/>
      <c r="K16" s="115"/>
      <c r="L16" s="114"/>
      <c r="M16" s="114"/>
      <c r="N16" s="115"/>
      <c r="O16" s="114"/>
      <c r="P16" s="129"/>
    </row>
    <row r="17" spans="1:16" s="105" customFormat="1" ht="12.75" x14ac:dyDescent="0.2">
      <c r="A17" s="100">
        <v>3</v>
      </c>
      <c r="B17" s="128"/>
      <c r="C17" s="115"/>
      <c r="D17" s="115"/>
      <c r="E17" s="95">
        <v>12.513</v>
      </c>
      <c r="F17" s="114"/>
      <c r="G17" s="114"/>
      <c r="H17" s="114"/>
      <c r="I17" s="95">
        <v>38.71</v>
      </c>
      <c r="J17" s="117"/>
      <c r="K17" s="115"/>
      <c r="L17" s="114"/>
      <c r="M17" s="114"/>
      <c r="N17" s="115"/>
      <c r="O17" s="114"/>
      <c r="P17" s="129"/>
    </row>
    <row r="18" spans="1:16" s="105" customFormat="1" ht="12.75" x14ac:dyDescent="0.2">
      <c r="A18" s="100">
        <v>4</v>
      </c>
      <c r="B18" s="128"/>
      <c r="C18" s="115"/>
      <c r="D18" s="115"/>
      <c r="E18" s="95">
        <v>12.027999999999999</v>
      </c>
      <c r="F18" s="114"/>
      <c r="G18" s="114"/>
      <c r="H18" s="114"/>
      <c r="I18" s="95">
        <v>67.227999999999994</v>
      </c>
      <c r="J18" s="117"/>
      <c r="K18" s="115"/>
      <c r="L18" s="114"/>
      <c r="M18" s="114"/>
      <c r="N18" s="115"/>
      <c r="O18" s="114"/>
      <c r="P18" s="129"/>
    </row>
    <row r="19" spans="1:16" s="105" customFormat="1" ht="12.75" x14ac:dyDescent="0.2">
      <c r="A19" s="100">
        <v>5</v>
      </c>
      <c r="B19" s="128"/>
      <c r="C19" s="115"/>
      <c r="D19" s="115"/>
      <c r="E19" s="95">
        <v>29.294</v>
      </c>
      <c r="F19" s="114"/>
      <c r="G19" s="114"/>
      <c r="H19" s="114"/>
      <c r="I19" s="95">
        <v>71.147999999999996</v>
      </c>
      <c r="J19" s="117"/>
      <c r="K19" s="115"/>
      <c r="L19" s="114"/>
      <c r="M19" s="114"/>
      <c r="N19" s="115"/>
      <c r="O19" s="114"/>
      <c r="P19" s="129"/>
    </row>
    <row r="20" spans="1:16" s="105" customFormat="1" ht="12.75" x14ac:dyDescent="0.2">
      <c r="A20" s="100">
        <v>6</v>
      </c>
      <c r="B20" s="128"/>
      <c r="C20" s="115"/>
      <c r="D20" s="115"/>
      <c r="E20" s="95">
        <v>28.809000000000001</v>
      </c>
      <c r="F20" s="114"/>
      <c r="G20" s="114"/>
      <c r="H20" s="114"/>
      <c r="I20" s="95">
        <v>61.053999999999995</v>
      </c>
      <c r="J20" s="117"/>
      <c r="K20" s="115"/>
      <c r="L20" s="114"/>
      <c r="M20" s="114"/>
      <c r="N20" s="115"/>
      <c r="O20" s="114"/>
      <c r="P20" s="129"/>
    </row>
    <row r="21" spans="1:16" s="105" customFormat="1" ht="12.75" x14ac:dyDescent="0.2">
      <c r="A21" s="100">
        <v>7</v>
      </c>
      <c r="B21" s="128"/>
      <c r="C21" s="115"/>
      <c r="D21" s="115"/>
      <c r="E21" s="95">
        <v>27.547999999999998</v>
      </c>
      <c r="F21" s="114"/>
      <c r="G21" s="114"/>
      <c r="H21" s="114"/>
      <c r="I21" s="95">
        <v>29.204000000000001</v>
      </c>
      <c r="J21" s="117"/>
      <c r="K21" s="115"/>
      <c r="L21" s="114"/>
      <c r="M21" s="114"/>
      <c r="N21" s="115"/>
      <c r="O21" s="114"/>
      <c r="P21" s="129"/>
    </row>
    <row r="22" spans="1:16" s="105" customFormat="1" ht="12.75" x14ac:dyDescent="0.2">
      <c r="A22" s="100">
        <v>8</v>
      </c>
      <c r="B22" s="128"/>
      <c r="C22" s="115"/>
      <c r="D22" s="115"/>
      <c r="E22" s="95">
        <v>25.317</v>
      </c>
      <c r="F22" s="114"/>
      <c r="G22" s="114"/>
      <c r="H22" s="114"/>
      <c r="I22" s="95">
        <v>33.711999999999996</v>
      </c>
      <c r="J22" s="117"/>
      <c r="K22" s="115"/>
      <c r="L22" s="114"/>
      <c r="M22" s="114"/>
      <c r="N22" s="115"/>
      <c r="O22" s="114"/>
      <c r="P22" s="129"/>
    </row>
    <row r="23" spans="1:16" s="105" customFormat="1" ht="12.75" x14ac:dyDescent="0.2">
      <c r="A23" s="100">
        <v>9</v>
      </c>
      <c r="B23" s="128"/>
      <c r="C23" s="115"/>
      <c r="D23" s="115"/>
      <c r="E23" s="95">
        <v>23.667999999999999</v>
      </c>
      <c r="F23" s="114"/>
      <c r="G23" s="114"/>
      <c r="H23" s="114"/>
      <c r="I23" s="95">
        <v>42.14</v>
      </c>
      <c r="J23" s="117"/>
      <c r="K23" s="115"/>
      <c r="L23" s="114"/>
      <c r="M23" s="114"/>
      <c r="N23" s="115"/>
      <c r="O23" s="114"/>
      <c r="P23" s="129"/>
    </row>
    <row r="24" spans="1:16" s="105" customFormat="1" ht="12.75" x14ac:dyDescent="0.2">
      <c r="A24" s="100">
        <v>10</v>
      </c>
      <c r="B24" s="128"/>
      <c r="C24" s="115"/>
      <c r="D24" s="115"/>
      <c r="E24" s="95">
        <v>28.324000000000002</v>
      </c>
      <c r="F24" s="114"/>
      <c r="G24" s="114"/>
      <c r="H24" s="114"/>
      <c r="I24" s="95">
        <v>32.438000000000002</v>
      </c>
      <c r="J24" s="117"/>
      <c r="K24" s="115"/>
      <c r="L24" s="114"/>
      <c r="M24" s="114"/>
      <c r="N24" s="115"/>
      <c r="O24" s="114"/>
      <c r="P24" s="129"/>
    </row>
    <row r="25" spans="1:16" s="105" customFormat="1" ht="12.75" x14ac:dyDescent="0.2">
      <c r="A25" s="100">
        <v>11</v>
      </c>
      <c r="B25" s="128"/>
      <c r="C25" s="115"/>
      <c r="D25" s="115"/>
      <c r="E25" s="95">
        <v>24.637999999999998</v>
      </c>
      <c r="F25" s="114"/>
      <c r="G25" s="114"/>
      <c r="H25" s="114"/>
      <c r="I25" s="95">
        <v>21.462</v>
      </c>
      <c r="J25" s="117"/>
      <c r="K25" s="115"/>
      <c r="L25" s="114"/>
      <c r="M25" s="114"/>
      <c r="N25" s="115"/>
      <c r="O25" s="114"/>
      <c r="P25" s="129"/>
    </row>
    <row r="26" spans="1:16" s="105" customFormat="1" ht="12.75" x14ac:dyDescent="0.2">
      <c r="A26" s="100">
        <v>12</v>
      </c>
      <c r="B26" s="128"/>
      <c r="C26" s="115"/>
      <c r="D26" s="115"/>
      <c r="E26" s="95">
        <v>20.855</v>
      </c>
      <c r="F26" s="114"/>
      <c r="G26" s="114"/>
      <c r="H26" s="114"/>
      <c r="I26" s="95">
        <v>34.006</v>
      </c>
      <c r="J26" s="117"/>
      <c r="K26" s="115"/>
      <c r="L26" s="114"/>
      <c r="M26" s="114"/>
      <c r="N26" s="115"/>
      <c r="O26" s="114"/>
      <c r="P26" s="129"/>
    </row>
    <row r="27" spans="1:16" s="105" customFormat="1" ht="12.75" x14ac:dyDescent="0.2">
      <c r="A27" s="100">
        <v>13</v>
      </c>
      <c r="B27" s="128"/>
      <c r="C27" s="115"/>
      <c r="D27" s="115"/>
      <c r="E27" s="95">
        <v>11.834</v>
      </c>
      <c r="F27" s="114"/>
      <c r="G27" s="114"/>
      <c r="H27" s="114"/>
      <c r="I27" s="95">
        <v>48.019999999999996</v>
      </c>
      <c r="J27" s="117"/>
      <c r="K27" s="115"/>
      <c r="L27" s="114"/>
      <c r="M27" s="114"/>
      <c r="N27" s="115"/>
      <c r="O27" s="114"/>
      <c r="P27" s="129"/>
    </row>
    <row r="28" spans="1:16" s="105" customFormat="1" ht="12.75" x14ac:dyDescent="0.2">
      <c r="A28" s="100">
        <v>14</v>
      </c>
      <c r="B28" s="128"/>
      <c r="C28" s="115"/>
      <c r="D28" s="115"/>
      <c r="E28" s="95">
        <v>13.192</v>
      </c>
      <c r="F28" s="114"/>
      <c r="G28" s="114"/>
      <c r="H28" s="114"/>
      <c r="I28" s="95">
        <v>23.03</v>
      </c>
      <c r="J28" s="117"/>
      <c r="K28" s="115"/>
      <c r="L28" s="114"/>
      <c r="M28" s="114"/>
      <c r="N28" s="115"/>
      <c r="O28" s="114"/>
      <c r="P28" s="129"/>
    </row>
    <row r="29" spans="1:16" s="105" customFormat="1" ht="12.75" x14ac:dyDescent="0.2">
      <c r="A29" s="100">
        <v>15</v>
      </c>
      <c r="B29" s="128"/>
      <c r="C29" s="115"/>
      <c r="D29" s="115"/>
      <c r="E29" s="95">
        <v>16.295999999999999</v>
      </c>
      <c r="F29" s="114"/>
      <c r="G29" s="114"/>
      <c r="H29" s="114"/>
      <c r="I29" s="95">
        <v>25.872</v>
      </c>
      <c r="J29" s="117"/>
      <c r="K29" s="115"/>
      <c r="L29" s="114"/>
      <c r="M29" s="114"/>
      <c r="N29" s="115"/>
      <c r="O29" s="114"/>
      <c r="P29" s="129"/>
    </row>
    <row r="30" spans="1:16" s="105" customFormat="1" ht="12.75" x14ac:dyDescent="0.2">
      <c r="A30" s="100">
        <v>16</v>
      </c>
      <c r="B30" s="128"/>
      <c r="C30" s="115"/>
      <c r="D30" s="115"/>
      <c r="E30" s="95">
        <v>15.132</v>
      </c>
      <c r="F30" s="114"/>
      <c r="G30" s="114"/>
      <c r="H30" s="114"/>
      <c r="I30" s="95">
        <v>50.96</v>
      </c>
      <c r="J30" s="117"/>
      <c r="K30" s="115"/>
      <c r="L30" s="114"/>
      <c r="M30" s="114"/>
      <c r="N30" s="115"/>
      <c r="O30" s="114"/>
      <c r="P30" s="129"/>
    </row>
    <row r="31" spans="1:16" s="105" customFormat="1" ht="12.75" x14ac:dyDescent="0.2">
      <c r="A31" s="100">
        <v>17</v>
      </c>
      <c r="B31" s="128"/>
      <c r="C31" s="115"/>
      <c r="D31" s="115"/>
      <c r="E31" s="95">
        <v>45.298999999999999</v>
      </c>
      <c r="F31" s="114"/>
      <c r="G31" s="114"/>
      <c r="H31" s="114"/>
      <c r="I31" s="95">
        <v>68.403999999999996</v>
      </c>
      <c r="J31" s="117"/>
      <c r="K31" s="115"/>
      <c r="L31" s="114"/>
      <c r="M31" s="114"/>
      <c r="N31" s="115"/>
      <c r="O31" s="114"/>
      <c r="P31" s="129"/>
    </row>
    <row r="32" spans="1:16" s="105" customFormat="1" ht="12.75" x14ac:dyDescent="0.2">
      <c r="A32" s="100">
        <v>18</v>
      </c>
      <c r="B32" s="128"/>
      <c r="C32" s="115"/>
      <c r="D32" s="115"/>
      <c r="E32" s="95">
        <v>45.493000000000002</v>
      </c>
      <c r="F32" s="114"/>
      <c r="G32" s="114"/>
      <c r="H32" s="114"/>
      <c r="I32" s="95">
        <v>53.9</v>
      </c>
      <c r="J32" s="117"/>
      <c r="K32" s="115"/>
      <c r="L32" s="114"/>
      <c r="M32" s="114"/>
      <c r="N32" s="115"/>
      <c r="O32" s="114"/>
      <c r="P32" s="129"/>
    </row>
    <row r="33" spans="1:16" s="105" customFormat="1" ht="12.75" x14ac:dyDescent="0.2">
      <c r="A33" s="100">
        <v>19</v>
      </c>
      <c r="B33" s="128"/>
      <c r="C33" s="115"/>
      <c r="D33" s="115"/>
      <c r="E33" s="95">
        <v>45.492999999999995</v>
      </c>
      <c r="F33" s="114"/>
      <c r="G33" s="114"/>
      <c r="H33" s="114"/>
      <c r="I33" s="95">
        <v>27.538</v>
      </c>
      <c r="J33" s="117"/>
      <c r="K33" s="115"/>
      <c r="L33" s="114"/>
      <c r="M33" s="114"/>
      <c r="N33" s="115"/>
      <c r="O33" s="114"/>
      <c r="P33" s="129"/>
    </row>
    <row r="34" spans="1:16" s="105" customFormat="1" ht="12.75" x14ac:dyDescent="0.2">
      <c r="A34" s="100">
        <v>20</v>
      </c>
      <c r="B34" s="128"/>
      <c r="C34" s="115"/>
      <c r="D34" s="115"/>
      <c r="E34" s="95">
        <v>39.188000000000002</v>
      </c>
      <c r="F34" s="114"/>
      <c r="G34" s="114"/>
      <c r="H34" s="114"/>
      <c r="I34" s="95">
        <v>27.93</v>
      </c>
      <c r="J34" s="117"/>
      <c r="K34" s="115"/>
      <c r="L34" s="114"/>
      <c r="M34" s="114"/>
      <c r="N34" s="115"/>
      <c r="O34" s="114"/>
      <c r="P34" s="129"/>
    </row>
    <row r="35" spans="1:16" s="105" customFormat="1" ht="12.75" x14ac:dyDescent="0.2">
      <c r="A35" s="100">
        <v>21</v>
      </c>
      <c r="B35" s="128"/>
      <c r="C35" s="115"/>
      <c r="D35" s="115"/>
      <c r="E35" s="95">
        <v>36.665999999999997</v>
      </c>
      <c r="F35" s="114"/>
      <c r="G35" s="114"/>
      <c r="H35" s="114"/>
      <c r="I35" s="95">
        <v>15.484</v>
      </c>
      <c r="J35" s="117"/>
      <c r="K35" s="115"/>
      <c r="L35" s="114"/>
      <c r="M35" s="114"/>
      <c r="N35" s="115"/>
      <c r="O35" s="114"/>
      <c r="P35" s="129"/>
    </row>
    <row r="36" spans="1:16" s="105" customFormat="1" ht="12.75" x14ac:dyDescent="0.2">
      <c r="A36" s="100">
        <v>22</v>
      </c>
      <c r="B36" s="128"/>
      <c r="C36" s="115"/>
      <c r="D36" s="115"/>
      <c r="E36" s="95">
        <v>31.234000000000002</v>
      </c>
      <c r="F36" s="114"/>
      <c r="G36" s="114"/>
      <c r="H36" s="114"/>
      <c r="I36" s="95">
        <v>9.2119999999999997</v>
      </c>
      <c r="J36" s="117"/>
      <c r="K36" s="115"/>
      <c r="L36" s="114"/>
      <c r="M36" s="114"/>
      <c r="N36" s="115"/>
      <c r="O36" s="114"/>
      <c r="P36" s="129"/>
    </row>
    <row r="37" spans="1:16" s="105" customFormat="1" ht="12.75" x14ac:dyDescent="0.2">
      <c r="A37" s="100">
        <v>23</v>
      </c>
      <c r="B37" s="128"/>
      <c r="C37" s="115"/>
      <c r="D37" s="115"/>
      <c r="E37" s="95">
        <v>27.062999999999999</v>
      </c>
      <c r="F37" s="114"/>
      <c r="G37" s="114"/>
      <c r="H37" s="114"/>
      <c r="I37" s="95">
        <v>8.2319999999999993</v>
      </c>
      <c r="J37" s="117"/>
      <c r="K37" s="115"/>
      <c r="L37" s="114"/>
      <c r="M37" s="114"/>
      <c r="N37" s="115"/>
      <c r="O37" s="114"/>
      <c r="P37" s="129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29"/>
    </row>
    <row r="39" spans="1:16" x14ac:dyDescent="0.25">
      <c r="A39" s="14" t="s">
        <v>14</v>
      </c>
      <c r="B39" s="20"/>
      <c r="C39" s="20"/>
      <c r="D39" s="20"/>
      <c r="E39" s="21">
        <f>SUM(E15:E38)</f>
        <v>583.94000000000005</v>
      </c>
      <c r="F39" s="134"/>
      <c r="G39" s="134"/>
      <c r="H39" s="134"/>
      <c r="I39" s="133">
        <f>SUM(I15:I38)</f>
        <v>816.43799999999987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338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134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КТП-КЗС-2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КТП-КЗС-2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3.8411999999999997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3.8411999999999997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3.7635999999999998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3.6083999999999996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3.7247999999999997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3.7247999999999997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3.7635999999999998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3.9964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3.9188000000000001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4.7724000000000002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4.3456000000000001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4.3067999999999991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4.5783999999999994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4.5007999999999999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4.5783999999999994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4.5007999999999999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4.8111999999999995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4.7724000000000002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4.5783999999999994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4.3843999999999994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4.5395999999999992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4.4619999999999997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4.2679999999999998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4.1904000000000003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97.93119999999999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340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137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ТП-323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ТП-323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20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3.8508999999999998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4.0545999999999998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4.0545999999999998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4.0255000000000001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4.0061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4.0158000000000005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3.9769999999999994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0.77600000000000002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1.7168999999999999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4.6463000000000001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4.3552999999999997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4.5202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3.8993999999999995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3.8024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4.5978000000000003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3.5793000000000004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3.7151000000000001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3.6568999999999998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3.7927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3.6666000000000003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3.5792999999999999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3.5793000000000004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3.9964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3.8605999999999994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85.874100000000013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353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151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27"/>
      <c r="K4" s="27"/>
      <c r="L4" s="1"/>
      <c r="M4" s="284" t="s">
        <v>354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ТП-Новое Ботово</v>
      </c>
      <c r="C10" s="302"/>
      <c r="D10" s="302"/>
      <c r="E10" s="303"/>
      <c r="F10" s="301" t="str">
        <f>M4</f>
        <v>КТП- д,Ботово</v>
      </c>
      <c r="G10" s="304"/>
      <c r="H10" s="304"/>
      <c r="I10" s="305"/>
      <c r="J10" s="301" t="str">
        <f>B10</f>
        <v>ТП-Новое Ботово</v>
      </c>
      <c r="K10" s="302"/>
      <c r="L10" s="303"/>
      <c r="M10" s="301" t="str">
        <f>F10</f>
        <v>КТП- д,Ботово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40</v>
      </c>
      <c r="F11" s="289" t="s">
        <v>289</v>
      </c>
      <c r="G11" s="290"/>
      <c r="H11" s="97"/>
      <c r="I11" s="33">
        <v>40</v>
      </c>
      <c r="J11" s="289" t="s">
        <v>289</v>
      </c>
      <c r="K11" s="290"/>
      <c r="L11" s="28">
        <f>E11</f>
        <v>40</v>
      </c>
      <c r="M11" s="289" t="s">
        <v>289</v>
      </c>
      <c r="N11" s="290"/>
      <c r="O11" s="28">
        <f>I11</f>
        <v>40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6.1303999999999998</v>
      </c>
      <c r="F14" s="114"/>
      <c r="G14" s="115"/>
      <c r="H14" s="115"/>
      <c r="I14" s="130">
        <v>10.6281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5.335</v>
      </c>
      <c r="F15" s="114"/>
      <c r="G15" s="114"/>
      <c r="H15" s="114"/>
      <c r="I15" s="130">
        <v>8.2466999999999988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3.9381999999999997</v>
      </c>
      <c r="F16" s="114"/>
      <c r="G16" s="114"/>
      <c r="H16" s="114"/>
      <c r="I16" s="130">
        <v>7.2764999999999995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1.7847999999999999</v>
      </c>
      <c r="F17" s="114"/>
      <c r="G17" s="114"/>
      <c r="H17" s="114"/>
      <c r="I17" s="130">
        <v>4.1895000000000007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1.9205999999999999</v>
      </c>
      <c r="F18" s="114"/>
      <c r="G18" s="114"/>
      <c r="H18" s="114"/>
      <c r="I18" s="130">
        <v>4.2188999999999997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1.552</v>
      </c>
      <c r="F19" s="114"/>
      <c r="G19" s="114"/>
      <c r="H19" s="114"/>
      <c r="I19" s="130">
        <v>4.0571999999999999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1.3191999999999999</v>
      </c>
      <c r="F20" s="114"/>
      <c r="G20" s="114"/>
      <c r="H20" s="114"/>
      <c r="I20" s="130">
        <v>3.3075000000000001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2.7547999999999999</v>
      </c>
      <c r="F21" s="114"/>
      <c r="G21" s="114"/>
      <c r="H21" s="114"/>
      <c r="I21" s="130">
        <v>4.4540999999999995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3.8994000000000004</v>
      </c>
      <c r="F22" s="114"/>
      <c r="G22" s="114"/>
      <c r="H22" s="114"/>
      <c r="I22" s="130">
        <v>6.2034000000000002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3.9964</v>
      </c>
      <c r="F23" s="114"/>
      <c r="G23" s="114"/>
      <c r="H23" s="114"/>
      <c r="I23" s="130">
        <v>9.8343000000000007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2.5802</v>
      </c>
      <c r="F24" s="114"/>
      <c r="G24" s="114"/>
      <c r="H24" s="114"/>
      <c r="I24" s="130">
        <v>11.877599999999999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1.1834</v>
      </c>
      <c r="F25" s="114"/>
      <c r="G25" s="114"/>
      <c r="H25" s="114"/>
      <c r="I25" s="130">
        <v>12.553800000000001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2.9681999999999999</v>
      </c>
      <c r="F26" s="114"/>
      <c r="G26" s="114"/>
      <c r="H26" s="114"/>
      <c r="I26" s="130">
        <v>9.7608000000000015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4.2097999999999995</v>
      </c>
      <c r="F27" s="114"/>
      <c r="G27" s="114"/>
      <c r="H27" s="114"/>
      <c r="I27" s="130">
        <v>10.510499999999999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2.6772</v>
      </c>
      <c r="F28" s="114"/>
      <c r="G28" s="114"/>
      <c r="H28" s="114"/>
      <c r="I28" s="130">
        <v>12.289199999999999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1.5908</v>
      </c>
      <c r="F29" s="114"/>
      <c r="G29" s="114"/>
      <c r="H29" s="114"/>
      <c r="I29" s="130">
        <v>9.7902000000000005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2.0175999999999998</v>
      </c>
      <c r="F30" s="114"/>
      <c r="G30" s="114"/>
      <c r="H30" s="114"/>
      <c r="I30" s="130">
        <v>9.0111000000000008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2.1339999999999999</v>
      </c>
      <c r="F31" s="114"/>
      <c r="G31" s="114"/>
      <c r="H31" s="114"/>
      <c r="I31" s="130">
        <v>10.7163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1.7459999999999998</v>
      </c>
      <c r="F32" s="114"/>
      <c r="G32" s="114"/>
      <c r="H32" s="114"/>
      <c r="I32" s="130">
        <v>14.6706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2.6771999999999996</v>
      </c>
      <c r="F33" s="114"/>
      <c r="G33" s="114"/>
      <c r="H33" s="114"/>
      <c r="I33" s="130">
        <v>12.568499999999998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3.1816</v>
      </c>
      <c r="F34" s="114"/>
      <c r="G34" s="114"/>
      <c r="H34" s="114"/>
      <c r="I34" s="130">
        <v>9.4667999999999992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5.2961999999999998</v>
      </c>
      <c r="F35" s="114"/>
      <c r="G35" s="114"/>
      <c r="H35" s="114"/>
      <c r="I35" s="130">
        <v>13.274099999999999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4.1128</v>
      </c>
      <c r="F36" s="114"/>
      <c r="G36" s="114"/>
      <c r="H36" s="114"/>
      <c r="I36" s="130">
        <v>11.274900000000001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3.8411999999999997</v>
      </c>
      <c r="F37" s="114"/>
      <c r="G37" s="114"/>
      <c r="H37" s="114"/>
      <c r="I37" s="130">
        <v>7.9379999999999997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66.716600000000014</v>
      </c>
      <c r="F39" s="134"/>
      <c r="G39" s="134"/>
      <c r="H39" s="134"/>
      <c r="I39" s="140">
        <f>SUM(I15:I38)</f>
        <v>207.4905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355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152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27"/>
      <c r="K4" s="27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КТП-100 АЗС №43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КТП-100 АЗС №43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30</v>
      </c>
      <c r="F11" s="289" t="s">
        <v>289</v>
      </c>
      <c r="G11" s="290"/>
      <c r="H11" s="97"/>
      <c r="I11" s="33">
        <v>40</v>
      </c>
      <c r="J11" s="289" t="s">
        <v>289</v>
      </c>
      <c r="K11" s="290"/>
      <c r="L11" s="28">
        <f>E11</f>
        <v>30</v>
      </c>
      <c r="M11" s="289" t="s">
        <v>289</v>
      </c>
      <c r="N11" s="290"/>
      <c r="O11" s="28">
        <f>I11</f>
        <v>40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11.471220000000001</v>
      </c>
      <c r="F14" s="114"/>
      <c r="G14" s="115"/>
      <c r="H14" s="115"/>
      <c r="I14" s="130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9"/>
      <c r="C15" s="115"/>
      <c r="D15" s="115"/>
      <c r="E15" s="130">
        <v>11.255879999999999</v>
      </c>
      <c r="F15" s="114"/>
      <c r="G15" s="115"/>
      <c r="H15" s="115"/>
      <c r="I15" s="130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9"/>
      <c r="C16" s="115"/>
      <c r="D16" s="115"/>
      <c r="E16" s="130">
        <v>10.807739999999999</v>
      </c>
      <c r="F16" s="114"/>
      <c r="G16" s="115"/>
      <c r="H16" s="115"/>
      <c r="I16" s="130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9"/>
      <c r="C17" s="115"/>
      <c r="D17" s="115"/>
      <c r="E17" s="130">
        <v>12.83892</v>
      </c>
      <c r="F17" s="114"/>
      <c r="G17" s="115"/>
      <c r="H17" s="115"/>
      <c r="I17" s="130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9"/>
      <c r="C18" s="115"/>
      <c r="D18" s="115"/>
      <c r="E18" s="130">
        <v>12.29766</v>
      </c>
      <c r="F18" s="114"/>
      <c r="G18" s="115"/>
      <c r="H18" s="115"/>
      <c r="I18" s="130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9"/>
      <c r="C19" s="115"/>
      <c r="D19" s="115"/>
      <c r="E19" s="130">
        <v>8.9162400000000002</v>
      </c>
      <c r="F19" s="114"/>
      <c r="G19" s="115"/>
      <c r="H19" s="115"/>
      <c r="I19" s="130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9"/>
      <c r="C20" s="115"/>
      <c r="D20" s="115"/>
      <c r="E20" s="130">
        <v>4.87134</v>
      </c>
      <c r="F20" s="114"/>
      <c r="G20" s="115"/>
      <c r="H20" s="115"/>
      <c r="I20" s="130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9"/>
      <c r="C21" s="115"/>
      <c r="D21" s="115"/>
      <c r="E21" s="130">
        <v>6.7686599999999997</v>
      </c>
      <c r="F21" s="114"/>
      <c r="G21" s="115"/>
      <c r="H21" s="115"/>
      <c r="I21" s="130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9"/>
      <c r="C22" s="115"/>
      <c r="D22" s="115"/>
      <c r="E22" s="130">
        <v>7.9326600000000003</v>
      </c>
      <c r="F22" s="114"/>
      <c r="G22" s="115"/>
      <c r="H22" s="115"/>
      <c r="I22" s="130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9"/>
      <c r="C23" s="115"/>
      <c r="D23" s="115"/>
      <c r="E23" s="130">
        <v>7.8977399999999989</v>
      </c>
      <c r="F23" s="114"/>
      <c r="G23" s="115"/>
      <c r="H23" s="115"/>
      <c r="I23" s="130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9"/>
      <c r="C24" s="115"/>
      <c r="D24" s="115"/>
      <c r="E24" s="130">
        <v>8.0781599999999987</v>
      </c>
      <c r="F24" s="114"/>
      <c r="G24" s="115"/>
      <c r="H24" s="115"/>
      <c r="I24" s="130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9"/>
      <c r="C25" s="115"/>
      <c r="D25" s="115"/>
      <c r="E25" s="130">
        <v>7.4845199999999998</v>
      </c>
      <c r="F25" s="114"/>
      <c r="G25" s="115"/>
      <c r="H25" s="115"/>
      <c r="I25" s="130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9"/>
      <c r="C26" s="115"/>
      <c r="D26" s="115"/>
      <c r="E26" s="130">
        <v>6.7162800000000002</v>
      </c>
      <c r="F26" s="114"/>
      <c r="G26" s="115"/>
      <c r="H26" s="115"/>
      <c r="I26" s="130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9"/>
      <c r="C27" s="115"/>
      <c r="D27" s="115"/>
      <c r="E27" s="130">
        <v>5.8665599999999998</v>
      </c>
      <c r="F27" s="114"/>
      <c r="G27" s="115"/>
      <c r="H27" s="115"/>
      <c r="I27" s="130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9"/>
      <c r="C28" s="115"/>
      <c r="D28" s="115"/>
      <c r="E28" s="130">
        <v>6.0353400000000006</v>
      </c>
      <c r="F28" s="114"/>
      <c r="G28" s="115"/>
      <c r="H28" s="115"/>
      <c r="I28" s="130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9"/>
      <c r="C29" s="115"/>
      <c r="D29" s="115"/>
      <c r="E29" s="130">
        <v>7.2109800000000002</v>
      </c>
      <c r="F29" s="114"/>
      <c r="G29" s="115"/>
      <c r="H29" s="115"/>
      <c r="I29" s="130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9"/>
      <c r="C30" s="115"/>
      <c r="D30" s="115"/>
      <c r="E30" s="130">
        <v>5.6744999999999992</v>
      </c>
      <c r="F30" s="114"/>
      <c r="G30" s="115"/>
      <c r="H30" s="115"/>
      <c r="I30" s="130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9"/>
      <c r="C31" s="115"/>
      <c r="D31" s="115"/>
      <c r="E31" s="130">
        <v>5.5522799999999997</v>
      </c>
      <c r="F31" s="114"/>
      <c r="G31" s="115"/>
      <c r="H31" s="115"/>
      <c r="I31" s="130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9"/>
      <c r="C32" s="115"/>
      <c r="D32" s="115"/>
      <c r="E32" s="130">
        <v>6.3961800000000002</v>
      </c>
      <c r="F32" s="114"/>
      <c r="G32" s="115"/>
      <c r="H32" s="115"/>
      <c r="I32" s="130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9"/>
      <c r="C33" s="115"/>
      <c r="D33" s="115"/>
      <c r="E33" s="130">
        <v>7.3681200000000002</v>
      </c>
      <c r="F33" s="114"/>
      <c r="G33" s="115"/>
      <c r="H33" s="115"/>
      <c r="I33" s="130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9"/>
      <c r="C34" s="115"/>
      <c r="D34" s="115"/>
      <c r="E34" s="130">
        <v>5.8374599999999992</v>
      </c>
      <c r="F34" s="114"/>
      <c r="G34" s="115"/>
      <c r="H34" s="115"/>
      <c r="I34" s="130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9"/>
      <c r="C35" s="115"/>
      <c r="D35" s="115"/>
      <c r="E35" s="130">
        <v>4.4464799999999993</v>
      </c>
      <c r="F35" s="114"/>
      <c r="G35" s="115"/>
      <c r="H35" s="115"/>
      <c r="I35" s="130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9"/>
      <c r="C36" s="115"/>
      <c r="D36" s="115"/>
      <c r="E36" s="130">
        <v>8.8347600000000011</v>
      </c>
      <c r="F36" s="114"/>
      <c r="G36" s="115"/>
      <c r="H36" s="115"/>
      <c r="I36" s="130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9"/>
      <c r="C37" s="115"/>
      <c r="D37" s="115"/>
      <c r="E37" s="130">
        <v>10.87176</v>
      </c>
      <c r="F37" s="114"/>
      <c r="G37" s="115"/>
      <c r="H37" s="115"/>
      <c r="I37" s="130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9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179.96021999999999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  <col min="9" max="9" width="12.140625" style="39" customWidth="1"/>
    <col min="15" max="15" width="12.7109375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355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152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27"/>
      <c r="K4" s="27"/>
      <c r="L4" s="1"/>
      <c r="M4" s="284" t="s">
        <v>154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КТП-100 АЗС №43</v>
      </c>
      <c r="C10" s="302"/>
      <c r="D10" s="302"/>
      <c r="E10" s="303"/>
      <c r="F10" s="301" t="str">
        <f>M4</f>
        <v>ТП- "Освещение дороги" (Аэропорт)</v>
      </c>
      <c r="G10" s="304"/>
      <c r="H10" s="304"/>
      <c r="I10" s="305"/>
      <c r="J10" s="301" t="str">
        <f>B10</f>
        <v>КТП-100 АЗС №43</v>
      </c>
      <c r="K10" s="302"/>
      <c r="L10" s="303"/>
      <c r="M10" s="301" t="str">
        <f>F10</f>
        <v>ТП- "Освещение дороги" (Аэропорт)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30</v>
      </c>
      <c r="F11" s="289" t="s">
        <v>289</v>
      </c>
      <c r="G11" s="290"/>
      <c r="H11" s="97"/>
      <c r="I11" s="33">
        <v>1</v>
      </c>
      <c r="J11" s="289" t="s">
        <v>289</v>
      </c>
      <c r="K11" s="290"/>
      <c r="L11" s="28">
        <f>E11</f>
        <v>30</v>
      </c>
      <c r="M11" s="289" t="s">
        <v>289</v>
      </c>
      <c r="N11" s="290"/>
      <c r="O11" s="28">
        <f>I11</f>
        <v>1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11.471220000000001</v>
      </c>
      <c r="F14" s="114"/>
      <c r="G14" s="115"/>
      <c r="H14" s="115"/>
      <c r="I14" s="130">
        <v>11.44444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11.255879999999999</v>
      </c>
      <c r="F15" s="114"/>
      <c r="G15" s="114"/>
      <c r="H15" s="114"/>
      <c r="I15" s="130">
        <v>11.577719999999999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10.807739999999999</v>
      </c>
      <c r="F16" s="114"/>
      <c r="G16" s="114"/>
      <c r="H16" s="114"/>
      <c r="I16" s="130">
        <v>11.49638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12.83892</v>
      </c>
      <c r="F17" s="114"/>
      <c r="G17" s="114"/>
      <c r="H17" s="114"/>
      <c r="I17" s="130">
        <v>9.122819999999999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12.29766</v>
      </c>
      <c r="F18" s="114"/>
      <c r="G18" s="114"/>
      <c r="H18" s="114"/>
      <c r="I18" s="130">
        <v>1.8619999999999998E-2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8.9162400000000002</v>
      </c>
      <c r="F19" s="114"/>
      <c r="G19" s="114"/>
      <c r="H19" s="114"/>
      <c r="I19" s="130">
        <v>1.8619999999999998E-2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4.87134</v>
      </c>
      <c r="F20" s="114"/>
      <c r="G20" s="114"/>
      <c r="H20" s="114"/>
      <c r="I20" s="130">
        <v>1.9599999999999999E-2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6.7686599999999997</v>
      </c>
      <c r="F21" s="114"/>
      <c r="G21" s="114"/>
      <c r="H21" s="114"/>
      <c r="I21" s="130">
        <v>1.8619999999999998E-2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7.9326600000000003</v>
      </c>
      <c r="F22" s="114"/>
      <c r="G22" s="114"/>
      <c r="H22" s="114"/>
      <c r="I22" s="130">
        <v>1.9599999999999999E-2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7.8977399999999989</v>
      </c>
      <c r="F23" s="114"/>
      <c r="G23" s="114"/>
      <c r="H23" s="114"/>
      <c r="I23" s="130">
        <v>1.8619999999999998E-2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8.0781599999999987</v>
      </c>
      <c r="F24" s="114"/>
      <c r="G24" s="114"/>
      <c r="H24" s="114"/>
      <c r="I24" s="130">
        <v>1.7639999999999999E-2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7.4845199999999998</v>
      </c>
      <c r="F25" s="114"/>
      <c r="G25" s="114"/>
      <c r="H25" s="114"/>
      <c r="I25" s="130">
        <v>1.7640000000000003E-2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6.7162800000000002</v>
      </c>
      <c r="F26" s="114"/>
      <c r="G26" s="114"/>
      <c r="H26" s="114"/>
      <c r="I26" s="130">
        <v>1.8619999999999998E-2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5.8665599999999998</v>
      </c>
      <c r="F27" s="114"/>
      <c r="G27" s="114"/>
      <c r="H27" s="114"/>
      <c r="I27" s="130">
        <v>1.8619999999999998E-2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6.0353400000000006</v>
      </c>
      <c r="F28" s="114"/>
      <c r="G28" s="114"/>
      <c r="H28" s="114"/>
      <c r="I28" s="130">
        <v>1.8619999999999998E-2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7.2109800000000002</v>
      </c>
      <c r="F29" s="114"/>
      <c r="G29" s="114"/>
      <c r="H29" s="114"/>
      <c r="I29" s="130">
        <v>1.8619999999999998E-2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5.6744999999999992</v>
      </c>
      <c r="F30" s="114"/>
      <c r="G30" s="114"/>
      <c r="H30" s="114"/>
      <c r="I30" s="130">
        <v>1.8619999999999998E-2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5.5522799999999997</v>
      </c>
      <c r="F31" s="114"/>
      <c r="G31" s="114"/>
      <c r="H31" s="114"/>
      <c r="I31" s="130">
        <v>1.9599999999999999E-2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6.3961800000000002</v>
      </c>
      <c r="F32" s="114"/>
      <c r="G32" s="114"/>
      <c r="H32" s="114"/>
      <c r="I32" s="130">
        <v>1.8619999999999998E-2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7.3681200000000002</v>
      </c>
      <c r="F33" s="114"/>
      <c r="G33" s="114"/>
      <c r="H33" s="114"/>
      <c r="I33" s="130">
        <v>1.8619999999999998E-2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5.8374599999999992</v>
      </c>
      <c r="F34" s="114"/>
      <c r="G34" s="114"/>
      <c r="H34" s="114"/>
      <c r="I34" s="130">
        <v>1.8619999999999998E-2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4.4464799999999993</v>
      </c>
      <c r="F35" s="114"/>
      <c r="G35" s="114"/>
      <c r="H35" s="114"/>
      <c r="I35" s="130">
        <v>1.8619999999999998E-2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8.8347600000000011</v>
      </c>
      <c r="F36" s="114"/>
      <c r="G36" s="114"/>
      <c r="H36" s="114"/>
      <c r="I36" s="130">
        <v>1.9599999999999999E-2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10.87176</v>
      </c>
      <c r="F37" s="114"/>
      <c r="G37" s="114"/>
      <c r="H37" s="114"/>
      <c r="I37" s="130">
        <v>8.5681399999999996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179.96021999999999</v>
      </c>
      <c r="F39" s="134"/>
      <c r="G39" s="134"/>
      <c r="H39" s="134"/>
      <c r="I39" s="140">
        <f>SUM(I15:I38)</f>
        <v>41.120799999999967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39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40</v>
      </c>
      <c r="C10" s="290"/>
      <c r="D10" s="290"/>
      <c r="E10" s="306"/>
      <c r="F10" s="289" t="s">
        <v>41</v>
      </c>
      <c r="G10" s="307"/>
      <c r="H10" s="307"/>
      <c r="I10" s="308"/>
      <c r="J10" s="289" t="s">
        <v>40</v>
      </c>
      <c r="K10" s="290"/>
      <c r="L10" s="306"/>
      <c r="M10" s="289" t="s">
        <v>41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42.140160000000002</v>
      </c>
      <c r="F14" s="114"/>
      <c r="G14" s="115"/>
      <c r="H14" s="115"/>
      <c r="I14" s="119">
        <v>20.156639999999999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14"/>
      <c r="C15" s="115"/>
      <c r="D15" s="115"/>
      <c r="E15" s="119">
        <v>40.826879999999996</v>
      </c>
      <c r="F15" s="114"/>
      <c r="G15" s="114"/>
      <c r="H15" s="114"/>
      <c r="I15" s="119">
        <v>14.5824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14"/>
      <c r="C16" s="115"/>
      <c r="D16" s="115"/>
      <c r="E16" s="119">
        <v>44.720640000000003</v>
      </c>
      <c r="F16" s="114"/>
      <c r="G16" s="114"/>
      <c r="H16" s="114"/>
      <c r="I16" s="119">
        <v>13.12416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14"/>
      <c r="C17" s="115"/>
      <c r="D17" s="115"/>
      <c r="E17" s="119">
        <v>44.651519999999998</v>
      </c>
      <c r="F17" s="114"/>
      <c r="G17" s="114"/>
      <c r="H17" s="114"/>
      <c r="I17" s="119">
        <v>12.700800000000001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14"/>
      <c r="C18" s="115"/>
      <c r="D18" s="115"/>
      <c r="E18" s="119">
        <v>44.144640000000003</v>
      </c>
      <c r="F18" s="114"/>
      <c r="G18" s="114"/>
      <c r="H18" s="114"/>
      <c r="I18" s="119">
        <v>12.159839999999999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14"/>
      <c r="C19" s="115"/>
      <c r="D19" s="115"/>
      <c r="E19" s="119">
        <v>42.670079999999999</v>
      </c>
      <c r="F19" s="114"/>
      <c r="G19" s="114"/>
      <c r="H19" s="114"/>
      <c r="I19" s="119">
        <v>12.442079999999999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14"/>
      <c r="C20" s="115"/>
      <c r="D20" s="115"/>
      <c r="E20" s="119">
        <v>39.772320000000001</v>
      </c>
      <c r="F20" s="114"/>
      <c r="G20" s="114"/>
      <c r="H20" s="114"/>
      <c r="I20" s="119">
        <v>13.59456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14"/>
      <c r="C21" s="115"/>
      <c r="D21" s="115"/>
      <c r="E21" s="119">
        <v>43.135680000000001</v>
      </c>
      <c r="F21" s="114"/>
      <c r="G21" s="114"/>
      <c r="H21" s="114"/>
      <c r="I21" s="119">
        <v>10.9368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14"/>
      <c r="C22" s="115"/>
      <c r="D22" s="115"/>
      <c r="E22" s="119">
        <v>46.169760000000004</v>
      </c>
      <c r="F22" s="114"/>
      <c r="G22" s="114"/>
      <c r="H22" s="114"/>
      <c r="I22" s="119">
        <v>12.253919999999999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14"/>
      <c r="C23" s="115"/>
      <c r="D23" s="115"/>
      <c r="E23" s="119">
        <v>45.064320000000002</v>
      </c>
      <c r="F23" s="114"/>
      <c r="G23" s="114"/>
      <c r="H23" s="114"/>
      <c r="I23" s="119">
        <v>14.9352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1"/>
      <c r="C24" s="116"/>
      <c r="D24" s="116"/>
      <c r="E24" s="119">
        <v>44.429279999999999</v>
      </c>
      <c r="F24" s="114"/>
      <c r="G24" s="114"/>
      <c r="H24" s="114"/>
      <c r="I24" s="119">
        <v>19.168799999999997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14"/>
      <c r="C25" s="115"/>
      <c r="D25" s="115"/>
      <c r="E25" s="119">
        <v>42.288960000000003</v>
      </c>
      <c r="F25" s="114"/>
      <c r="G25" s="114"/>
      <c r="H25" s="114"/>
      <c r="I25" s="119">
        <v>21.826559999999997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14"/>
      <c r="C26" s="115"/>
      <c r="D26" s="115"/>
      <c r="E26" s="119">
        <v>43.582560000000001</v>
      </c>
      <c r="F26" s="114"/>
      <c r="G26" s="114"/>
      <c r="H26" s="114"/>
      <c r="I26" s="119">
        <v>38.078879999999998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14"/>
      <c r="C27" s="115"/>
      <c r="D27" s="115"/>
      <c r="E27" s="119">
        <v>41.489280000000001</v>
      </c>
      <c r="F27" s="114"/>
      <c r="G27" s="114"/>
      <c r="H27" s="114"/>
      <c r="I27" s="119">
        <v>30.646559999999997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14"/>
      <c r="C28" s="115"/>
      <c r="D28" s="115"/>
      <c r="E28" s="119">
        <v>43.206240000000001</v>
      </c>
      <c r="F28" s="114"/>
      <c r="G28" s="114"/>
      <c r="H28" s="114"/>
      <c r="I28" s="119">
        <v>28.200479999999999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14"/>
      <c r="C29" s="115"/>
      <c r="D29" s="115"/>
      <c r="E29" s="119">
        <v>43.719840000000005</v>
      </c>
      <c r="F29" s="114"/>
      <c r="G29" s="114"/>
      <c r="H29" s="114"/>
      <c r="I29" s="119">
        <v>35.397599999999997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14"/>
      <c r="C30" s="115"/>
      <c r="D30" s="115"/>
      <c r="E30" s="119">
        <v>41.787599999999998</v>
      </c>
      <c r="F30" s="114"/>
      <c r="G30" s="114"/>
      <c r="H30" s="114"/>
      <c r="I30" s="119">
        <v>28.41216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14"/>
      <c r="C31" s="115"/>
      <c r="D31" s="115"/>
      <c r="E31" s="119">
        <v>42.765360000000001</v>
      </c>
      <c r="F31" s="114"/>
      <c r="G31" s="114"/>
      <c r="H31" s="114"/>
      <c r="I31" s="119">
        <v>30.387839999999997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14"/>
      <c r="C32" s="115"/>
      <c r="D32" s="115"/>
      <c r="E32" s="119">
        <v>44.022480000000002</v>
      </c>
      <c r="F32" s="114"/>
      <c r="G32" s="114"/>
      <c r="H32" s="114"/>
      <c r="I32" s="119">
        <v>31.751999999999999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14"/>
      <c r="C33" s="115"/>
      <c r="D33" s="115"/>
      <c r="E33" s="119">
        <v>44.534639999999996</v>
      </c>
      <c r="F33" s="114"/>
      <c r="G33" s="114"/>
      <c r="H33" s="114"/>
      <c r="I33" s="119">
        <v>25.213440000000002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14"/>
      <c r="C34" s="115"/>
      <c r="D34" s="115"/>
      <c r="E34" s="119">
        <v>46.187519999999999</v>
      </c>
      <c r="F34" s="114"/>
      <c r="G34" s="114"/>
      <c r="H34" s="114"/>
      <c r="I34" s="119">
        <v>23.567039999999999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14"/>
      <c r="C35" s="115"/>
      <c r="D35" s="115"/>
      <c r="E35" s="119">
        <v>47.584319999999998</v>
      </c>
      <c r="F35" s="114"/>
      <c r="G35" s="114"/>
      <c r="H35" s="114"/>
      <c r="I35" s="119">
        <v>19.568639999999998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14"/>
      <c r="C36" s="115"/>
      <c r="D36" s="115"/>
      <c r="E36" s="119">
        <v>48.399119999999996</v>
      </c>
      <c r="F36" s="114"/>
      <c r="G36" s="114"/>
      <c r="H36" s="114"/>
      <c r="I36" s="119">
        <v>19.02768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14"/>
      <c r="C37" s="115"/>
      <c r="D37" s="115"/>
      <c r="E37" s="119">
        <v>46.925999999999995</v>
      </c>
      <c r="F37" s="114"/>
      <c r="G37" s="114"/>
      <c r="H37" s="114"/>
      <c r="I37" s="119">
        <v>20.1096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14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1012.0790399999998</v>
      </c>
      <c r="F39" s="134"/>
      <c r="G39" s="134"/>
      <c r="H39" s="134"/>
      <c r="I39" s="133">
        <f>SUM(I15:I38)</f>
        <v>488.08703999999994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42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43</v>
      </c>
      <c r="C10" s="290"/>
      <c r="D10" s="290"/>
      <c r="E10" s="306"/>
      <c r="F10" s="289" t="s">
        <v>44</v>
      </c>
      <c r="G10" s="307"/>
      <c r="H10" s="307"/>
      <c r="I10" s="308"/>
      <c r="J10" s="289" t="s">
        <v>43</v>
      </c>
      <c r="K10" s="290"/>
      <c r="L10" s="306"/>
      <c r="M10" s="289" t="s">
        <v>44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41.541119999999999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9"/>
      <c r="C15" s="115"/>
      <c r="D15" s="115"/>
      <c r="E15" s="119">
        <v>39.582719999999995</v>
      </c>
      <c r="F15" s="114"/>
      <c r="G15" s="114"/>
      <c r="H15" s="114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9"/>
      <c r="C16" s="115"/>
      <c r="D16" s="115"/>
      <c r="E16" s="119">
        <v>39.490560000000002</v>
      </c>
      <c r="F16" s="114"/>
      <c r="G16" s="114"/>
      <c r="H16" s="114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9"/>
      <c r="C17" s="115"/>
      <c r="D17" s="115"/>
      <c r="E17" s="119">
        <v>38.753280000000004</v>
      </c>
      <c r="F17" s="114"/>
      <c r="G17" s="114"/>
      <c r="H17" s="114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9"/>
      <c r="C18" s="115"/>
      <c r="D18" s="115"/>
      <c r="E18" s="119">
        <v>39.144960000000005</v>
      </c>
      <c r="F18" s="114"/>
      <c r="G18" s="114"/>
      <c r="H18" s="114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9"/>
      <c r="C19" s="115"/>
      <c r="D19" s="115"/>
      <c r="E19" s="119">
        <v>38.615039999999993</v>
      </c>
      <c r="F19" s="114"/>
      <c r="G19" s="114"/>
      <c r="H19" s="114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9"/>
      <c r="C20" s="115"/>
      <c r="D20" s="115"/>
      <c r="E20" s="119">
        <v>42.61824</v>
      </c>
      <c r="F20" s="114"/>
      <c r="G20" s="114"/>
      <c r="H20" s="114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9"/>
      <c r="C21" s="115"/>
      <c r="D21" s="115"/>
      <c r="E21" s="119">
        <v>42.265439999999998</v>
      </c>
      <c r="F21" s="114"/>
      <c r="G21" s="114"/>
      <c r="H21" s="114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9"/>
      <c r="C22" s="115"/>
      <c r="D22" s="115"/>
      <c r="E22" s="119">
        <v>54.378239999999998</v>
      </c>
      <c r="F22" s="114"/>
      <c r="G22" s="114"/>
      <c r="H22" s="114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9"/>
      <c r="C23" s="115"/>
      <c r="D23" s="115"/>
      <c r="E23" s="119">
        <v>61.222560000000001</v>
      </c>
      <c r="F23" s="114"/>
      <c r="G23" s="114"/>
      <c r="H23" s="114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9"/>
      <c r="C24" s="115"/>
      <c r="D24" s="115"/>
      <c r="E24" s="119">
        <v>72.418080000000003</v>
      </c>
      <c r="F24" s="114"/>
      <c r="G24" s="114"/>
      <c r="H24" s="114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9"/>
      <c r="C25" s="115"/>
      <c r="D25" s="115"/>
      <c r="E25" s="119">
        <v>76.087199999999996</v>
      </c>
      <c r="F25" s="114"/>
      <c r="G25" s="114"/>
      <c r="H25" s="114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9"/>
      <c r="C26" s="115"/>
      <c r="D26" s="115"/>
      <c r="E26" s="119">
        <v>74.299679999999995</v>
      </c>
      <c r="F26" s="114"/>
      <c r="G26" s="114"/>
      <c r="H26" s="114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9"/>
      <c r="C27" s="115"/>
      <c r="D27" s="115"/>
      <c r="E27" s="119">
        <v>76.74575999999999</v>
      </c>
      <c r="F27" s="114"/>
      <c r="G27" s="114"/>
      <c r="H27" s="114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9"/>
      <c r="C28" s="115"/>
      <c r="D28" s="115"/>
      <c r="E28" s="119">
        <v>75.311039999999991</v>
      </c>
      <c r="F28" s="114"/>
      <c r="G28" s="114"/>
      <c r="H28" s="114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9"/>
      <c r="C29" s="115"/>
      <c r="D29" s="115"/>
      <c r="E29" s="119">
        <v>76.754159999999999</v>
      </c>
      <c r="F29" s="114"/>
      <c r="G29" s="114"/>
      <c r="H29" s="114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9"/>
      <c r="C30" s="115"/>
      <c r="D30" s="115"/>
      <c r="E30" s="119">
        <v>74.472719999999995</v>
      </c>
      <c r="F30" s="114"/>
      <c r="G30" s="114"/>
      <c r="H30" s="114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9"/>
      <c r="C31" s="115"/>
      <c r="D31" s="115"/>
      <c r="E31" s="119">
        <v>69.374399999999994</v>
      </c>
      <c r="F31" s="114"/>
      <c r="G31" s="114"/>
      <c r="H31" s="114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9"/>
      <c r="C32" s="115"/>
      <c r="D32" s="115"/>
      <c r="E32" s="119">
        <v>67.255920000000003</v>
      </c>
      <c r="F32" s="114"/>
      <c r="G32" s="114"/>
      <c r="H32" s="114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9"/>
      <c r="C33" s="115"/>
      <c r="D33" s="115"/>
      <c r="E33" s="119">
        <v>67.442160000000001</v>
      </c>
      <c r="F33" s="114"/>
      <c r="G33" s="114"/>
      <c r="H33" s="114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9"/>
      <c r="C34" s="115"/>
      <c r="D34" s="115"/>
      <c r="E34" s="119">
        <v>66.301439999999999</v>
      </c>
      <c r="F34" s="114"/>
      <c r="G34" s="114"/>
      <c r="H34" s="114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9"/>
      <c r="C35" s="115"/>
      <c r="D35" s="115"/>
      <c r="E35" s="119">
        <v>60.271920000000001</v>
      </c>
      <c r="F35" s="114"/>
      <c r="G35" s="114"/>
      <c r="H35" s="114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9"/>
      <c r="C36" s="115"/>
      <c r="D36" s="115"/>
      <c r="E36" s="119">
        <v>57.404160000000005</v>
      </c>
      <c r="F36" s="114"/>
      <c r="G36" s="114"/>
      <c r="H36" s="114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9"/>
      <c r="C37" s="115"/>
      <c r="D37" s="115"/>
      <c r="E37" s="119">
        <v>49.230719999999998</v>
      </c>
      <c r="F37" s="114"/>
      <c r="G37" s="114"/>
      <c r="H37" s="114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9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1359.4403999999997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45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46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ТП-5 ПМК-1 В-1</v>
      </c>
      <c r="C10" s="302"/>
      <c r="D10" s="302"/>
      <c r="E10" s="303"/>
      <c r="F10" s="301" t="str">
        <f>M4</f>
        <v>ТП-5 ПМК-1 В-2</v>
      </c>
      <c r="G10" s="304"/>
      <c r="H10" s="304"/>
      <c r="I10" s="305"/>
      <c r="J10" s="301" t="str">
        <f>B10</f>
        <v>ТП-5 ПМК-1 В-1</v>
      </c>
      <c r="K10" s="302"/>
      <c r="L10" s="303"/>
      <c r="M10" s="301" t="str">
        <f>F10</f>
        <v>ТП-5 ПМК-1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13.77792</v>
      </c>
      <c r="F14" s="114"/>
      <c r="G14" s="115"/>
      <c r="H14" s="115"/>
      <c r="I14" s="119">
        <v>47.369279999999996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9"/>
      <c r="C15" s="115"/>
      <c r="D15" s="115"/>
      <c r="E15" s="119">
        <v>11.52</v>
      </c>
      <c r="F15" s="129"/>
      <c r="G15" s="114"/>
      <c r="H15" s="114"/>
      <c r="I15" s="119">
        <v>38.713919999999995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9"/>
      <c r="C16" s="115"/>
      <c r="D16" s="115"/>
      <c r="E16" s="119">
        <v>10.967039999999999</v>
      </c>
      <c r="F16" s="129"/>
      <c r="G16" s="114"/>
      <c r="H16" s="114"/>
      <c r="I16" s="119">
        <v>33.069119999999998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9"/>
      <c r="C17" s="115"/>
      <c r="D17" s="115"/>
      <c r="E17" s="119">
        <v>10.598399999999998</v>
      </c>
      <c r="F17" s="129"/>
      <c r="G17" s="114"/>
      <c r="H17" s="114"/>
      <c r="I17" s="119">
        <v>32.669280000000001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9"/>
      <c r="C18" s="115"/>
      <c r="D18" s="115"/>
      <c r="E18" s="119">
        <v>10.598399999999998</v>
      </c>
      <c r="F18" s="129"/>
      <c r="G18" s="114"/>
      <c r="H18" s="114"/>
      <c r="I18" s="119">
        <v>31.211039999999997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9"/>
      <c r="C19" s="115"/>
      <c r="D19" s="115"/>
      <c r="E19" s="119">
        <v>10.137600000000001</v>
      </c>
      <c r="F19" s="129"/>
      <c r="G19" s="114"/>
      <c r="H19" s="114"/>
      <c r="I19" s="119">
        <v>45.134879999999995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9"/>
      <c r="C20" s="115"/>
      <c r="D20" s="115"/>
      <c r="E20" s="119">
        <v>11.901120000000001</v>
      </c>
      <c r="F20" s="129"/>
      <c r="G20" s="114"/>
      <c r="H20" s="114"/>
      <c r="I20" s="119">
        <v>65.267999999999986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9"/>
      <c r="C21" s="115"/>
      <c r="D21" s="115"/>
      <c r="E21" s="119">
        <v>11.524799999999999</v>
      </c>
      <c r="F21" s="129"/>
      <c r="G21" s="114"/>
      <c r="H21" s="114"/>
      <c r="I21" s="119">
        <v>70.348320000000001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9"/>
      <c r="C22" s="115"/>
      <c r="D22" s="115"/>
      <c r="E22" s="119">
        <v>13.359359999999999</v>
      </c>
      <c r="F22" s="129"/>
      <c r="G22" s="114"/>
      <c r="H22" s="114"/>
      <c r="I22" s="119">
        <v>63.386400000000009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9"/>
      <c r="C23" s="115"/>
      <c r="D23" s="115"/>
      <c r="E23" s="119">
        <v>14.605919999999999</v>
      </c>
      <c r="F23" s="129"/>
      <c r="G23" s="114"/>
      <c r="H23" s="114"/>
      <c r="I23" s="119">
        <v>61.222560000000001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9"/>
      <c r="C24" s="115"/>
      <c r="D24" s="115"/>
      <c r="E24" s="119">
        <v>14.370719999999999</v>
      </c>
      <c r="F24" s="129"/>
      <c r="G24" s="114"/>
      <c r="H24" s="114"/>
      <c r="I24" s="119">
        <v>59.411520000000003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9"/>
      <c r="C25" s="115"/>
      <c r="D25" s="115"/>
      <c r="E25" s="119">
        <v>13.994399999999999</v>
      </c>
      <c r="F25" s="129"/>
      <c r="G25" s="114"/>
      <c r="H25" s="114"/>
      <c r="I25" s="119">
        <v>69.007679999999993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9"/>
      <c r="C26" s="115"/>
      <c r="D26" s="115"/>
      <c r="E26" s="119">
        <v>15.758399999999998</v>
      </c>
      <c r="F26" s="129"/>
      <c r="G26" s="114"/>
      <c r="H26" s="114"/>
      <c r="I26" s="119">
        <v>61.904640000000001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9"/>
      <c r="C27" s="115"/>
      <c r="D27" s="115"/>
      <c r="E27" s="119">
        <v>16.605119999999999</v>
      </c>
      <c r="F27" s="129"/>
      <c r="G27" s="114"/>
      <c r="H27" s="114"/>
      <c r="I27" s="119">
        <v>57.953279999999999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9"/>
      <c r="C28" s="115"/>
      <c r="D28" s="115"/>
      <c r="E28" s="119">
        <v>13.618080000000001</v>
      </c>
      <c r="F28" s="129"/>
      <c r="G28" s="114"/>
      <c r="H28" s="114"/>
      <c r="I28" s="119">
        <v>55.577760000000005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9"/>
      <c r="C29" s="115"/>
      <c r="D29" s="115"/>
      <c r="E29" s="119">
        <v>13.43256</v>
      </c>
      <c r="F29" s="129"/>
      <c r="G29" s="114"/>
      <c r="H29" s="114"/>
      <c r="I29" s="119">
        <v>50.685600000000001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9"/>
      <c r="C30" s="115"/>
      <c r="D30" s="115"/>
      <c r="E30" s="119">
        <v>15.2484</v>
      </c>
      <c r="F30" s="129"/>
      <c r="G30" s="114"/>
      <c r="H30" s="114"/>
      <c r="I30" s="119">
        <v>53.508000000000003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9"/>
      <c r="C31" s="115"/>
      <c r="D31" s="115"/>
      <c r="E31" s="119">
        <v>15.57432</v>
      </c>
      <c r="F31" s="129"/>
      <c r="G31" s="114"/>
      <c r="H31" s="114"/>
      <c r="I31" s="119">
        <v>56.024639999999998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9"/>
      <c r="C32" s="115"/>
      <c r="D32" s="115"/>
      <c r="E32" s="119">
        <v>15.38808</v>
      </c>
      <c r="F32" s="129"/>
      <c r="G32" s="114"/>
      <c r="H32" s="114"/>
      <c r="I32" s="119">
        <v>56.589120000000001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9"/>
      <c r="C33" s="115"/>
      <c r="D33" s="115"/>
      <c r="E33" s="119">
        <v>16.435679999999998</v>
      </c>
      <c r="F33" s="129"/>
      <c r="G33" s="114"/>
      <c r="H33" s="114"/>
      <c r="I33" s="119">
        <v>57.012480000000004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9"/>
      <c r="C34" s="115"/>
      <c r="D34" s="115"/>
      <c r="E34" s="119">
        <v>13.898159999999999</v>
      </c>
      <c r="F34" s="129"/>
      <c r="G34" s="114"/>
      <c r="H34" s="114"/>
      <c r="I34" s="119">
        <v>62.13984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9"/>
      <c r="C35" s="115"/>
      <c r="D35" s="115"/>
      <c r="E35" s="119">
        <v>16.27272</v>
      </c>
      <c r="F35" s="129"/>
      <c r="G35" s="114"/>
      <c r="H35" s="114"/>
      <c r="I35" s="119">
        <v>66.396959999999993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9"/>
      <c r="C36" s="115"/>
      <c r="D36" s="115"/>
      <c r="E36" s="119">
        <v>15.206399999999999</v>
      </c>
      <c r="F36" s="129"/>
      <c r="G36" s="114"/>
      <c r="H36" s="114"/>
      <c r="I36" s="119">
        <v>64.938719999999989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9"/>
      <c r="C37" s="115"/>
      <c r="D37" s="115"/>
      <c r="E37" s="119">
        <v>16.085520000000002</v>
      </c>
      <c r="F37" s="129"/>
      <c r="G37" s="114"/>
      <c r="H37" s="114"/>
      <c r="I37" s="119">
        <v>57.012480000000004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9"/>
      <c r="C38" s="115"/>
      <c r="D38" s="202"/>
      <c r="E38" s="153"/>
      <c r="F38" s="129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317.10119999999995</v>
      </c>
      <c r="F39" s="134"/>
      <c r="G39" s="134"/>
      <c r="H39" s="134"/>
      <c r="I39" s="133">
        <f>SUM(I15:I38)</f>
        <v>1269.1862400000002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47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48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ТП-6 Детский сад В-1</v>
      </c>
      <c r="C10" s="302"/>
      <c r="D10" s="302"/>
      <c r="E10" s="303"/>
      <c r="F10" s="301" t="str">
        <f>M4</f>
        <v>ТП-6 Детский сад В-2</v>
      </c>
      <c r="G10" s="304"/>
      <c r="H10" s="304"/>
      <c r="I10" s="305"/>
      <c r="J10" s="301" t="str">
        <f>B10</f>
        <v>ТП-6 Детский сад В-1</v>
      </c>
      <c r="K10" s="302"/>
      <c r="L10" s="303"/>
      <c r="M10" s="301" t="str">
        <f>F10</f>
        <v>ТП-6 Детский сад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49.374720000000003</v>
      </c>
      <c r="F14" s="114"/>
      <c r="G14" s="115"/>
      <c r="H14" s="115"/>
      <c r="I14" s="119">
        <v>37.53792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9"/>
      <c r="C15" s="115"/>
      <c r="D15" s="115"/>
      <c r="E15" s="119">
        <v>42.347520000000003</v>
      </c>
      <c r="F15" s="129"/>
      <c r="G15" s="114"/>
      <c r="H15" s="114"/>
      <c r="I15" s="119">
        <v>33.022079999999995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9"/>
      <c r="C16" s="115"/>
      <c r="D16" s="115"/>
      <c r="E16" s="119">
        <v>38.085119999999996</v>
      </c>
      <c r="F16" s="129"/>
      <c r="G16" s="114"/>
      <c r="H16" s="114"/>
      <c r="I16" s="119">
        <v>28.48272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9"/>
      <c r="C17" s="115"/>
      <c r="D17" s="115"/>
      <c r="E17" s="119">
        <v>38.22336</v>
      </c>
      <c r="F17" s="129"/>
      <c r="G17" s="114"/>
      <c r="H17" s="114"/>
      <c r="I17" s="119">
        <v>27.4008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9"/>
      <c r="C18" s="115"/>
      <c r="D18" s="115"/>
      <c r="E18" s="119">
        <v>36.172799999999995</v>
      </c>
      <c r="F18" s="129"/>
      <c r="G18" s="114"/>
      <c r="H18" s="114"/>
      <c r="I18" s="119">
        <v>25.542719999999999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9"/>
      <c r="C19" s="115"/>
      <c r="D19" s="115"/>
      <c r="E19" s="119">
        <v>34.237439999999999</v>
      </c>
      <c r="F19" s="129"/>
      <c r="G19" s="114"/>
      <c r="H19" s="114"/>
      <c r="I19" s="119">
        <v>26.412960000000002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9"/>
      <c r="C20" s="115"/>
      <c r="D20" s="115"/>
      <c r="E20" s="119">
        <v>34.880159999999997</v>
      </c>
      <c r="F20" s="129"/>
      <c r="G20" s="114"/>
      <c r="H20" s="114"/>
      <c r="I20" s="119">
        <v>29.000159999999997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9"/>
      <c r="C21" s="115"/>
      <c r="D21" s="115"/>
      <c r="E21" s="119">
        <v>40.713119999999996</v>
      </c>
      <c r="F21" s="129"/>
      <c r="G21" s="114"/>
      <c r="H21" s="114"/>
      <c r="I21" s="119">
        <v>34.950720000000004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9"/>
      <c r="C22" s="115"/>
      <c r="D22" s="115"/>
      <c r="E22" s="119">
        <v>49.156799999999997</v>
      </c>
      <c r="F22" s="129"/>
      <c r="G22" s="114"/>
      <c r="H22" s="114"/>
      <c r="I22" s="119">
        <v>36.220799999999997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9"/>
      <c r="C23" s="115"/>
      <c r="D23" s="115"/>
      <c r="E23" s="119">
        <v>51.81456</v>
      </c>
      <c r="F23" s="129"/>
      <c r="G23" s="114"/>
      <c r="H23" s="114"/>
      <c r="I23" s="119">
        <v>35.538720000000005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9"/>
      <c r="C24" s="115"/>
      <c r="D24" s="115"/>
      <c r="E24" s="119">
        <v>53.061119999999995</v>
      </c>
      <c r="F24" s="129"/>
      <c r="G24" s="114"/>
      <c r="H24" s="114"/>
      <c r="I24" s="119">
        <v>36.126719999999999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9"/>
      <c r="C25" s="115"/>
      <c r="D25" s="115"/>
      <c r="E25" s="119">
        <v>60.187679999999993</v>
      </c>
      <c r="F25" s="129"/>
      <c r="G25" s="114"/>
      <c r="H25" s="114"/>
      <c r="I25" s="119">
        <v>37.326239999999999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9"/>
      <c r="C26" s="115"/>
      <c r="D26" s="115"/>
      <c r="E26" s="119">
        <v>60.587519999999998</v>
      </c>
      <c r="F26" s="129"/>
      <c r="G26" s="114"/>
      <c r="H26" s="114"/>
      <c r="I26" s="119">
        <v>36.244320000000002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9"/>
      <c r="C27" s="115"/>
      <c r="D27" s="115"/>
      <c r="E27" s="119">
        <v>60.94032</v>
      </c>
      <c r="F27" s="129"/>
      <c r="G27" s="114"/>
      <c r="H27" s="114"/>
      <c r="I27" s="119">
        <v>39.090239999999994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9"/>
      <c r="C28" s="115"/>
      <c r="D28" s="115"/>
      <c r="E28" s="119">
        <v>61.104959999999998</v>
      </c>
      <c r="F28" s="129"/>
      <c r="G28" s="114"/>
      <c r="H28" s="114"/>
      <c r="I28" s="119">
        <v>38.525759999999998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9"/>
      <c r="C29" s="115"/>
      <c r="D29" s="115"/>
      <c r="E29" s="119">
        <v>62.832719999999995</v>
      </c>
      <c r="F29" s="129"/>
      <c r="G29" s="114"/>
      <c r="H29" s="114"/>
      <c r="I29" s="119">
        <v>39.113759999999999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9"/>
      <c r="C30" s="115"/>
      <c r="D30" s="115"/>
      <c r="E30" s="119">
        <v>64.858080000000001</v>
      </c>
      <c r="F30" s="129"/>
      <c r="G30" s="114"/>
      <c r="H30" s="114"/>
      <c r="I30" s="119">
        <v>40.548479999999998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9"/>
      <c r="C31" s="115"/>
      <c r="D31" s="115"/>
      <c r="E31" s="119">
        <v>64.159680000000009</v>
      </c>
      <c r="F31" s="129"/>
      <c r="G31" s="114"/>
      <c r="H31" s="114"/>
      <c r="I31" s="119">
        <v>40.948319999999995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9"/>
      <c r="C32" s="115"/>
      <c r="D32" s="115"/>
      <c r="E32" s="119">
        <v>65.533199999999994</v>
      </c>
      <c r="F32" s="129"/>
      <c r="G32" s="114"/>
      <c r="H32" s="114"/>
      <c r="I32" s="119">
        <v>42.876960000000004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9"/>
      <c r="C33" s="115"/>
      <c r="D33" s="115"/>
      <c r="E33" s="119">
        <v>69.653760000000005</v>
      </c>
      <c r="F33" s="129"/>
      <c r="G33" s="114"/>
      <c r="H33" s="114"/>
      <c r="I33" s="119">
        <v>50.497439999999997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9"/>
      <c r="C34" s="115"/>
      <c r="D34" s="115"/>
      <c r="E34" s="119">
        <v>73.448399999999992</v>
      </c>
      <c r="F34" s="129"/>
      <c r="G34" s="114"/>
      <c r="H34" s="114"/>
      <c r="I34" s="119">
        <v>49.791840000000001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9"/>
      <c r="C35" s="115"/>
      <c r="D35" s="115"/>
      <c r="E35" s="119">
        <v>72.680160000000001</v>
      </c>
      <c r="F35" s="129"/>
      <c r="G35" s="114"/>
      <c r="H35" s="114"/>
      <c r="I35" s="119">
        <v>50.144639999999995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9"/>
      <c r="C36" s="115"/>
      <c r="D36" s="115"/>
      <c r="E36" s="119">
        <v>76.697279999999992</v>
      </c>
      <c r="F36" s="129"/>
      <c r="G36" s="114"/>
      <c r="H36" s="114"/>
      <c r="I36" s="119">
        <v>49.956479999999999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9"/>
      <c r="C37" s="115"/>
      <c r="D37" s="115"/>
      <c r="E37" s="119">
        <v>67.76352</v>
      </c>
      <c r="F37" s="129"/>
      <c r="G37" s="114"/>
      <c r="H37" s="114"/>
      <c r="I37" s="119">
        <v>43.747199999999999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9"/>
      <c r="C38" s="115"/>
      <c r="D38" s="202"/>
      <c r="E38" s="153"/>
      <c r="F38" s="129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1279.1392800000001</v>
      </c>
      <c r="F39" s="134"/>
      <c r="G39" s="134"/>
      <c r="H39" s="134"/>
      <c r="I39" s="133">
        <f>SUM(I15:I38)</f>
        <v>871.51008000000002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49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 Поселок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ТП-2 Поселок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200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200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108.2496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14"/>
      <c r="C15" s="115"/>
      <c r="D15" s="115"/>
      <c r="E15" s="119">
        <v>96.268799999999999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14"/>
      <c r="C16" s="115"/>
      <c r="D16" s="115"/>
      <c r="E16" s="119">
        <v>86.553599999999989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14"/>
      <c r="C17" s="115"/>
      <c r="D17" s="115"/>
      <c r="E17" s="119">
        <v>84.441599999999994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14"/>
      <c r="C18" s="115"/>
      <c r="D18" s="115"/>
      <c r="E18" s="119">
        <v>79.449600000000004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14"/>
      <c r="C19" s="115"/>
      <c r="D19" s="115"/>
      <c r="E19" s="119">
        <v>78.412800000000004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14"/>
      <c r="C20" s="115"/>
      <c r="D20" s="115"/>
      <c r="E20" s="119">
        <v>86.318399999999997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14"/>
      <c r="C21" s="115"/>
      <c r="D21" s="115"/>
      <c r="E21" s="119">
        <v>99.136799999999994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14"/>
      <c r="C22" s="115"/>
      <c r="D22" s="115"/>
      <c r="E22" s="119">
        <v>109.7992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14"/>
      <c r="C23" s="115"/>
      <c r="D23" s="115"/>
      <c r="E23" s="119">
        <v>112.896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14"/>
      <c r="C24" s="115"/>
      <c r="D24" s="115"/>
      <c r="E24" s="119">
        <v>115.2088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14"/>
      <c r="C25" s="115"/>
      <c r="D25" s="115"/>
      <c r="E25" s="119">
        <v>119.71679999999999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14"/>
      <c r="C26" s="115"/>
      <c r="D26" s="115"/>
      <c r="E26" s="119">
        <v>116.8552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14"/>
      <c r="C27" s="115"/>
      <c r="D27" s="115"/>
      <c r="E27" s="119">
        <v>120.34399999999999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14"/>
      <c r="C28" s="115"/>
      <c r="D28" s="115"/>
      <c r="E28" s="119">
        <v>115.3656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14"/>
      <c r="C29" s="115"/>
      <c r="D29" s="115"/>
      <c r="E29" s="119">
        <v>114.03319999999999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14"/>
      <c r="C30" s="115"/>
      <c r="D30" s="115"/>
      <c r="E30" s="119">
        <v>110.11439999999999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14"/>
      <c r="C31" s="115"/>
      <c r="D31" s="115"/>
      <c r="E31" s="119">
        <v>111.58880000000001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14"/>
      <c r="C32" s="115"/>
      <c r="D32" s="115"/>
      <c r="E32" s="119">
        <v>113.49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14"/>
      <c r="C33" s="115"/>
      <c r="D33" s="115"/>
      <c r="E33" s="119">
        <v>114.69279999999999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14"/>
      <c r="C34" s="115"/>
      <c r="D34" s="115"/>
      <c r="E34" s="119">
        <v>124.5868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14"/>
      <c r="C35" s="115"/>
      <c r="D35" s="115"/>
      <c r="E35" s="119">
        <v>131.57079999999999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14"/>
      <c r="C36" s="115"/>
      <c r="D36" s="115"/>
      <c r="E36" s="119">
        <v>146.20320000000001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14"/>
      <c r="C37" s="115"/>
      <c r="D37" s="115"/>
      <c r="E37" s="119">
        <v>130.71959999999999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14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2517.7667999999999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303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50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51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ТП-Котельная ПМК-2 В-1</v>
      </c>
      <c r="C10" s="302"/>
      <c r="D10" s="302"/>
      <c r="E10" s="303"/>
      <c r="F10" s="301" t="str">
        <f>M4</f>
        <v>ТП-Котельная ПМК-2 В-2</v>
      </c>
      <c r="G10" s="304"/>
      <c r="H10" s="304"/>
      <c r="I10" s="305"/>
      <c r="J10" s="301" t="str">
        <f>B10</f>
        <v>ТП-Котельная ПМК-2 В-1</v>
      </c>
      <c r="K10" s="302"/>
      <c r="L10" s="303"/>
      <c r="M10" s="301" t="str">
        <f>F10</f>
        <v>ТП-Котельная ПМК-2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5.1916799999999999</v>
      </c>
      <c r="F14" s="114"/>
      <c r="G14" s="115"/>
      <c r="H14" s="115"/>
      <c r="I14" s="119">
        <v>0</v>
      </c>
      <c r="J14" s="114"/>
      <c r="K14" s="114"/>
      <c r="L14" s="114"/>
      <c r="M14" s="114"/>
      <c r="N14" s="114"/>
      <c r="O14" s="114"/>
      <c r="R14" s="152"/>
    </row>
    <row r="15" spans="1:25" s="103" customFormat="1" x14ac:dyDescent="0.2">
      <c r="A15" s="102">
        <v>1</v>
      </c>
      <c r="B15" s="129"/>
      <c r="C15" s="115"/>
      <c r="D15" s="115"/>
      <c r="E15" s="119">
        <v>5.3759999999999994</v>
      </c>
      <c r="F15" s="114"/>
      <c r="G15" s="115"/>
      <c r="H15" s="115"/>
      <c r="I15" s="119">
        <v>0</v>
      </c>
      <c r="J15" s="114"/>
      <c r="K15" s="114"/>
      <c r="L15" s="114"/>
      <c r="M15" s="114"/>
      <c r="N15" s="114"/>
      <c r="O15" s="114"/>
      <c r="R15" s="152"/>
    </row>
    <row r="16" spans="1:25" s="101" customFormat="1" x14ac:dyDescent="0.2">
      <c r="A16" s="100">
        <v>2</v>
      </c>
      <c r="B16" s="129"/>
      <c r="C16" s="115"/>
      <c r="D16" s="115"/>
      <c r="E16" s="119">
        <v>5.1609600000000002</v>
      </c>
      <c r="F16" s="114"/>
      <c r="G16" s="115"/>
      <c r="H16" s="115"/>
      <c r="I16" s="119">
        <v>0</v>
      </c>
      <c r="J16" s="114"/>
      <c r="K16" s="114"/>
      <c r="L16" s="114"/>
      <c r="M16" s="114"/>
      <c r="N16" s="114"/>
      <c r="O16" s="114"/>
      <c r="R16" s="152"/>
    </row>
    <row r="17" spans="1:18" s="101" customFormat="1" x14ac:dyDescent="0.2">
      <c r="A17" s="100">
        <v>3</v>
      </c>
      <c r="B17" s="129"/>
      <c r="C17" s="115"/>
      <c r="D17" s="115"/>
      <c r="E17" s="119">
        <v>5.4527999999999999</v>
      </c>
      <c r="F17" s="114"/>
      <c r="G17" s="115"/>
      <c r="H17" s="115"/>
      <c r="I17" s="119">
        <v>0</v>
      </c>
      <c r="J17" s="114"/>
      <c r="K17" s="114"/>
      <c r="L17" s="114"/>
      <c r="M17" s="114"/>
      <c r="N17" s="114"/>
      <c r="O17" s="114"/>
      <c r="R17" s="152"/>
    </row>
    <row r="18" spans="1:18" s="101" customFormat="1" x14ac:dyDescent="0.2">
      <c r="A18" s="100">
        <v>4</v>
      </c>
      <c r="B18" s="129"/>
      <c r="C18" s="115"/>
      <c r="D18" s="115"/>
      <c r="E18" s="119">
        <v>5.2224000000000004</v>
      </c>
      <c r="F18" s="114"/>
      <c r="G18" s="115"/>
      <c r="H18" s="115"/>
      <c r="I18" s="119">
        <v>0</v>
      </c>
      <c r="J18" s="114"/>
      <c r="K18" s="114"/>
      <c r="L18" s="114"/>
      <c r="M18" s="114"/>
      <c r="N18" s="114"/>
      <c r="O18" s="114"/>
      <c r="R18" s="152"/>
    </row>
    <row r="19" spans="1:18" s="101" customFormat="1" x14ac:dyDescent="0.2">
      <c r="A19" s="100">
        <v>5</v>
      </c>
      <c r="B19" s="129"/>
      <c r="C19" s="115"/>
      <c r="D19" s="115"/>
      <c r="E19" s="119">
        <v>5.8521599999999996</v>
      </c>
      <c r="F19" s="114"/>
      <c r="G19" s="115"/>
      <c r="H19" s="115"/>
      <c r="I19" s="119">
        <v>0</v>
      </c>
      <c r="J19" s="114"/>
      <c r="K19" s="114"/>
      <c r="L19" s="114"/>
      <c r="M19" s="114"/>
      <c r="N19" s="114"/>
      <c r="O19" s="114"/>
      <c r="R19" s="152"/>
    </row>
    <row r="20" spans="1:18" s="101" customFormat="1" x14ac:dyDescent="0.2">
      <c r="A20" s="100">
        <v>6</v>
      </c>
      <c r="B20" s="129"/>
      <c r="C20" s="115"/>
      <c r="D20" s="115"/>
      <c r="E20" s="119">
        <v>12.700800000000001</v>
      </c>
      <c r="F20" s="114"/>
      <c r="G20" s="115"/>
      <c r="H20" s="115"/>
      <c r="I20" s="119">
        <v>0</v>
      </c>
      <c r="J20" s="114"/>
      <c r="K20" s="114"/>
      <c r="L20" s="114"/>
      <c r="M20" s="114"/>
      <c r="N20" s="114"/>
      <c r="O20" s="114"/>
      <c r="R20" s="152"/>
    </row>
    <row r="21" spans="1:18" s="101" customFormat="1" x14ac:dyDescent="0.2">
      <c r="A21" s="100">
        <v>7</v>
      </c>
      <c r="B21" s="129"/>
      <c r="C21" s="115"/>
      <c r="D21" s="115"/>
      <c r="E21" s="119">
        <v>37.271359999999994</v>
      </c>
      <c r="F21" s="114"/>
      <c r="G21" s="115"/>
      <c r="H21" s="115"/>
      <c r="I21" s="119">
        <v>0</v>
      </c>
      <c r="J21" s="114"/>
      <c r="K21" s="114"/>
      <c r="L21" s="114"/>
      <c r="M21" s="114"/>
      <c r="N21" s="114"/>
      <c r="O21" s="114"/>
      <c r="R21" s="152"/>
    </row>
    <row r="22" spans="1:18" s="101" customFormat="1" x14ac:dyDescent="0.2">
      <c r="A22" s="100">
        <v>8</v>
      </c>
      <c r="B22" s="129"/>
      <c r="C22" s="115"/>
      <c r="D22" s="115"/>
      <c r="E22" s="119">
        <v>48.968640000000001</v>
      </c>
      <c r="F22" s="114"/>
      <c r="G22" s="115"/>
      <c r="H22" s="115"/>
      <c r="I22" s="119">
        <v>0</v>
      </c>
      <c r="J22" s="114"/>
      <c r="K22" s="114"/>
      <c r="L22" s="114"/>
      <c r="M22" s="114"/>
      <c r="N22" s="114"/>
      <c r="O22" s="114"/>
      <c r="R22" s="152"/>
    </row>
    <row r="23" spans="1:18" s="101" customFormat="1" x14ac:dyDescent="0.2">
      <c r="A23" s="100">
        <v>9</v>
      </c>
      <c r="B23" s="129"/>
      <c r="C23" s="115"/>
      <c r="D23" s="115"/>
      <c r="E23" s="119">
        <v>27.581119999999999</v>
      </c>
      <c r="F23" s="114"/>
      <c r="G23" s="115"/>
      <c r="H23" s="115"/>
      <c r="I23" s="119">
        <v>0</v>
      </c>
      <c r="J23" s="114"/>
      <c r="K23" s="114"/>
      <c r="L23" s="114"/>
      <c r="M23" s="114"/>
      <c r="N23" s="114"/>
      <c r="O23" s="114"/>
      <c r="R23" s="152"/>
    </row>
    <row r="24" spans="1:18" s="101" customFormat="1" x14ac:dyDescent="0.2">
      <c r="A24" s="100">
        <v>10</v>
      </c>
      <c r="B24" s="129"/>
      <c r="C24" s="115"/>
      <c r="D24" s="115"/>
      <c r="E24" s="119">
        <v>27.612479999999998</v>
      </c>
      <c r="F24" s="114"/>
      <c r="G24" s="115"/>
      <c r="H24" s="115"/>
      <c r="I24" s="119">
        <v>0</v>
      </c>
      <c r="J24" s="114"/>
      <c r="K24" s="114"/>
      <c r="L24" s="114"/>
      <c r="M24" s="114"/>
      <c r="N24" s="114"/>
      <c r="O24" s="114"/>
      <c r="R24" s="152"/>
    </row>
    <row r="25" spans="1:18" s="101" customFormat="1" x14ac:dyDescent="0.2">
      <c r="A25" s="100">
        <v>11</v>
      </c>
      <c r="B25" s="129"/>
      <c r="C25" s="115"/>
      <c r="D25" s="115"/>
      <c r="E25" s="119">
        <v>22.281279999999999</v>
      </c>
      <c r="F25" s="114"/>
      <c r="G25" s="115"/>
      <c r="H25" s="115"/>
      <c r="I25" s="119">
        <v>0</v>
      </c>
      <c r="J25" s="114"/>
      <c r="K25" s="114"/>
      <c r="L25" s="114"/>
      <c r="M25" s="114"/>
      <c r="N25" s="114"/>
      <c r="O25" s="114"/>
      <c r="R25" s="152"/>
    </row>
    <row r="26" spans="1:18" s="101" customFormat="1" x14ac:dyDescent="0.2">
      <c r="A26" s="100">
        <v>12</v>
      </c>
      <c r="B26" s="129"/>
      <c r="C26" s="115"/>
      <c r="D26" s="115"/>
      <c r="E26" s="119">
        <v>40.438720000000004</v>
      </c>
      <c r="F26" s="114"/>
      <c r="G26" s="115"/>
      <c r="H26" s="115"/>
      <c r="I26" s="119">
        <v>0</v>
      </c>
      <c r="J26" s="114"/>
      <c r="K26" s="114"/>
      <c r="L26" s="114"/>
      <c r="M26" s="114"/>
      <c r="N26" s="114"/>
      <c r="O26" s="114"/>
      <c r="R26" s="152"/>
    </row>
    <row r="27" spans="1:18" s="101" customFormat="1" x14ac:dyDescent="0.2">
      <c r="A27" s="100">
        <v>13</v>
      </c>
      <c r="B27" s="129"/>
      <c r="C27" s="115"/>
      <c r="D27" s="115"/>
      <c r="E27" s="119">
        <v>23.802240000000001</v>
      </c>
      <c r="F27" s="114"/>
      <c r="G27" s="115"/>
      <c r="H27" s="115"/>
      <c r="I27" s="119">
        <v>0</v>
      </c>
      <c r="J27" s="114"/>
      <c r="K27" s="114"/>
      <c r="L27" s="114"/>
      <c r="M27" s="114"/>
      <c r="N27" s="114"/>
      <c r="O27" s="114"/>
      <c r="R27" s="152"/>
    </row>
    <row r="28" spans="1:18" s="101" customFormat="1" x14ac:dyDescent="0.2">
      <c r="A28" s="100">
        <v>14</v>
      </c>
      <c r="B28" s="129"/>
      <c r="C28" s="115"/>
      <c r="D28" s="115"/>
      <c r="E28" s="119">
        <v>18.863040000000002</v>
      </c>
      <c r="F28" s="114"/>
      <c r="G28" s="115"/>
      <c r="H28" s="115"/>
      <c r="I28" s="119">
        <v>0</v>
      </c>
      <c r="J28" s="114"/>
      <c r="K28" s="114"/>
      <c r="L28" s="114"/>
      <c r="M28" s="114"/>
      <c r="N28" s="114"/>
      <c r="O28" s="114"/>
      <c r="R28" s="152"/>
    </row>
    <row r="29" spans="1:18" s="101" customFormat="1" x14ac:dyDescent="0.2">
      <c r="A29" s="100">
        <v>15</v>
      </c>
      <c r="B29" s="129"/>
      <c r="C29" s="115"/>
      <c r="D29" s="115"/>
      <c r="E29" s="119">
        <v>6.7667199999999994</v>
      </c>
      <c r="F29" s="114"/>
      <c r="G29" s="115"/>
      <c r="H29" s="115"/>
      <c r="I29" s="119">
        <v>0</v>
      </c>
      <c r="J29" s="114"/>
      <c r="K29" s="114"/>
      <c r="L29" s="114"/>
      <c r="M29" s="114"/>
      <c r="N29" s="114"/>
      <c r="O29" s="114"/>
      <c r="R29" s="152"/>
    </row>
    <row r="30" spans="1:18" s="101" customFormat="1" x14ac:dyDescent="0.2">
      <c r="A30" s="100">
        <v>16</v>
      </c>
      <c r="B30" s="129"/>
      <c r="C30" s="115"/>
      <c r="D30" s="115"/>
      <c r="E30" s="119">
        <v>6.4873599999999998</v>
      </c>
      <c r="F30" s="114"/>
      <c r="G30" s="115"/>
      <c r="H30" s="115"/>
      <c r="I30" s="119">
        <v>0</v>
      </c>
      <c r="J30" s="114"/>
      <c r="K30" s="114"/>
      <c r="L30" s="114"/>
      <c r="M30" s="114"/>
      <c r="N30" s="114"/>
      <c r="O30" s="114"/>
      <c r="R30" s="152"/>
    </row>
    <row r="31" spans="1:18" s="104" customFormat="1" x14ac:dyDescent="0.2">
      <c r="A31" s="100">
        <v>17</v>
      </c>
      <c r="B31" s="129"/>
      <c r="C31" s="115"/>
      <c r="D31" s="115"/>
      <c r="E31" s="119">
        <v>6.7977600000000002</v>
      </c>
      <c r="F31" s="114"/>
      <c r="G31" s="115"/>
      <c r="H31" s="115"/>
      <c r="I31" s="119">
        <v>0</v>
      </c>
      <c r="J31" s="114"/>
      <c r="K31" s="114"/>
      <c r="L31" s="114"/>
      <c r="M31" s="114"/>
      <c r="N31" s="114"/>
      <c r="O31" s="114"/>
      <c r="R31" s="152"/>
    </row>
    <row r="32" spans="1:18" s="104" customFormat="1" x14ac:dyDescent="0.2">
      <c r="A32" s="100">
        <v>18</v>
      </c>
      <c r="B32" s="129"/>
      <c r="C32" s="115"/>
      <c r="D32" s="115"/>
      <c r="E32" s="119">
        <v>6.1148800000000003</v>
      </c>
      <c r="F32" s="114"/>
      <c r="G32" s="115"/>
      <c r="H32" s="115"/>
      <c r="I32" s="119">
        <v>0</v>
      </c>
      <c r="J32" s="114"/>
      <c r="K32" s="114"/>
      <c r="L32" s="114"/>
      <c r="M32" s="114"/>
      <c r="N32" s="114"/>
      <c r="O32" s="114"/>
      <c r="R32" s="152"/>
    </row>
    <row r="33" spans="1:25" s="104" customFormat="1" x14ac:dyDescent="0.2">
      <c r="A33" s="100">
        <v>19</v>
      </c>
      <c r="B33" s="129"/>
      <c r="C33" s="115"/>
      <c r="D33" s="115"/>
      <c r="E33" s="119">
        <v>6.5183999999999997</v>
      </c>
      <c r="F33" s="114"/>
      <c r="G33" s="115"/>
      <c r="H33" s="115"/>
      <c r="I33" s="119">
        <v>0</v>
      </c>
      <c r="J33" s="114"/>
      <c r="K33" s="114"/>
      <c r="L33" s="114"/>
      <c r="M33" s="114"/>
      <c r="N33" s="114"/>
      <c r="O33" s="114"/>
      <c r="R33" s="152"/>
    </row>
    <row r="34" spans="1:25" s="104" customFormat="1" x14ac:dyDescent="0.2">
      <c r="A34" s="100">
        <v>20</v>
      </c>
      <c r="B34" s="129"/>
      <c r="C34" s="115"/>
      <c r="D34" s="115"/>
      <c r="E34" s="119">
        <v>5.6337599999999997</v>
      </c>
      <c r="F34" s="114"/>
      <c r="G34" s="115"/>
      <c r="H34" s="115"/>
      <c r="I34" s="119">
        <v>0</v>
      </c>
      <c r="J34" s="114"/>
      <c r="K34" s="114"/>
      <c r="L34" s="114"/>
      <c r="M34" s="114"/>
      <c r="N34" s="114"/>
      <c r="O34" s="114"/>
      <c r="R34" s="152"/>
    </row>
    <row r="35" spans="1:25" s="104" customFormat="1" x14ac:dyDescent="0.2">
      <c r="A35" s="100">
        <v>21</v>
      </c>
      <c r="B35" s="129"/>
      <c r="C35" s="115"/>
      <c r="D35" s="115"/>
      <c r="E35" s="119">
        <v>5.4475199999999999</v>
      </c>
      <c r="F35" s="114"/>
      <c r="G35" s="115"/>
      <c r="H35" s="115"/>
      <c r="I35" s="119">
        <v>0</v>
      </c>
      <c r="J35" s="114"/>
      <c r="K35" s="114"/>
      <c r="L35" s="114"/>
      <c r="M35" s="114"/>
      <c r="N35" s="114"/>
      <c r="O35" s="114"/>
      <c r="R35" s="152"/>
    </row>
    <row r="36" spans="1:25" s="104" customFormat="1" x14ac:dyDescent="0.2">
      <c r="A36" s="100">
        <v>22</v>
      </c>
      <c r="B36" s="129"/>
      <c r="C36" s="115"/>
      <c r="D36" s="115"/>
      <c r="E36" s="119">
        <v>5.6073599999999999</v>
      </c>
      <c r="F36" s="114"/>
      <c r="G36" s="115"/>
      <c r="H36" s="115"/>
      <c r="I36" s="119">
        <v>0</v>
      </c>
      <c r="J36" s="114"/>
      <c r="K36" s="114"/>
      <c r="L36" s="114"/>
      <c r="M36" s="114"/>
      <c r="N36" s="114"/>
      <c r="O36" s="114"/>
      <c r="R36" s="152"/>
    </row>
    <row r="37" spans="1:25" s="104" customFormat="1" x14ac:dyDescent="0.2">
      <c r="A37" s="100">
        <v>23</v>
      </c>
      <c r="B37" s="129"/>
      <c r="C37" s="115"/>
      <c r="D37" s="115"/>
      <c r="E37" s="119">
        <v>5.11632</v>
      </c>
      <c r="F37" s="114"/>
      <c r="G37" s="115"/>
      <c r="H37" s="115"/>
      <c r="I37" s="119">
        <v>0</v>
      </c>
      <c r="J37" s="114"/>
      <c r="K37" s="114"/>
      <c r="L37" s="114"/>
      <c r="M37" s="114"/>
      <c r="N37" s="114"/>
      <c r="O37" s="114"/>
    </row>
    <row r="38" spans="1:25" s="104" customFormat="1" x14ac:dyDescent="0.2">
      <c r="A38" s="100">
        <v>24</v>
      </c>
      <c r="B38" s="129"/>
      <c r="C38" s="115"/>
      <c r="D38" s="202"/>
      <c r="E38" s="153"/>
      <c r="F38" s="114"/>
      <c r="G38" s="115"/>
      <c r="H38" s="115"/>
      <c r="I38" s="143"/>
      <c r="J38" s="114"/>
      <c r="K38" s="114"/>
      <c r="L38" s="114"/>
      <c r="M38" s="114"/>
      <c r="N38" s="114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341.07407999999998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342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139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ТП-69 (КТПН-23)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ТП-69 (КТПН-23)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20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5">
        <v>0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5">
        <v>0</v>
      </c>
      <c r="F15" s="114"/>
      <c r="G15" s="115"/>
      <c r="H15" s="115"/>
      <c r="I15" s="114">
        <v>0</v>
      </c>
      <c r="J15" s="117"/>
      <c r="K15" s="115"/>
      <c r="L15" s="115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5">
        <v>0</v>
      </c>
      <c r="F16" s="114"/>
      <c r="G16" s="115"/>
      <c r="H16" s="115"/>
      <c r="I16" s="114">
        <v>0</v>
      </c>
      <c r="J16" s="117"/>
      <c r="K16" s="115"/>
      <c r="L16" s="115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5">
        <v>0</v>
      </c>
      <c r="F17" s="114"/>
      <c r="G17" s="115"/>
      <c r="H17" s="115"/>
      <c r="I17" s="114">
        <v>0</v>
      </c>
      <c r="J17" s="117"/>
      <c r="K17" s="115"/>
      <c r="L17" s="115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5">
        <v>0</v>
      </c>
      <c r="F18" s="114"/>
      <c r="G18" s="115"/>
      <c r="H18" s="115"/>
      <c r="I18" s="114">
        <v>0</v>
      </c>
      <c r="J18" s="117"/>
      <c r="K18" s="115"/>
      <c r="L18" s="115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5">
        <v>0</v>
      </c>
      <c r="F19" s="114"/>
      <c r="G19" s="115"/>
      <c r="H19" s="115"/>
      <c r="I19" s="114">
        <v>0</v>
      </c>
      <c r="J19" s="117"/>
      <c r="K19" s="115"/>
      <c r="L19" s="115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5">
        <v>0</v>
      </c>
      <c r="F20" s="114"/>
      <c r="G20" s="115"/>
      <c r="H20" s="115"/>
      <c r="I20" s="114">
        <v>0</v>
      </c>
      <c r="J20" s="117"/>
      <c r="K20" s="115"/>
      <c r="L20" s="115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5">
        <v>0</v>
      </c>
      <c r="F21" s="114"/>
      <c r="G21" s="115"/>
      <c r="H21" s="115"/>
      <c r="I21" s="114">
        <v>0</v>
      </c>
      <c r="J21" s="117"/>
      <c r="K21" s="115"/>
      <c r="L21" s="115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5">
        <v>0</v>
      </c>
      <c r="F22" s="114"/>
      <c r="G22" s="115"/>
      <c r="H22" s="115"/>
      <c r="I22" s="114">
        <v>0</v>
      </c>
      <c r="J22" s="117"/>
      <c r="K22" s="115"/>
      <c r="L22" s="115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5">
        <v>0</v>
      </c>
      <c r="F23" s="114"/>
      <c r="G23" s="115"/>
      <c r="H23" s="115"/>
      <c r="I23" s="114">
        <v>0</v>
      </c>
      <c r="J23" s="117"/>
      <c r="K23" s="115"/>
      <c r="L23" s="115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5">
        <v>0</v>
      </c>
      <c r="F24" s="114"/>
      <c r="G24" s="115"/>
      <c r="H24" s="115"/>
      <c r="I24" s="114">
        <v>0</v>
      </c>
      <c r="J24" s="117"/>
      <c r="K24" s="115"/>
      <c r="L24" s="115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5">
        <v>0</v>
      </c>
      <c r="F25" s="114"/>
      <c r="G25" s="115"/>
      <c r="H25" s="115"/>
      <c r="I25" s="114">
        <v>0</v>
      </c>
      <c r="J25" s="117"/>
      <c r="K25" s="115"/>
      <c r="L25" s="115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5">
        <v>0</v>
      </c>
      <c r="F26" s="114"/>
      <c r="G26" s="115"/>
      <c r="H26" s="115"/>
      <c r="I26" s="114">
        <v>0</v>
      </c>
      <c r="J26" s="117"/>
      <c r="K26" s="115"/>
      <c r="L26" s="115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5">
        <v>0</v>
      </c>
      <c r="F27" s="114"/>
      <c r="G27" s="115"/>
      <c r="H27" s="115"/>
      <c r="I27" s="114">
        <v>0</v>
      </c>
      <c r="J27" s="117"/>
      <c r="K27" s="115"/>
      <c r="L27" s="115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5">
        <v>0</v>
      </c>
      <c r="F28" s="114"/>
      <c r="G28" s="115"/>
      <c r="H28" s="115"/>
      <c r="I28" s="114">
        <v>0</v>
      </c>
      <c r="J28" s="117"/>
      <c r="K28" s="115"/>
      <c r="L28" s="115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5">
        <v>0</v>
      </c>
      <c r="F29" s="114"/>
      <c r="G29" s="115"/>
      <c r="H29" s="115"/>
      <c r="I29" s="114">
        <v>0</v>
      </c>
      <c r="J29" s="117"/>
      <c r="K29" s="115"/>
      <c r="L29" s="115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5">
        <v>0</v>
      </c>
      <c r="F30" s="114"/>
      <c r="G30" s="115"/>
      <c r="H30" s="115"/>
      <c r="I30" s="114">
        <v>0</v>
      </c>
      <c r="J30" s="117"/>
      <c r="K30" s="115"/>
      <c r="L30" s="115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5">
        <v>0</v>
      </c>
      <c r="F31" s="114"/>
      <c r="G31" s="115"/>
      <c r="H31" s="115"/>
      <c r="I31" s="114">
        <v>0</v>
      </c>
      <c r="J31" s="117"/>
      <c r="K31" s="115"/>
      <c r="L31" s="115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5">
        <v>0</v>
      </c>
      <c r="F32" s="114"/>
      <c r="G32" s="115"/>
      <c r="H32" s="115"/>
      <c r="I32" s="114">
        <v>0</v>
      </c>
      <c r="J32" s="117"/>
      <c r="K32" s="115"/>
      <c r="L32" s="115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5">
        <v>0</v>
      </c>
      <c r="F33" s="114"/>
      <c r="G33" s="115"/>
      <c r="H33" s="115"/>
      <c r="I33" s="114">
        <v>0</v>
      </c>
      <c r="J33" s="117"/>
      <c r="K33" s="115"/>
      <c r="L33" s="115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5">
        <v>0</v>
      </c>
      <c r="F34" s="114"/>
      <c r="G34" s="115"/>
      <c r="H34" s="115"/>
      <c r="I34" s="114">
        <v>0</v>
      </c>
      <c r="J34" s="117"/>
      <c r="K34" s="115"/>
      <c r="L34" s="115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5">
        <v>0</v>
      </c>
      <c r="F35" s="114"/>
      <c r="G35" s="115"/>
      <c r="H35" s="115"/>
      <c r="I35" s="114">
        <v>0</v>
      </c>
      <c r="J35" s="117"/>
      <c r="K35" s="115"/>
      <c r="L35" s="115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5">
        <v>0</v>
      </c>
      <c r="F36" s="114"/>
      <c r="G36" s="115"/>
      <c r="H36" s="115"/>
      <c r="I36" s="114">
        <v>0</v>
      </c>
      <c r="J36" s="117"/>
      <c r="K36" s="115"/>
      <c r="L36" s="115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5">
        <v>0</v>
      </c>
      <c r="F37" s="114"/>
      <c r="G37" s="115"/>
      <c r="H37" s="115"/>
      <c r="I37" s="114">
        <v>0</v>
      </c>
      <c r="J37" s="117"/>
      <c r="K37" s="115"/>
      <c r="L37" s="115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5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0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349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350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27"/>
      <c r="K4" s="27"/>
      <c r="L4" s="1"/>
      <c r="M4" s="284" t="s">
        <v>148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 Северо-Западный т,д,</v>
      </c>
      <c r="C10" s="302"/>
      <c r="D10" s="302"/>
      <c r="E10" s="303"/>
      <c r="F10" s="301" t="str">
        <f>M4</f>
        <v>КТП- Мелиоводстрой</v>
      </c>
      <c r="G10" s="304"/>
      <c r="H10" s="304"/>
      <c r="I10" s="305"/>
      <c r="J10" s="301" t="str">
        <f>B10</f>
        <v>ТП Северо-Западный т,д,</v>
      </c>
      <c r="K10" s="302"/>
      <c r="L10" s="303"/>
      <c r="M10" s="301" t="str">
        <f>F10</f>
        <v>КТП- Мелиоводстрой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120</v>
      </c>
      <c r="F11" s="289" t="s">
        <v>289</v>
      </c>
      <c r="G11" s="290"/>
      <c r="H11" s="97"/>
      <c r="I11" s="28">
        <v>200</v>
      </c>
      <c r="J11" s="289" t="s">
        <v>289</v>
      </c>
      <c r="K11" s="290"/>
      <c r="L11" s="28">
        <f>E11</f>
        <v>120</v>
      </c>
      <c r="M11" s="289" t="s">
        <v>289</v>
      </c>
      <c r="N11" s="290"/>
      <c r="O11" s="28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1.9205999999999999</v>
      </c>
      <c r="F14" s="129"/>
      <c r="G14" s="115"/>
      <c r="H14" s="115"/>
      <c r="I14" s="130">
        <v>75.381600000000006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2.0369999999999995</v>
      </c>
      <c r="F15" s="129"/>
      <c r="G15" s="114"/>
      <c r="H15" s="114"/>
      <c r="I15" s="130">
        <v>59.7408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1.8041999999999998</v>
      </c>
      <c r="F16" s="129"/>
      <c r="G16" s="114"/>
      <c r="H16" s="114"/>
      <c r="I16" s="130">
        <v>55.507199999999997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1.9205999999999999</v>
      </c>
      <c r="F17" s="129"/>
      <c r="G17" s="114"/>
      <c r="H17" s="114"/>
      <c r="I17" s="130">
        <v>53.351199999999999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1.9205999999999999</v>
      </c>
      <c r="F18" s="129"/>
      <c r="G18" s="114"/>
      <c r="H18" s="114"/>
      <c r="I18" s="130">
        <v>52.5672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0.87299999999999989</v>
      </c>
      <c r="F19" s="129"/>
      <c r="G19" s="114"/>
      <c r="H19" s="114"/>
      <c r="I19" s="130">
        <v>47.157599999999995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0.873</v>
      </c>
      <c r="F20" s="129"/>
      <c r="G20" s="114"/>
      <c r="H20" s="114"/>
      <c r="I20" s="130">
        <v>46.530399999999993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0.81480000000000008</v>
      </c>
      <c r="F21" s="129"/>
      <c r="G21" s="114"/>
      <c r="H21" s="114"/>
      <c r="I21" s="130">
        <v>58.0944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1.9787999999999999</v>
      </c>
      <c r="F22" s="129"/>
      <c r="G22" s="114"/>
      <c r="H22" s="114"/>
      <c r="I22" s="130">
        <v>58.878399999999999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3.1428000000000003</v>
      </c>
      <c r="F23" s="129"/>
      <c r="G23" s="114"/>
      <c r="H23" s="114"/>
      <c r="I23" s="130">
        <v>80.908799999999999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3.3173999999999997</v>
      </c>
      <c r="F24" s="129"/>
      <c r="G24" s="114"/>
      <c r="H24" s="114"/>
      <c r="I24" s="130">
        <v>79.693599999999989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3.492</v>
      </c>
      <c r="F25" s="129"/>
      <c r="G25" s="114"/>
      <c r="H25" s="114"/>
      <c r="I25" s="130">
        <v>82.633599999999987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3.6666000000000003</v>
      </c>
      <c r="F26" s="129"/>
      <c r="G26" s="114"/>
      <c r="H26" s="114"/>
      <c r="I26" s="130">
        <v>84.985599999999991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3.4337999999999997</v>
      </c>
      <c r="F27" s="129"/>
      <c r="G27" s="114"/>
      <c r="H27" s="114"/>
      <c r="I27" s="130">
        <v>83.456800000000001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4.3650000000000002</v>
      </c>
      <c r="F28" s="129"/>
      <c r="G28" s="114"/>
      <c r="H28" s="114"/>
      <c r="I28" s="130">
        <v>75.185599999999994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8.3808000000000007</v>
      </c>
      <c r="F29" s="129"/>
      <c r="G29" s="114"/>
      <c r="H29" s="114"/>
      <c r="I29" s="130">
        <v>73.7744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7.2749999999999995</v>
      </c>
      <c r="F30" s="129"/>
      <c r="G30" s="114"/>
      <c r="H30" s="114"/>
      <c r="I30" s="130">
        <v>78.870400000000004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7.3331999999999997</v>
      </c>
      <c r="F31" s="129"/>
      <c r="G31" s="114"/>
      <c r="H31" s="114"/>
      <c r="I31" s="130">
        <v>84.397599999999997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6.2273999999999994</v>
      </c>
      <c r="F32" s="129"/>
      <c r="G32" s="114"/>
      <c r="H32" s="114"/>
      <c r="I32" s="130">
        <v>95.961600000000004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3.2010000000000001</v>
      </c>
      <c r="F33" s="129"/>
      <c r="G33" s="114"/>
      <c r="H33" s="114"/>
      <c r="I33" s="130">
        <v>92.551199999999994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0.69839999999999991</v>
      </c>
      <c r="F34" s="129"/>
      <c r="G34" s="114"/>
      <c r="H34" s="114"/>
      <c r="I34" s="130">
        <v>94.001599999999996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0.81479999999999997</v>
      </c>
      <c r="F35" s="129"/>
      <c r="G35" s="114"/>
      <c r="H35" s="114"/>
      <c r="I35" s="130">
        <v>99.842399999999998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0.75660000000000005</v>
      </c>
      <c r="F36" s="129"/>
      <c r="G36" s="114"/>
      <c r="H36" s="114"/>
      <c r="I36" s="130">
        <v>86.514399999999995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1.6877999999999997</v>
      </c>
      <c r="F37" s="129"/>
      <c r="G37" s="114"/>
      <c r="H37" s="114"/>
      <c r="I37" s="130">
        <v>88.670400000000001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70.014600000000002</v>
      </c>
      <c r="F39" s="134"/>
      <c r="G39" s="134"/>
      <c r="H39" s="134"/>
      <c r="I39" s="133">
        <f>SUM(I15:I38)</f>
        <v>1713.2752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317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85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86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ТП-25</v>
      </c>
      <c r="C10" s="302"/>
      <c r="D10" s="302"/>
      <c r="E10" s="303"/>
      <c r="F10" s="301" t="str">
        <f>M4</f>
        <v>ТП-80</v>
      </c>
      <c r="G10" s="304"/>
      <c r="H10" s="304"/>
      <c r="I10" s="305"/>
      <c r="J10" s="301" t="str">
        <f>B10</f>
        <v>ТП-25</v>
      </c>
      <c r="K10" s="302"/>
      <c r="L10" s="303"/>
      <c r="M10" s="301" t="str">
        <f>F10</f>
        <v>ТП-80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20</v>
      </c>
      <c r="F11" s="289" t="s">
        <v>289</v>
      </c>
      <c r="G11" s="290"/>
      <c r="H11" s="97"/>
      <c r="I11" s="8">
        <v>40</v>
      </c>
      <c r="J11" s="289" t="s">
        <v>289</v>
      </c>
      <c r="K11" s="290"/>
      <c r="L11" s="8">
        <f>E11</f>
        <v>20</v>
      </c>
      <c r="M11" s="289" t="s">
        <v>289</v>
      </c>
      <c r="N11" s="290"/>
      <c r="O11" s="8">
        <f>I11</f>
        <v>40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2.7936000000000001</v>
      </c>
      <c r="F14" s="114"/>
      <c r="G14" s="115"/>
      <c r="H14" s="115"/>
      <c r="I14" s="119">
        <v>36.671599999999998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4.0415999999999999</v>
      </c>
      <c r="F15" s="114"/>
      <c r="G15" s="114"/>
      <c r="H15" s="114"/>
      <c r="I15" s="119">
        <v>30.007599999999996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1.7183999999999999</v>
      </c>
      <c r="F16" s="114"/>
      <c r="G16" s="114"/>
      <c r="H16" s="114"/>
      <c r="I16" s="119">
        <v>29.125599999999999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2.7263999999999999</v>
      </c>
      <c r="F17" s="114"/>
      <c r="G17" s="114"/>
      <c r="H17" s="114"/>
      <c r="I17" s="119">
        <v>30.242799999999999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1.5551999999999999</v>
      </c>
      <c r="F18" s="114"/>
      <c r="G18" s="114"/>
      <c r="H18" s="114"/>
      <c r="I18" s="119">
        <v>27.518399999999996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1.6512</v>
      </c>
      <c r="F19" s="114"/>
      <c r="G19" s="114"/>
      <c r="H19" s="114"/>
      <c r="I19" s="119">
        <v>30.752399999999998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1.7345999999999999</v>
      </c>
      <c r="F20" s="114"/>
      <c r="G20" s="114"/>
      <c r="H20" s="114"/>
      <c r="I20" s="119">
        <v>35.554400000000001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2.8224</v>
      </c>
      <c r="F21" s="114"/>
      <c r="G21" s="114"/>
      <c r="H21" s="114"/>
      <c r="I21" s="119">
        <v>42.041999999999994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1.7149999999999999</v>
      </c>
      <c r="F22" s="114"/>
      <c r="G22" s="114"/>
      <c r="H22" s="114"/>
      <c r="I22" s="119">
        <v>43.316000000000003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1.7444</v>
      </c>
      <c r="F23" s="114"/>
      <c r="G23" s="114"/>
      <c r="H23" s="114"/>
      <c r="I23" s="119">
        <v>42.296799999999998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3.9886000000000004</v>
      </c>
      <c r="F24" s="114"/>
      <c r="G24" s="114"/>
      <c r="H24" s="114"/>
      <c r="I24" s="119">
        <v>43.551199999999994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3.0478000000000001</v>
      </c>
      <c r="F25" s="114"/>
      <c r="G25" s="114"/>
      <c r="H25" s="114"/>
      <c r="I25" s="119">
        <v>42.002800000000001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3.6162000000000005</v>
      </c>
      <c r="F26" s="114"/>
      <c r="G26" s="114"/>
      <c r="H26" s="114"/>
      <c r="I26" s="119">
        <v>40.493600000000001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3.4594</v>
      </c>
      <c r="F27" s="114"/>
      <c r="G27" s="114"/>
      <c r="H27" s="114"/>
      <c r="I27" s="119">
        <v>49.156799999999997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3.0771999999999999</v>
      </c>
      <c r="F28" s="114"/>
      <c r="G28" s="114"/>
      <c r="H28" s="114"/>
      <c r="I28" s="119">
        <v>42.669199999999996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3.9284999999999997</v>
      </c>
      <c r="F29" s="114"/>
      <c r="G29" s="114"/>
      <c r="H29" s="114"/>
      <c r="I29" s="119">
        <v>41.336399999999998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1.7363</v>
      </c>
      <c r="F30" s="114"/>
      <c r="G30" s="114"/>
      <c r="H30" s="114"/>
      <c r="I30" s="119">
        <v>42.473200000000006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3.9867000000000004</v>
      </c>
      <c r="F31" s="114"/>
      <c r="G31" s="114"/>
      <c r="H31" s="114"/>
      <c r="I31" s="119">
        <v>44.609599999999993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2.9779</v>
      </c>
      <c r="F32" s="114"/>
      <c r="G32" s="114"/>
      <c r="H32" s="114"/>
      <c r="I32" s="119">
        <v>45.217199999999998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1.746</v>
      </c>
      <c r="F33" s="114"/>
      <c r="G33" s="114"/>
      <c r="H33" s="114"/>
      <c r="I33" s="119">
        <v>50.587599999999995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4.0449000000000002</v>
      </c>
      <c r="F34" s="114"/>
      <c r="G34" s="114"/>
      <c r="H34" s="114"/>
      <c r="I34" s="119">
        <v>50.842399999999998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3.0360999999999998</v>
      </c>
      <c r="F35" s="114"/>
      <c r="G35" s="114"/>
      <c r="H35" s="114"/>
      <c r="I35" s="119">
        <v>48.470799999999997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2.8611</v>
      </c>
      <c r="F36" s="114"/>
      <c r="G36" s="114"/>
      <c r="H36" s="114"/>
      <c r="I36" s="119">
        <v>46.040400000000005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3.0194999999999999</v>
      </c>
      <c r="F37" s="114"/>
      <c r="G37" s="114"/>
      <c r="H37" s="114"/>
      <c r="I37" s="119">
        <v>43.962800000000001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64.235399999999984</v>
      </c>
      <c r="F39" s="134"/>
      <c r="G39" s="134"/>
      <c r="H39" s="134"/>
      <c r="I39" s="133">
        <f>SUM(I15:I38)</f>
        <v>942.2700000000001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317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87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88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ТП-209 Тепловая</v>
      </c>
      <c r="C10" s="302"/>
      <c r="D10" s="302"/>
      <c r="E10" s="303"/>
      <c r="F10" s="301" t="str">
        <f>M4</f>
        <v>КТП-210 Ирдоматка</v>
      </c>
      <c r="G10" s="304"/>
      <c r="H10" s="304"/>
      <c r="I10" s="305"/>
      <c r="J10" s="301" t="str">
        <f>B10</f>
        <v>ТП-209 Тепловая</v>
      </c>
      <c r="K10" s="302"/>
      <c r="L10" s="303"/>
      <c r="M10" s="301" t="str">
        <f>F10</f>
        <v>КТП-210 Ирдоматка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24.115200000000002</v>
      </c>
      <c r="F14" s="114"/>
      <c r="G14" s="115"/>
      <c r="H14" s="115"/>
      <c r="I14" s="119">
        <v>31.595200000000002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14"/>
      <c r="C15" s="115"/>
      <c r="D15" s="115"/>
      <c r="E15" s="119">
        <v>23.1936</v>
      </c>
      <c r="F15" s="114"/>
      <c r="G15" s="114"/>
      <c r="H15" s="114"/>
      <c r="I15" s="119">
        <v>28.694400000000002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14"/>
      <c r="C16" s="115"/>
      <c r="D16" s="115"/>
      <c r="E16" s="119">
        <v>19.430399999999999</v>
      </c>
      <c r="F16" s="114"/>
      <c r="G16" s="114"/>
      <c r="H16" s="114"/>
      <c r="I16" s="119">
        <v>24.7744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14"/>
      <c r="C17" s="115"/>
      <c r="D17" s="115"/>
      <c r="E17" s="119">
        <v>16.896000000000001</v>
      </c>
      <c r="F17" s="114"/>
      <c r="G17" s="114"/>
      <c r="H17" s="114"/>
      <c r="I17" s="119">
        <v>18.972799999999999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14"/>
      <c r="C18" s="115"/>
      <c r="D18" s="115"/>
      <c r="E18" s="119">
        <v>17.7408</v>
      </c>
      <c r="F18" s="114"/>
      <c r="G18" s="114"/>
      <c r="H18" s="114"/>
      <c r="I18" s="119">
        <v>15.601600000000001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14"/>
      <c r="C19" s="115"/>
      <c r="D19" s="115"/>
      <c r="E19" s="119">
        <v>14.208</v>
      </c>
      <c r="F19" s="114"/>
      <c r="G19" s="114"/>
      <c r="H19" s="114"/>
      <c r="I19" s="119">
        <v>18.972799999999999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14"/>
      <c r="C20" s="115"/>
      <c r="D20" s="115"/>
      <c r="E20" s="119">
        <v>16.3856</v>
      </c>
      <c r="F20" s="114"/>
      <c r="G20" s="114"/>
      <c r="H20" s="114"/>
      <c r="I20" s="119">
        <v>18.894400000000001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14"/>
      <c r="C21" s="115"/>
      <c r="D21" s="115"/>
      <c r="E21" s="119">
        <v>17.169599999999999</v>
      </c>
      <c r="F21" s="114"/>
      <c r="G21" s="114"/>
      <c r="H21" s="114"/>
      <c r="I21" s="119">
        <v>27.6752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14"/>
      <c r="C22" s="115"/>
      <c r="D22" s="115"/>
      <c r="E22" s="119">
        <v>25.715199999999999</v>
      </c>
      <c r="F22" s="114"/>
      <c r="G22" s="114"/>
      <c r="H22" s="114"/>
      <c r="I22" s="119">
        <v>42.727999999999994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14"/>
      <c r="C23" s="115"/>
      <c r="D23" s="115"/>
      <c r="E23" s="119">
        <v>25.166399999999999</v>
      </c>
      <c r="F23" s="114"/>
      <c r="G23" s="114"/>
      <c r="H23" s="114"/>
      <c r="I23" s="119">
        <v>38.964800000000004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14"/>
      <c r="C24" s="115"/>
      <c r="D24" s="115"/>
      <c r="E24" s="119">
        <v>36.926400000000001</v>
      </c>
      <c r="F24" s="114"/>
      <c r="G24" s="114"/>
      <c r="H24" s="114"/>
      <c r="I24" s="119">
        <v>36.456000000000003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14"/>
      <c r="C25" s="115"/>
      <c r="D25" s="115"/>
      <c r="E25" s="119">
        <v>40.062400000000004</v>
      </c>
      <c r="F25" s="114"/>
      <c r="G25" s="114"/>
      <c r="H25" s="114"/>
      <c r="I25" s="119">
        <v>36.534399999999998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14"/>
      <c r="C26" s="115"/>
      <c r="D26" s="115"/>
      <c r="E26" s="119">
        <v>39.9056</v>
      </c>
      <c r="F26" s="114"/>
      <c r="G26" s="114"/>
      <c r="H26" s="114"/>
      <c r="I26" s="119">
        <v>40.062400000000004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14"/>
      <c r="C27" s="115"/>
      <c r="D27" s="115"/>
      <c r="E27" s="119">
        <v>37.867199999999997</v>
      </c>
      <c r="F27" s="114"/>
      <c r="G27" s="114"/>
      <c r="H27" s="114"/>
      <c r="I27" s="119">
        <v>36.377600000000001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14"/>
      <c r="C28" s="115"/>
      <c r="D28" s="115"/>
      <c r="E28" s="119">
        <v>42.179200000000002</v>
      </c>
      <c r="F28" s="114"/>
      <c r="G28" s="114"/>
      <c r="H28" s="114"/>
      <c r="I28" s="119">
        <v>29.556799999999999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14"/>
      <c r="C29" s="115"/>
      <c r="D29" s="115"/>
      <c r="E29" s="119">
        <v>39.886399999999995</v>
      </c>
      <c r="F29" s="114"/>
      <c r="G29" s="114"/>
      <c r="H29" s="114"/>
      <c r="I29" s="119">
        <v>29.791999999999998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14"/>
      <c r="C30" s="115"/>
      <c r="D30" s="115"/>
      <c r="E30" s="119">
        <v>39.4208</v>
      </c>
      <c r="F30" s="114"/>
      <c r="G30" s="114"/>
      <c r="H30" s="114"/>
      <c r="I30" s="119">
        <v>43.041600000000003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14"/>
      <c r="C31" s="115"/>
      <c r="D31" s="115"/>
      <c r="E31" s="119">
        <v>37.7136</v>
      </c>
      <c r="F31" s="114"/>
      <c r="G31" s="114"/>
      <c r="H31" s="114"/>
      <c r="I31" s="119">
        <v>41.473599999999998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14"/>
      <c r="C32" s="115"/>
      <c r="D32" s="115"/>
      <c r="E32" s="119">
        <v>48.034400000000005</v>
      </c>
      <c r="F32" s="114"/>
      <c r="G32" s="114"/>
      <c r="H32" s="114"/>
      <c r="I32" s="119">
        <v>35.671999999999997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14"/>
      <c r="C33" s="115"/>
      <c r="D33" s="115"/>
      <c r="E33" s="119">
        <v>34.4544</v>
      </c>
      <c r="F33" s="114"/>
      <c r="G33" s="114"/>
      <c r="H33" s="114"/>
      <c r="I33" s="119">
        <v>37.7104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14"/>
      <c r="C34" s="115"/>
      <c r="D34" s="115"/>
      <c r="E34" s="119">
        <v>41.050399999999996</v>
      </c>
      <c r="F34" s="114"/>
      <c r="G34" s="114"/>
      <c r="H34" s="114"/>
      <c r="I34" s="119">
        <v>56.369600000000005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14"/>
      <c r="C35" s="115"/>
      <c r="D35" s="115"/>
      <c r="E35" s="119">
        <v>29.099999999999998</v>
      </c>
      <c r="F35" s="114"/>
      <c r="G35" s="114"/>
      <c r="H35" s="114"/>
      <c r="I35" s="119">
        <v>51.744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14"/>
      <c r="C36" s="115"/>
      <c r="D36" s="115"/>
      <c r="E36" s="119">
        <v>36.194400000000002</v>
      </c>
      <c r="F36" s="114"/>
      <c r="G36" s="114"/>
      <c r="H36" s="114"/>
      <c r="I36" s="119">
        <v>61.935999999999993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14"/>
      <c r="C37" s="115"/>
      <c r="D37" s="115"/>
      <c r="E37" s="119">
        <v>28.4328</v>
      </c>
      <c r="F37" s="114"/>
      <c r="G37" s="114"/>
      <c r="H37" s="114"/>
      <c r="I37" s="119">
        <v>47.118399999999994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14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707.13359999999989</v>
      </c>
      <c r="F39" s="134"/>
      <c r="G39" s="134"/>
      <c r="H39" s="134"/>
      <c r="I39" s="133">
        <f>SUM(I15:I38)</f>
        <v>819.12320000000011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318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90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ТП-113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ТП-113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317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89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КТП-400 Дачи "Пулово Борисово"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КТП-400 Дачи "Пулово Борисово"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329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113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114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КТП-3 Сад №9 "ЧереповецАгроСтрой"</v>
      </c>
      <c r="C10" s="302"/>
      <c r="D10" s="302"/>
      <c r="E10" s="303"/>
      <c r="F10" s="301" t="str">
        <f>M4</f>
        <v>КТП-2 Сад №1 "Аммофос"</v>
      </c>
      <c r="G10" s="304"/>
      <c r="H10" s="304"/>
      <c r="I10" s="305"/>
      <c r="J10" s="301" t="str">
        <f>B10</f>
        <v>КТП-3 Сад №9 "ЧереповецАгроСтрой"</v>
      </c>
      <c r="K10" s="302"/>
      <c r="L10" s="303"/>
      <c r="M10" s="301" t="str">
        <f>F10</f>
        <v>КТП-2 Сад №1 "Аммофос"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71.677199999999985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37.9848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33.927600000000005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31.340399999999995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31.163999999999998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32.751600000000003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37.455599999999997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46.158000000000001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51.508800000000001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58.8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56.683199999999999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58.623599999999996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57.917999999999992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63.797999999999995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69.031199999999998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61.857600000000005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74.97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74.617199999999997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82.378799999999998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81.673200000000008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90.375599999999991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98.66640000000001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96.079199999999986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86.671199999999999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1414.4340000000002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9" width="11.28515625" style="36" customWidth="1"/>
    <col min="10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I1" s="31"/>
      <c r="J1" s="2" t="s">
        <v>1</v>
      </c>
      <c r="M1" s="286" t="s">
        <v>329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3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I3" s="31"/>
      <c r="M3" s="284" t="s">
        <v>115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6"/>
      <c r="K4" s="6"/>
      <c r="M4" s="284" t="s">
        <v>116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I5" s="31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I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КТП-10 ЧМХС и №2 ЧСПЗ</v>
      </c>
      <c r="C10" s="302"/>
      <c r="D10" s="302"/>
      <c r="E10" s="303"/>
      <c r="F10" s="301" t="str">
        <f>M4</f>
        <v>КТП Сад Вера</v>
      </c>
      <c r="G10" s="304"/>
      <c r="H10" s="304"/>
      <c r="I10" s="305"/>
      <c r="J10" s="301" t="str">
        <f>B10</f>
        <v>КТП-10 ЧМХС и №2 ЧСПЗ</v>
      </c>
      <c r="K10" s="302"/>
      <c r="L10" s="303"/>
      <c r="M10" s="301" t="str">
        <f>F10</f>
        <v>КТП Сад Вера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33">
        <v>20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15.2096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9.9567999999999994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9.0943999999999985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9.5648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10.0352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9.5648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10.897599999999999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15.0528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20.2272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18.502399999999998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20.070399999999999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21.089600000000001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20.854400000000002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21.716799999999999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17.3264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18.815999999999999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17.4832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16.150400000000001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17.718399999999999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18.345599999999997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25.244800000000001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21.011200000000002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18.659199999999998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18.032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40">
        <f>SUM(I15:I38)</f>
        <v>385.4144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I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I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5" max="5" width="15.7109375" customWidth="1"/>
    <col min="7" max="7" width="10.7109375" customWidth="1"/>
    <col min="8" max="8" width="0.140625" hidden="1" customWidth="1"/>
    <col min="12" max="12" width="16.7109375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339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135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 t="s">
        <v>136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КТПН-400 Животноводческий комплекс</v>
      </c>
      <c r="C10" s="302"/>
      <c r="D10" s="302"/>
      <c r="E10" s="303"/>
      <c r="F10" s="301" t="str">
        <f>M4</f>
        <v>КТП-Деревня</v>
      </c>
      <c r="G10" s="304"/>
      <c r="H10" s="304"/>
      <c r="I10" s="305"/>
      <c r="J10" s="301" t="str">
        <f>B10</f>
        <v>КТПН-400 Животноводческий комплекс</v>
      </c>
      <c r="K10" s="302"/>
      <c r="L10" s="303"/>
      <c r="M10" s="301" t="str">
        <f>F10</f>
        <v>КТП-Деревня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80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16.179600000000001</v>
      </c>
      <c r="F14" s="114"/>
      <c r="G14" s="115"/>
      <c r="H14" s="115"/>
      <c r="I14" s="130">
        <v>51.320640000000004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19.962599999999998</v>
      </c>
      <c r="F15" s="114"/>
      <c r="G15" s="115"/>
      <c r="H15" s="115"/>
      <c r="I15" s="130">
        <v>37.726080000000003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34.396199999999993</v>
      </c>
      <c r="F16" s="114"/>
      <c r="G16" s="115"/>
      <c r="H16" s="115"/>
      <c r="I16" s="130">
        <v>35.593600000000002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26.131799999999998</v>
      </c>
      <c r="F17" s="114"/>
      <c r="G17" s="115"/>
      <c r="H17" s="115"/>
      <c r="I17" s="130">
        <v>35.938559999999995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29.914800000000003</v>
      </c>
      <c r="F18" s="114"/>
      <c r="G18" s="115"/>
      <c r="H18" s="115"/>
      <c r="I18" s="130">
        <v>28.349440000000001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46.210799999999999</v>
      </c>
      <c r="F19" s="114"/>
      <c r="G19" s="115"/>
      <c r="H19" s="115"/>
      <c r="I19" s="130">
        <v>29.650880000000001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43.65</v>
      </c>
      <c r="F20" s="114"/>
      <c r="G20" s="115"/>
      <c r="H20" s="115"/>
      <c r="I20" s="130">
        <v>30.450559999999999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44.464800000000004</v>
      </c>
      <c r="F21" s="114"/>
      <c r="G21" s="115"/>
      <c r="H21" s="115"/>
      <c r="I21" s="130">
        <v>36.879359999999998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39.925199999999997</v>
      </c>
      <c r="F22" s="114"/>
      <c r="G22" s="115"/>
      <c r="H22" s="115"/>
      <c r="I22" s="130">
        <v>40.642560000000003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33.755999999999993</v>
      </c>
      <c r="F23" s="114"/>
      <c r="G23" s="115"/>
      <c r="H23" s="115"/>
      <c r="I23" s="130">
        <v>45.487679999999997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28.459799999999998</v>
      </c>
      <c r="F24" s="114"/>
      <c r="G24" s="115"/>
      <c r="H24" s="115"/>
      <c r="I24" s="130">
        <v>46.883200000000002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25.433399999999999</v>
      </c>
      <c r="F25" s="114"/>
      <c r="G25" s="115"/>
      <c r="H25" s="115"/>
      <c r="I25" s="130">
        <v>48.686399999999999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30.496799999999997</v>
      </c>
      <c r="F26" s="114"/>
      <c r="G26" s="115"/>
      <c r="H26" s="115"/>
      <c r="I26" s="130">
        <v>45.644480000000001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25.724399999999999</v>
      </c>
      <c r="F27" s="114"/>
      <c r="G27" s="115"/>
      <c r="H27" s="115"/>
      <c r="I27" s="130">
        <v>49.595839999999995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41.030999999999999</v>
      </c>
      <c r="F28" s="114"/>
      <c r="G28" s="115"/>
      <c r="H28" s="115"/>
      <c r="I28" s="130">
        <v>49.454719999999995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37.073399999999999</v>
      </c>
      <c r="F29" s="114"/>
      <c r="G29" s="115"/>
      <c r="H29" s="115"/>
      <c r="I29" s="130">
        <v>52.747519999999994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36.025799999999997</v>
      </c>
      <c r="F30" s="114"/>
      <c r="G30" s="115"/>
      <c r="H30" s="115"/>
      <c r="I30" s="130">
        <v>50.6464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40.216200000000001</v>
      </c>
      <c r="F31" s="114"/>
      <c r="G31" s="115"/>
      <c r="H31" s="115"/>
      <c r="I31" s="130">
        <v>44.562559999999998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47.665799999999997</v>
      </c>
      <c r="F32" s="114"/>
      <c r="G32" s="115"/>
      <c r="H32" s="115"/>
      <c r="I32" s="130">
        <v>48.059199999999997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44.988599999999991</v>
      </c>
      <c r="F33" s="114"/>
      <c r="G33" s="115"/>
      <c r="H33" s="115"/>
      <c r="I33" s="130">
        <v>48.717760000000006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36.258599999999994</v>
      </c>
      <c r="F34" s="114"/>
      <c r="G34" s="115"/>
      <c r="H34" s="115"/>
      <c r="I34" s="130">
        <v>56.636160000000004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35.618400000000001</v>
      </c>
      <c r="F35" s="114"/>
      <c r="G35" s="115"/>
      <c r="H35" s="115"/>
      <c r="I35" s="130">
        <v>56.542079999999999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20.661000000000001</v>
      </c>
      <c r="F36" s="114"/>
      <c r="G36" s="115"/>
      <c r="H36" s="115"/>
      <c r="I36" s="130">
        <v>62.531839999999995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17.809200000000001</v>
      </c>
      <c r="F37" s="114"/>
      <c r="G37" s="115"/>
      <c r="H37" s="115"/>
      <c r="I37" s="130">
        <v>61.496960000000001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785.87459999999999</v>
      </c>
      <c r="F39" s="134"/>
      <c r="G39" s="134"/>
      <c r="H39" s="134"/>
      <c r="I39" s="133">
        <f>SUM(I15:I38)</f>
        <v>1042.9238399999999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352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150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27"/>
      <c r="K4" s="27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ТП-325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ТП-325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120</v>
      </c>
      <c r="F11" s="289" t="s">
        <v>289</v>
      </c>
      <c r="G11" s="290"/>
      <c r="H11" s="97"/>
      <c r="I11" s="28">
        <v>200</v>
      </c>
      <c r="J11" s="289" t="s">
        <v>289</v>
      </c>
      <c r="K11" s="290"/>
      <c r="L11" s="28">
        <f>E11</f>
        <v>120</v>
      </c>
      <c r="M11" s="289" t="s">
        <v>289</v>
      </c>
      <c r="N11" s="290"/>
      <c r="O11" s="28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95">
        <v>0.46559999999999996</v>
      </c>
      <c r="F14" s="114"/>
      <c r="G14" s="115"/>
      <c r="H14" s="115"/>
      <c r="I14" s="122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95">
        <v>0.40739999999999998</v>
      </c>
      <c r="F15" s="114"/>
      <c r="G15" s="115"/>
      <c r="H15" s="115"/>
      <c r="I15" s="122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95">
        <v>0.46559999999999996</v>
      </c>
      <c r="F16" s="114"/>
      <c r="G16" s="115"/>
      <c r="H16" s="115"/>
      <c r="I16" s="122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95">
        <v>0.46559999999999996</v>
      </c>
      <c r="F17" s="114"/>
      <c r="G17" s="115"/>
      <c r="H17" s="115"/>
      <c r="I17" s="122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95">
        <v>0.46559999999999996</v>
      </c>
      <c r="F18" s="114"/>
      <c r="G18" s="115"/>
      <c r="H18" s="115"/>
      <c r="I18" s="122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95">
        <v>0.40739999999999998</v>
      </c>
      <c r="F19" s="114"/>
      <c r="G19" s="115"/>
      <c r="H19" s="115"/>
      <c r="I19" s="122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95">
        <v>0.52380000000000004</v>
      </c>
      <c r="F20" s="114"/>
      <c r="G20" s="115"/>
      <c r="H20" s="115"/>
      <c r="I20" s="122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95">
        <v>0.40739999999999998</v>
      </c>
      <c r="F21" s="114"/>
      <c r="G21" s="115"/>
      <c r="H21" s="115"/>
      <c r="I21" s="122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95">
        <v>0.46559999999999996</v>
      </c>
      <c r="F22" s="114"/>
      <c r="G22" s="115"/>
      <c r="H22" s="115"/>
      <c r="I22" s="122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95">
        <v>5.2379999999999995</v>
      </c>
      <c r="F23" s="114"/>
      <c r="G23" s="115"/>
      <c r="H23" s="115"/>
      <c r="I23" s="122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95">
        <v>5.0052000000000003</v>
      </c>
      <c r="F24" s="114"/>
      <c r="G24" s="115"/>
      <c r="H24" s="115"/>
      <c r="I24" s="122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95">
        <v>8.3808000000000007</v>
      </c>
      <c r="F25" s="114"/>
      <c r="G25" s="115"/>
      <c r="H25" s="115"/>
      <c r="I25" s="122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95">
        <v>6.4602000000000004</v>
      </c>
      <c r="F26" s="114"/>
      <c r="G26" s="115"/>
      <c r="H26" s="115"/>
      <c r="I26" s="122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95">
        <v>2.0952000000000002</v>
      </c>
      <c r="F27" s="114"/>
      <c r="G27" s="115"/>
      <c r="H27" s="115"/>
      <c r="I27" s="122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95">
        <v>2.0369999999999999</v>
      </c>
      <c r="F28" s="114"/>
      <c r="G28" s="115"/>
      <c r="H28" s="115"/>
      <c r="I28" s="122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95">
        <v>1.1057999999999999</v>
      </c>
      <c r="F29" s="114"/>
      <c r="G29" s="115"/>
      <c r="H29" s="115"/>
      <c r="I29" s="122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95">
        <v>1.6296000000000002</v>
      </c>
      <c r="F30" s="114"/>
      <c r="G30" s="115"/>
      <c r="H30" s="115"/>
      <c r="I30" s="122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95">
        <v>0.873</v>
      </c>
      <c r="F31" s="114"/>
      <c r="G31" s="115"/>
      <c r="H31" s="115"/>
      <c r="I31" s="122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95">
        <v>1.1639999999999999</v>
      </c>
      <c r="F32" s="114"/>
      <c r="G32" s="115"/>
      <c r="H32" s="115"/>
      <c r="I32" s="122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95">
        <v>1.1640000000000001</v>
      </c>
      <c r="F33" s="114"/>
      <c r="G33" s="115"/>
      <c r="H33" s="115"/>
      <c r="I33" s="122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95">
        <v>0.93119999999999992</v>
      </c>
      <c r="F34" s="114"/>
      <c r="G34" s="115"/>
      <c r="H34" s="115"/>
      <c r="I34" s="122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95">
        <v>0.40739999999999998</v>
      </c>
      <c r="F35" s="114"/>
      <c r="G35" s="115"/>
      <c r="H35" s="115"/>
      <c r="I35" s="122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95">
        <v>0.46559999999999996</v>
      </c>
      <c r="F36" s="114"/>
      <c r="G36" s="115"/>
      <c r="H36" s="115"/>
      <c r="I36" s="122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95">
        <v>0.46559999999999996</v>
      </c>
      <c r="F37" s="114"/>
      <c r="G37" s="115"/>
      <c r="H37" s="115"/>
      <c r="I37" s="122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41.031000000000006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352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136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27"/>
      <c r="K4" s="27"/>
      <c r="L4" s="1"/>
      <c r="M4" s="284" t="s">
        <v>155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КТП-Деревня</v>
      </c>
      <c r="C10" s="302"/>
      <c r="D10" s="302"/>
      <c r="E10" s="303"/>
      <c r="F10" s="301" t="str">
        <f>M4</f>
        <v>ТП-321</v>
      </c>
      <c r="G10" s="304"/>
      <c r="H10" s="304"/>
      <c r="I10" s="305"/>
      <c r="J10" s="301" t="str">
        <f>B10</f>
        <v>КТП-Деревня</v>
      </c>
      <c r="K10" s="302"/>
      <c r="L10" s="303"/>
      <c r="M10" s="301" t="str">
        <f>F10</f>
        <v>ТП-321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8">
        <f>E11</f>
        <v>80</v>
      </c>
      <c r="M11" s="289" t="s">
        <v>289</v>
      </c>
      <c r="N11" s="290"/>
      <c r="O11" s="28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8">
        <v>50.796959999999999</v>
      </c>
      <c r="F14" s="114"/>
      <c r="G14" s="115"/>
      <c r="H14" s="115"/>
      <c r="I14" s="95">
        <v>4.0572000000000008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9"/>
      <c r="C15" s="115"/>
      <c r="D15" s="115"/>
      <c r="E15" s="118">
        <v>37.341120000000004</v>
      </c>
      <c r="F15" s="114"/>
      <c r="G15" s="114"/>
      <c r="H15" s="114"/>
      <c r="I15" s="95">
        <v>3.8661000000000003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9"/>
      <c r="C16" s="115"/>
      <c r="D16" s="115"/>
      <c r="E16" s="118">
        <v>35.230399999999996</v>
      </c>
      <c r="F16" s="114"/>
      <c r="G16" s="114"/>
      <c r="H16" s="114"/>
      <c r="I16" s="95">
        <v>3.7926000000000002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9"/>
      <c r="C17" s="115"/>
      <c r="D17" s="115"/>
      <c r="E17" s="118">
        <v>35.571839999999995</v>
      </c>
      <c r="F17" s="114"/>
      <c r="G17" s="114"/>
      <c r="H17" s="114"/>
      <c r="I17" s="95">
        <v>3.8220000000000001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9"/>
      <c r="C18" s="115"/>
      <c r="D18" s="115"/>
      <c r="E18" s="118">
        <v>28.06016</v>
      </c>
      <c r="F18" s="114"/>
      <c r="G18" s="114"/>
      <c r="H18" s="114"/>
      <c r="I18" s="95">
        <v>3.7778999999999998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9"/>
      <c r="C19" s="115"/>
      <c r="D19" s="115"/>
      <c r="E19" s="118">
        <v>29.348320000000001</v>
      </c>
      <c r="F19" s="114"/>
      <c r="G19" s="114"/>
      <c r="H19" s="114"/>
      <c r="I19" s="95">
        <v>3.9395999999999995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9"/>
      <c r="C20" s="115"/>
      <c r="D20" s="115"/>
      <c r="E20" s="118">
        <v>30.13984</v>
      </c>
      <c r="F20" s="114"/>
      <c r="G20" s="114"/>
      <c r="H20" s="114"/>
      <c r="I20" s="95">
        <v>6.7620000000000005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9"/>
      <c r="C21" s="115"/>
      <c r="D21" s="115"/>
      <c r="E21" s="118">
        <v>36.503039999999999</v>
      </c>
      <c r="F21" s="114"/>
      <c r="G21" s="114"/>
      <c r="H21" s="114"/>
      <c r="I21" s="95">
        <v>6.4092000000000002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9"/>
      <c r="C22" s="115"/>
      <c r="D22" s="115"/>
      <c r="E22" s="118">
        <v>40.22784</v>
      </c>
      <c r="F22" s="114"/>
      <c r="G22" s="114"/>
      <c r="H22" s="114"/>
      <c r="I22" s="95">
        <v>5.0568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9"/>
      <c r="C23" s="115"/>
      <c r="D23" s="115"/>
      <c r="E23" s="118">
        <v>45.023519999999998</v>
      </c>
      <c r="F23" s="114"/>
      <c r="G23" s="114"/>
      <c r="H23" s="114"/>
      <c r="I23" s="95">
        <v>4.3365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9"/>
      <c r="C24" s="115"/>
      <c r="D24" s="115"/>
      <c r="E24" s="118">
        <v>46.404800000000002</v>
      </c>
      <c r="F24" s="114"/>
      <c r="G24" s="114"/>
      <c r="H24" s="114"/>
      <c r="I24" s="95">
        <v>2.0286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9"/>
      <c r="C25" s="115"/>
      <c r="D25" s="115"/>
      <c r="E25" s="118">
        <v>48.189599999999999</v>
      </c>
      <c r="F25" s="114"/>
      <c r="G25" s="114"/>
      <c r="H25" s="114"/>
      <c r="I25" s="95">
        <v>1.617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9"/>
      <c r="C26" s="115"/>
      <c r="D26" s="115"/>
      <c r="E26" s="118">
        <v>45.178719999999998</v>
      </c>
      <c r="F26" s="114"/>
      <c r="G26" s="114"/>
      <c r="H26" s="114"/>
      <c r="I26" s="95">
        <v>4.6893000000000002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9"/>
      <c r="C27" s="115"/>
      <c r="D27" s="115"/>
      <c r="E27" s="118">
        <v>49.089759999999998</v>
      </c>
      <c r="F27" s="114"/>
      <c r="G27" s="114"/>
      <c r="H27" s="114"/>
      <c r="I27" s="95">
        <v>4.0130999999999997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9"/>
      <c r="C28" s="115"/>
      <c r="D28" s="115"/>
      <c r="E28" s="118">
        <v>48.95008</v>
      </c>
      <c r="F28" s="114"/>
      <c r="G28" s="114"/>
      <c r="H28" s="114"/>
      <c r="I28" s="95">
        <v>3.8220000000000001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9"/>
      <c r="C29" s="115"/>
      <c r="D29" s="115"/>
      <c r="E29" s="118">
        <v>52.20928</v>
      </c>
      <c r="F29" s="114"/>
      <c r="G29" s="114"/>
      <c r="H29" s="114"/>
      <c r="I29" s="95">
        <v>4.2482999999999995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9"/>
      <c r="C30" s="115"/>
      <c r="D30" s="115"/>
      <c r="E30" s="118">
        <v>50.129599999999996</v>
      </c>
      <c r="F30" s="114"/>
      <c r="G30" s="114"/>
      <c r="H30" s="114"/>
      <c r="I30" s="95">
        <v>3.8073000000000001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9"/>
      <c r="C31" s="115"/>
      <c r="D31" s="115"/>
      <c r="E31" s="118">
        <v>44.107840000000003</v>
      </c>
      <c r="F31" s="114"/>
      <c r="G31" s="114"/>
      <c r="H31" s="114"/>
      <c r="I31" s="95">
        <v>4.1454000000000004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9"/>
      <c r="C32" s="115"/>
      <c r="D32" s="115"/>
      <c r="E32" s="118">
        <v>47.568799999999996</v>
      </c>
      <c r="F32" s="114"/>
      <c r="G32" s="114"/>
      <c r="H32" s="114"/>
      <c r="I32" s="95">
        <v>5.2184999999999988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9"/>
      <c r="C33" s="115"/>
      <c r="D33" s="115"/>
      <c r="E33" s="118">
        <v>48.220640000000003</v>
      </c>
      <c r="F33" s="114"/>
      <c r="G33" s="114"/>
      <c r="H33" s="114"/>
      <c r="I33" s="95">
        <v>7.3793999999999995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9"/>
      <c r="C34" s="115"/>
      <c r="D34" s="115"/>
      <c r="E34" s="118">
        <v>56.058239999999998</v>
      </c>
      <c r="F34" s="114"/>
      <c r="G34" s="114"/>
      <c r="H34" s="114"/>
      <c r="I34" s="95">
        <v>7.4234999999999998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9"/>
      <c r="C35" s="115"/>
      <c r="D35" s="115"/>
      <c r="E35" s="118">
        <v>55.965119999999999</v>
      </c>
      <c r="F35" s="114"/>
      <c r="G35" s="114"/>
      <c r="H35" s="114"/>
      <c r="I35" s="95">
        <v>10.084199999999999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9"/>
      <c r="C36" s="115"/>
      <c r="D36" s="115"/>
      <c r="E36" s="118">
        <v>61.89376</v>
      </c>
      <c r="F36" s="114"/>
      <c r="G36" s="114"/>
      <c r="H36" s="114"/>
      <c r="I36" s="95">
        <v>8.5259999999999998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9"/>
      <c r="C37" s="115"/>
      <c r="D37" s="115"/>
      <c r="E37" s="118">
        <v>60.869439999999997</v>
      </c>
      <c r="F37" s="114"/>
      <c r="G37" s="114"/>
      <c r="H37" s="114"/>
      <c r="I37" s="95">
        <v>6.4092000000000002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9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1032.2817600000001</v>
      </c>
      <c r="F39" s="134"/>
      <c r="G39" s="134"/>
      <c r="H39" s="134"/>
      <c r="I39" s="140">
        <f>SUM(I15:I38)</f>
        <v>115.17450000000001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2.28515625" style="227" hidden="1" customWidth="1"/>
    <col min="5" max="7" width="11.28515625" style="23" customWidth="1"/>
    <col min="8" max="8" width="0.140625" style="23" customWidth="1"/>
    <col min="9" max="9" width="11.28515625" style="36" customWidth="1"/>
    <col min="10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I1" s="31"/>
      <c r="J1" s="2" t="s">
        <v>1</v>
      </c>
      <c r="M1" s="286" t="s">
        <v>287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3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D3" s="4"/>
      <c r="I3" s="31"/>
      <c r="M3" s="1" t="s">
        <v>5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6"/>
      <c r="K4" s="6"/>
      <c r="M4" s="26" t="s">
        <v>17</v>
      </c>
      <c r="N4" s="25"/>
      <c r="O4" s="25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148"/>
      <c r="E5" s="6"/>
      <c r="I5" s="31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">
        <v>518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D8" s="4"/>
      <c r="I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15</v>
      </c>
      <c r="C10" s="290"/>
      <c r="D10" s="290"/>
      <c r="E10" s="306"/>
      <c r="F10" s="289" t="s">
        <v>16</v>
      </c>
      <c r="G10" s="307"/>
      <c r="H10" s="307"/>
      <c r="I10" s="308"/>
      <c r="J10" s="289" t="s">
        <v>15</v>
      </c>
      <c r="K10" s="290"/>
      <c r="L10" s="306"/>
      <c r="M10" s="289" t="s">
        <v>16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306"/>
      <c r="D11" s="223"/>
      <c r="E11" s="8">
        <v>30</v>
      </c>
      <c r="F11" s="289" t="s">
        <v>289</v>
      </c>
      <c r="G11" s="290"/>
      <c r="H11" s="97"/>
      <c r="I11" s="229">
        <v>120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98" t="s">
        <v>12</v>
      </c>
      <c r="C12" s="198" t="s">
        <v>13</v>
      </c>
      <c r="D12" s="224"/>
      <c r="E12" s="219" t="s">
        <v>290</v>
      </c>
      <c r="F12" s="10" t="s">
        <v>12</v>
      </c>
      <c r="G12" s="10" t="s">
        <v>13</v>
      </c>
      <c r="H12" s="216"/>
      <c r="I12" s="203" t="s">
        <v>290</v>
      </c>
      <c r="J12" s="219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225"/>
      <c r="E13" s="220">
        <v>4</v>
      </c>
      <c r="F13" s="123">
        <v>5</v>
      </c>
      <c r="G13" s="123">
        <v>6</v>
      </c>
      <c r="H13" s="217"/>
      <c r="I13" s="230">
        <v>7</v>
      </c>
      <c r="J13" s="220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99"/>
      <c r="E14" s="221">
        <v>2.88</v>
      </c>
      <c r="F14" s="114"/>
      <c r="G14" s="115"/>
      <c r="H14" s="218"/>
      <c r="I14" s="119">
        <v>9.7372800000000002</v>
      </c>
      <c r="J14" s="228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99"/>
      <c r="E15" s="221">
        <v>3.1488</v>
      </c>
      <c r="F15" s="129"/>
      <c r="G15" s="115"/>
      <c r="H15" s="218"/>
      <c r="I15" s="119">
        <v>6.5855999999999995</v>
      </c>
      <c r="J15" s="228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99"/>
      <c r="E16" s="221">
        <v>3.6479999999999997</v>
      </c>
      <c r="F16" s="129"/>
      <c r="G16" s="115"/>
      <c r="H16" s="218"/>
      <c r="I16" s="119">
        <v>5.9035200000000003</v>
      </c>
      <c r="J16" s="228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99"/>
      <c r="E17" s="221">
        <v>3.7247999999999997</v>
      </c>
      <c r="F17" s="129"/>
      <c r="G17" s="115"/>
      <c r="H17" s="218"/>
      <c r="I17" s="119">
        <v>5.5271999999999997</v>
      </c>
      <c r="J17" s="228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99"/>
      <c r="E18" s="221">
        <v>0.92159999999999997</v>
      </c>
      <c r="F18" s="129"/>
      <c r="G18" s="115"/>
      <c r="H18" s="218"/>
      <c r="I18" s="119">
        <v>5.0803200000000004</v>
      </c>
      <c r="J18" s="228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99"/>
      <c r="E19" s="221">
        <v>2.3424</v>
      </c>
      <c r="F19" s="129"/>
      <c r="G19" s="115"/>
      <c r="H19" s="218"/>
      <c r="I19" s="119">
        <v>5.1744000000000003</v>
      </c>
      <c r="J19" s="228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99"/>
      <c r="E20" s="221">
        <v>2.1560000000000001</v>
      </c>
      <c r="F20" s="129"/>
      <c r="G20" s="115"/>
      <c r="H20" s="218"/>
      <c r="I20" s="119">
        <v>5.1273600000000004</v>
      </c>
      <c r="J20" s="228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99"/>
      <c r="E21" s="221">
        <v>0.39200000000000002</v>
      </c>
      <c r="F21" s="129"/>
      <c r="G21" s="115"/>
      <c r="H21" s="218"/>
      <c r="I21" s="119">
        <v>5.4095999999999993</v>
      </c>
      <c r="J21" s="228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99"/>
      <c r="E22" s="221">
        <v>1.6856</v>
      </c>
      <c r="F22" s="129"/>
      <c r="G22" s="115"/>
      <c r="H22" s="218"/>
      <c r="I22" s="119">
        <v>5.7153599999999996</v>
      </c>
      <c r="J22" s="228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99"/>
      <c r="E23" s="221">
        <v>12.230399999999999</v>
      </c>
      <c r="F23" s="129"/>
      <c r="G23" s="115"/>
      <c r="H23" s="218"/>
      <c r="I23" s="119">
        <v>6.3268800000000001</v>
      </c>
      <c r="J23" s="228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99"/>
      <c r="E24" s="221">
        <v>15.444799999999997</v>
      </c>
      <c r="F24" s="129"/>
      <c r="G24" s="115"/>
      <c r="H24" s="218"/>
      <c r="I24" s="119">
        <v>7.9262399999999991</v>
      </c>
      <c r="J24" s="228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99"/>
      <c r="E25" s="221">
        <v>19.639199999999999</v>
      </c>
      <c r="F25" s="129"/>
      <c r="G25" s="115"/>
      <c r="H25" s="218"/>
      <c r="I25" s="119">
        <v>9.4550400000000003</v>
      </c>
      <c r="J25" s="228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99"/>
      <c r="E26" s="221">
        <v>14.817600000000001</v>
      </c>
      <c r="F26" s="129"/>
      <c r="G26" s="115"/>
      <c r="H26" s="218"/>
      <c r="I26" s="119">
        <v>11.242559999999999</v>
      </c>
      <c r="J26" s="228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99"/>
      <c r="E27" s="221">
        <v>4.8216000000000001</v>
      </c>
      <c r="F27" s="129"/>
      <c r="G27" s="115"/>
      <c r="H27" s="218"/>
      <c r="I27" s="119">
        <v>11.54832</v>
      </c>
      <c r="J27" s="228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99"/>
      <c r="E28" s="221">
        <v>24.5</v>
      </c>
      <c r="F28" s="129"/>
      <c r="G28" s="115"/>
      <c r="H28" s="218"/>
      <c r="I28" s="119">
        <v>9.7372800000000002</v>
      </c>
      <c r="J28" s="228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99"/>
      <c r="E29" s="221">
        <v>26.616799999999998</v>
      </c>
      <c r="F29" s="129"/>
      <c r="G29" s="115"/>
      <c r="H29" s="218"/>
      <c r="I29" s="119">
        <v>10.72512</v>
      </c>
      <c r="J29" s="228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99"/>
      <c r="E30" s="221">
        <v>12.920400000000001</v>
      </c>
      <c r="F30" s="129"/>
      <c r="G30" s="115"/>
      <c r="H30" s="218"/>
      <c r="I30" s="119">
        <v>10.65456</v>
      </c>
      <c r="J30" s="228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99"/>
      <c r="E31" s="221">
        <v>14.161999999999999</v>
      </c>
      <c r="F31" s="129"/>
      <c r="G31" s="115"/>
      <c r="H31" s="218"/>
      <c r="I31" s="119">
        <v>9.7372800000000002</v>
      </c>
      <c r="J31" s="228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99"/>
      <c r="E32" s="221">
        <v>2.9487999999999999</v>
      </c>
      <c r="F32" s="129"/>
      <c r="G32" s="115"/>
      <c r="H32" s="218"/>
      <c r="I32" s="119">
        <v>12.253919999999999</v>
      </c>
      <c r="J32" s="228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99"/>
      <c r="E33" s="221">
        <v>2.5219999999999998</v>
      </c>
      <c r="F33" s="129"/>
      <c r="G33" s="115"/>
      <c r="H33" s="218"/>
      <c r="I33" s="119">
        <v>12.888959999999999</v>
      </c>
      <c r="J33" s="228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99"/>
      <c r="E34" s="221">
        <v>2.4055999999999997</v>
      </c>
      <c r="F34" s="129"/>
      <c r="G34" s="115"/>
      <c r="H34" s="218"/>
      <c r="I34" s="119">
        <v>10.584</v>
      </c>
      <c r="J34" s="228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99"/>
      <c r="E35" s="221">
        <v>2.4443999999999999</v>
      </c>
      <c r="F35" s="129"/>
      <c r="G35" s="115"/>
      <c r="H35" s="218"/>
      <c r="I35" s="119">
        <v>12.20688</v>
      </c>
      <c r="J35" s="228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99"/>
      <c r="E36" s="221">
        <v>2.4156</v>
      </c>
      <c r="F36" s="129"/>
      <c r="G36" s="115"/>
      <c r="H36" s="218"/>
      <c r="I36" s="119">
        <v>9.8783999999999992</v>
      </c>
      <c r="J36" s="228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99"/>
      <c r="E37" s="221">
        <v>2.3759999999999999</v>
      </c>
      <c r="F37" s="129"/>
      <c r="G37" s="115"/>
      <c r="H37" s="218"/>
      <c r="I37" s="119">
        <v>9.6902399999999993</v>
      </c>
      <c r="J37" s="228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199"/>
      <c r="F38" s="129"/>
      <c r="G38" s="115"/>
      <c r="H38" s="218"/>
      <c r="I38" s="143"/>
      <c r="J38" s="228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26"/>
      <c r="E39" s="222">
        <f>SUM(E15:E38)</f>
        <v>178.28440000000003</v>
      </c>
      <c r="F39" s="134"/>
      <c r="G39" s="134"/>
      <c r="H39" s="134"/>
      <c r="I39" s="35">
        <f>SUM(I15:I38)</f>
        <v>199.37904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D40" s="4"/>
      <c r="I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D41" s="4"/>
      <c r="I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19">
    <mergeCell ref="B5:C5"/>
    <mergeCell ref="B1:F1"/>
    <mergeCell ref="M1:O1"/>
    <mergeCell ref="B2:F2"/>
    <mergeCell ref="M2:O2"/>
    <mergeCell ref="B4:C4"/>
    <mergeCell ref="F11:G11"/>
    <mergeCell ref="J11:K11"/>
    <mergeCell ref="M11:N11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D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customWidth="1"/>
    <col min="5" max="7" width="11.28515625" style="23" customWidth="1"/>
    <col min="8" max="8" width="0.140625" style="23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18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19</v>
      </c>
      <c r="C10" s="290"/>
      <c r="D10" s="290"/>
      <c r="E10" s="306"/>
      <c r="F10" s="289" t="s">
        <v>20</v>
      </c>
      <c r="G10" s="307"/>
      <c r="H10" s="307"/>
      <c r="I10" s="308"/>
      <c r="J10" s="289" t="s">
        <v>19</v>
      </c>
      <c r="K10" s="290"/>
      <c r="L10" s="306"/>
      <c r="M10" s="289" t="s">
        <v>20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14.530559999999999</v>
      </c>
      <c r="F14" s="114"/>
      <c r="G14" s="115"/>
      <c r="H14" s="115"/>
      <c r="I14" s="119">
        <v>10.31744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5">
      <c r="A15" s="102">
        <v>1</v>
      </c>
      <c r="B15" s="122"/>
      <c r="C15" s="115"/>
      <c r="D15" s="115"/>
      <c r="E15" s="119">
        <v>15.08352</v>
      </c>
      <c r="F15" s="122"/>
      <c r="G15" s="122"/>
      <c r="H15" s="122"/>
      <c r="I15" s="119">
        <v>8.3103999999999996</v>
      </c>
      <c r="J15" s="122"/>
      <c r="K15" s="122"/>
      <c r="L15" s="122"/>
      <c r="M15" s="122"/>
      <c r="N15" s="115"/>
      <c r="O15" s="122"/>
      <c r="R15" s="152"/>
    </row>
    <row r="16" spans="1:25" s="101" customFormat="1" x14ac:dyDescent="0.25">
      <c r="A16" s="100">
        <v>2</v>
      </c>
      <c r="B16" s="122"/>
      <c r="C16" s="115"/>
      <c r="D16" s="115"/>
      <c r="E16" s="119">
        <v>11.581439999999999</v>
      </c>
      <c r="F16" s="122"/>
      <c r="G16" s="122"/>
      <c r="H16" s="122"/>
      <c r="I16" s="119">
        <v>7.5107199999999992</v>
      </c>
      <c r="J16" s="122"/>
      <c r="K16" s="122"/>
      <c r="L16" s="122"/>
      <c r="M16" s="122"/>
      <c r="N16" s="115"/>
      <c r="O16" s="122"/>
      <c r="R16" s="152"/>
    </row>
    <row r="17" spans="1:18" s="101" customFormat="1" x14ac:dyDescent="0.25">
      <c r="A17" s="100">
        <v>3</v>
      </c>
      <c r="B17" s="122"/>
      <c r="C17" s="115"/>
      <c r="D17" s="115"/>
      <c r="E17" s="119">
        <v>10.38336</v>
      </c>
      <c r="F17" s="122"/>
      <c r="G17" s="122"/>
      <c r="H17" s="122"/>
      <c r="I17" s="119">
        <v>6.8208000000000002</v>
      </c>
      <c r="J17" s="122"/>
      <c r="K17" s="122"/>
      <c r="L17" s="122"/>
      <c r="M17" s="122"/>
      <c r="N17" s="115"/>
      <c r="O17" s="122"/>
      <c r="R17" s="152"/>
    </row>
    <row r="18" spans="1:18" s="101" customFormat="1" x14ac:dyDescent="0.25">
      <c r="A18" s="100">
        <v>4</v>
      </c>
      <c r="B18" s="122"/>
      <c r="C18" s="115"/>
      <c r="D18" s="115"/>
      <c r="E18" s="119">
        <v>9.615359999999999</v>
      </c>
      <c r="F18" s="122"/>
      <c r="G18" s="122"/>
      <c r="H18" s="122"/>
      <c r="I18" s="119">
        <v>8.3887999999999998</v>
      </c>
      <c r="J18" s="122"/>
      <c r="K18" s="122"/>
      <c r="L18" s="122"/>
      <c r="M18" s="122"/>
      <c r="N18" s="115"/>
      <c r="O18" s="122"/>
      <c r="R18" s="152"/>
    </row>
    <row r="19" spans="1:18" s="101" customFormat="1" x14ac:dyDescent="0.25">
      <c r="A19" s="100">
        <v>5</v>
      </c>
      <c r="B19" s="122"/>
      <c r="C19" s="115"/>
      <c r="D19" s="115"/>
      <c r="E19" s="119">
        <v>18.53952</v>
      </c>
      <c r="F19" s="122"/>
      <c r="G19" s="122"/>
      <c r="H19" s="122"/>
      <c r="I19" s="119">
        <v>6.5071999999999992</v>
      </c>
      <c r="J19" s="122"/>
      <c r="K19" s="122"/>
      <c r="L19" s="122"/>
      <c r="M19" s="122"/>
      <c r="N19" s="115"/>
      <c r="O19" s="122"/>
      <c r="R19" s="152"/>
    </row>
    <row r="20" spans="1:18" s="101" customFormat="1" x14ac:dyDescent="0.25">
      <c r="A20" s="100">
        <v>6</v>
      </c>
      <c r="B20" s="122"/>
      <c r="C20" s="115"/>
      <c r="D20" s="115"/>
      <c r="E20" s="119">
        <v>20.41536</v>
      </c>
      <c r="F20" s="122"/>
      <c r="G20" s="122"/>
      <c r="H20" s="122"/>
      <c r="I20" s="119">
        <v>13.280959999999999</v>
      </c>
      <c r="J20" s="122"/>
      <c r="K20" s="122"/>
      <c r="L20" s="122"/>
      <c r="M20" s="122"/>
      <c r="N20" s="115"/>
      <c r="O20" s="122"/>
      <c r="R20" s="152"/>
    </row>
    <row r="21" spans="1:18" s="101" customFormat="1" x14ac:dyDescent="0.25">
      <c r="A21" s="100">
        <v>7</v>
      </c>
      <c r="B21" s="122"/>
      <c r="C21" s="115"/>
      <c r="D21" s="115"/>
      <c r="E21" s="119">
        <v>20.995519999999999</v>
      </c>
      <c r="F21" s="122"/>
      <c r="G21" s="122"/>
      <c r="H21" s="122"/>
      <c r="I21" s="119">
        <v>25.291840000000001</v>
      </c>
      <c r="J21" s="122"/>
      <c r="K21" s="122"/>
      <c r="L21" s="122"/>
      <c r="M21" s="122"/>
      <c r="N21" s="115"/>
      <c r="O21" s="122"/>
      <c r="R21" s="152"/>
    </row>
    <row r="22" spans="1:18" s="101" customFormat="1" x14ac:dyDescent="0.25">
      <c r="A22" s="100">
        <v>8</v>
      </c>
      <c r="B22" s="122"/>
      <c r="C22" s="115"/>
      <c r="D22" s="115"/>
      <c r="E22" s="119">
        <v>19.349119999999999</v>
      </c>
      <c r="F22" s="122"/>
      <c r="G22" s="122"/>
      <c r="H22" s="122"/>
      <c r="I22" s="119">
        <v>22.56352</v>
      </c>
      <c r="J22" s="122"/>
      <c r="K22" s="122"/>
      <c r="L22" s="122"/>
      <c r="M22" s="122"/>
      <c r="N22" s="115"/>
      <c r="O22" s="122"/>
      <c r="R22" s="152"/>
    </row>
    <row r="23" spans="1:18" s="101" customFormat="1" x14ac:dyDescent="0.25">
      <c r="A23" s="100">
        <v>9</v>
      </c>
      <c r="B23" s="122"/>
      <c r="C23" s="115"/>
      <c r="D23" s="115"/>
      <c r="E23" s="119">
        <v>25.072319999999998</v>
      </c>
      <c r="F23" s="122"/>
      <c r="G23" s="122"/>
      <c r="H23" s="122"/>
      <c r="I23" s="119">
        <v>18.78464</v>
      </c>
      <c r="J23" s="122"/>
      <c r="K23" s="122"/>
      <c r="L23" s="122"/>
      <c r="M23" s="122"/>
      <c r="N23" s="115"/>
      <c r="O23" s="122"/>
      <c r="R23" s="152"/>
    </row>
    <row r="24" spans="1:18" s="101" customFormat="1" x14ac:dyDescent="0.25">
      <c r="A24" s="100">
        <v>10</v>
      </c>
      <c r="B24" s="122"/>
      <c r="C24" s="115"/>
      <c r="D24" s="115"/>
      <c r="E24" s="119">
        <v>22.4224</v>
      </c>
      <c r="F24" s="122"/>
      <c r="G24" s="122"/>
      <c r="H24" s="122"/>
      <c r="I24" s="119">
        <v>19.380479999999999</v>
      </c>
      <c r="J24" s="122"/>
      <c r="K24" s="122"/>
      <c r="L24" s="122"/>
      <c r="M24" s="122"/>
      <c r="N24" s="115"/>
      <c r="O24" s="122"/>
      <c r="R24" s="152"/>
    </row>
    <row r="25" spans="1:18" s="101" customFormat="1" x14ac:dyDescent="0.25">
      <c r="A25" s="100">
        <v>11</v>
      </c>
      <c r="B25" s="122"/>
      <c r="C25" s="115"/>
      <c r="D25" s="115"/>
      <c r="E25" s="119">
        <v>20.023359999999997</v>
      </c>
      <c r="F25" s="122"/>
      <c r="G25" s="122"/>
      <c r="H25" s="122"/>
      <c r="I25" s="119">
        <v>22.75168</v>
      </c>
      <c r="J25" s="122"/>
      <c r="K25" s="122"/>
      <c r="L25" s="122"/>
      <c r="M25" s="122"/>
      <c r="N25" s="115"/>
      <c r="O25" s="122"/>
      <c r="R25" s="152"/>
    </row>
    <row r="26" spans="1:18" s="101" customFormat="1" x14ac:dyDescent="0.25">
      <c r="A26" s="100">
        <v>12</v>
      </c>
      <c r="B26" s="122"/>
      <c r="C26" s="115"/>
      <c r="D26" s="115"/>
      <c r="E26" s="119">
        <v>19.47456</v>
      </c>
      <c r="F26" s="122"/>
      <c r="G26" s="122"/>
      <c r="H26" s="122"/>
      <c r="I26" s="119">
        <v>17.389119999999998</v>
      </c>
      <c r="J26" s="122"/>
      <c r="K26" s="122"/>
      <c r="L26" s="122"/>
      <c r="M26" s="122"/>
      <c r="N26" s="115"/>
      <c r="O26" s="122"/>
      <c r="R26" s="152"/>
    </row>
    <row r="27" spans="1:18" s="101" customFormat="1" x14ac:dyDescent="0.25">
      <c r="A27" s="100">
        <v>13</v>
      </c>
      <c r="B27" s="122"/>
      <c r="C27" s="115"/>
      <c r="D27" s="115"/>
      <c r="E27" s="119">
        <v>23.378880000000002</v>
      </c>
      <c r="F27" s="122"/>
      <c r="G27" s="122"/>
      <c r="H27" s="122"/>
      <c r="I27" s="119">
        <v>16.887359999999997</v>
      </c>
      <c r="J27" s="122"/>
      <c r="K27" s="122"/>
      <c r="L27" s="122"/>
      <c r="M27" s="122"/>
      <c r="N27" s="115"/>
      <c r="O27" s="122"/>
      <c r="R27" s="152"/>
    </row>
    <row r="28" spans="1:18" s="101" customFormat="1" x14ac:dyDescent="0.25">
      <c r="A28" s="100">
        <v>14</v>
      </c>
      <c r="B28" s="122"/>
      <c r="C28" s="115"/>
      <c r="D28" s="115"/>
      <c r="E28" s="119">
        <v>24.94688</v>
      </c>
      <c r="F28" s="122"/>
      <c r="G28" s="122"/>
      <c r="H28" s="122"/>
      <c r="I28" s="119">
        <v>14.535360000000001</v>
      </c>
      <c r="J28" s="122"/>
      <c r="K28" s="122"/>
      <c r="L28" s="122"/>
      <c r="M28" s="122"/>
      <c r="N28" s="115"/>
      <c r="O28" s="122"/>
      <c r="R28" s="152"/>
    </row>
    <row r="29" spans="1:18" s="101" customFormat="1" x14ac:dyDescent="0.25">
      <c r="A29" s="100">
        <v>15</v>
      </c>
      <c r="B29" s="122"/>
      <c r="C29" s="115"/>
      <c r="D29" s="115"/>
      <c r="E29" s="119">
        <v>21.805599999999998</v>
      </c>
      <c r="F29" s="122"/>
      <c r="G29" s="122"/>
      <c r="H29" s="122"/>
      <c r="I29" s="119">
        <v>14.12768</v>
      </c>
      <c r="J29" s="122"/>
      <c r="K29" s="122"/>
      <c r="L29" s="122"/>
      <c r="M29" s="122"/>
      <c r="N29" s="115"/>
      <c r="O29" s="122"/>
      <c r="R29" s="152"/>
    </row>
    <row r="30" spans="1:18" s="101" customFormat="1" x14ac:dyDescent="0.25">
      <c r="A30" s="100">
        <v>16</v>
      </c>
      <c r="B30" s="122"/>
      <c r="C30" s="115"/>
      <c r="D30" s="115"/>
      <c r="E30" s="119">
        <v>15.2096</v>
      </c>
      <c r="F30" s="122"/>
      <c r="G30" s="122"/>
      <c r="H30" s="122"/>
      <c r="I30" s="119">
        <v>15.30368</v>
      </c>
      <c r="J30" s="122"/>
      <c r="K30" s="122"/>
      <c r="L30" s="122"/>
      <c r="M30" s="122"/>
      <c r="N30" s="115"/>
      <c r="O30" s="122"/>
      <c r="R30" s="152"/>
    </row>
    <row r="31" spans="1:18" s="104" customFormat="1" x14ac:dyDescent="0.25">
      <c r="A31" s="100">
        <v>17</v>
      </c>
      <c r="B31" s="122"/>
      <c r="C31" s="115"/>
      <c r="D31" s="115"/>
      <c r="E31" s="119">
        <v>16.57536</v>
      </c>
      <c r="F31" s="122"/>
      <c r="G31" s="122"/>
      <c r="H31" s="122"/>
      <c r="I31" s="119">
        <v>11.55616</v>
      </c>
      <c r="J31" s="122"/>
      <c r="K31" s="122"/>
      <c r="L31" s="122"/>
      <c r="M31" s="122"/>
      <c r="N31" s="115"/>
      <c r="O31" s="122"/>
      <c r="R31" s="152"/>
    </row>
    <row r="32" spans="1:18" s="104" customFormat="1" x14ac:dyDescent="0.25">
      <c r="A32" s="100">
        <v>18</v>
      </c>
      <c r="B32" s="122"/>
      <c r="C32" s="115"/>
      <c r="D32" s="115"/>
      <c r="E32" s="119">
        <v>18.127359999999999</v>
      </c>
      <c r="F32" s="122"/>
      <c r="G32" s="122"/>
      <c r="H32" s="122"/>
      <c r="I32" s="119">
        <v>11.258239999999999</v>
      </c>
      <c r="J32" s="122"/>
      <c r="K32" s="122"/>
      <c r="L32" s="122"/>
      <c r="M32" s="122"/>
      <c r="N32" s="115"/>
      <c r="O32" s="122"/>
      <c r="R32" s="152"/>
    </row>
    <row r="33" spans="1:25" s="104" customFormat="1" x14ac:dyDescent="0.25">
      <c r="A33" s="100">
        <v>19</v>
      </c>
      <c r="B33" s="122"/>
      <c r="C33" s="115"/>
      <c r="D33" s="115"/>
      <c r="E33" s="119">
        <v>19.881119999999999</v>
      </c>
      <c r="F33" s="122"/>
      <c r="G33" s="122"/>
      <c r="H33" s="122"/>
      <c r="I33" s="119">
        <v>15.523199999999999</v>
      </c>
      <c r="J33" s="122"/>
      <c r="K33" s="122"/>
      <c r="L33" s="122"/>
      <c r="M33" s="122"/>
      <c r="N33" s="115"/>
      <c r="O33" s="122"/>
      <c r="R33" s="152"/>
    </row>
    <row r="34" spans="1:25" s="104" customFormat="1" x14ac:dyDescent="0.25">
      <c r="A34" s="100">
        <v>20</v>
      </c>
      <c r="B34" s="122"/>
      <c r="C34" s="115"/>
      <c r="D34" s="115"/>
      <c r="E34" s="119">
        <v>21.557279999999999</v>
      </c>
      <c r="F34" s="122"/>
      <c r="G34" s="122"/>
      <c r="H34" s="122"/>
      <c r="I34" s="119">
        <v>16.855999999999998</v>
      </c>
      <c r="J34" s="122"/>
      <c r="K34" s="122"/>
      <c r="L34" s="122"/>
      <c r="M34" s="122"/>
      <c r="N34" s="115"/>
      <c r="O34" s="122"/>
      <c r="R34" s="152"/>
    </row>
    <row r="35" spans="1:25" s="104" customFormat="1" x14ac:dyDescent="0.25">
      <c r="A35" s="100">
        <v>21</v>
      </c>
      <c r="B35" s="122"/>
      <c r="C35" s="115"/>
      <c r="D35" s="115"/>
      <c r="E35" s="119">
        <v>23.062719999999999</v>
      </c>
      <c r="F35" s="122"/>
      <c r="G35" s="122"/>
      <c r="H35" s="122"/>
      <c r="I35" s="119">
        <v>13.93952</v>
      </c>
      <c r="J35" s="122"/>
      <c r="K35" s="122"/>
      <c r="L35" s="122"/>
      <c r="M35" s="122"/>
      <c r="N35" s="115"/>
      <c r="O35" s="122"/>
      <c r="R35" s="152"/>
    </row>
    <row r="36" spans="1:25" s="104" customFormat="1" x14ac:dyDescent="0.25">
      <c r="A36" s="100">
        <v>22</v>
      </c>
      <c r="B36" s="122"/>
      <c r="C36" s="115"/>
      <c r="D36" s="115"/>
      <c r="E36" s="119">
        <v>23.712480000000003</v>
      </c>
      <c r="F36" s="122"/>
      <c r="G36" s="122"/>
      <c r="H36" s="122"/>
      <c r="I36" s="119">
        <v>13.798399999999999</v>
      </c>
      <c r="J36" s="122"/>
      <c r="K36" s="122"/>
      <c r="L36" s="122"/>
      <c r="M36" s="122"/>
      <c r="N36" s="115"/>
      <c r="O36" s="122"/>
      <c r="R36" s="152"/>
    </row>
    <row r="37" spans="1:25" s="104" customFormat="1" x14ac:dyDescent="0.25">
      <c r="A37" s="100">
        <v>23</v>
      </c>
      <c r="B37" s="122"/>
      <c r="C37" s="115"/>
      <c r="D37" s="115"/>
      <c r="E37" s="119">
        <v>21.510720000000003</v>
      </c>
      <c r="F37" s="122"/>
      <c r="G37" s="122"/>
      <c r="H37" s="122"/>
      <c r="I37" s="119">
        <v>14.990079999999999</v>
      </c>
      <c r="J37" s="122"/>
      <c r="K37" s="122"/>
      <c r="L37" s="122"/>
      <c r="M37" s="122"/>
      <c r="N37" s="115"/>
      <c r="O37" s="122"/>
    </row>
    <row r="38" spans="1:25" s="104" customFormat="1" x14ac:dyDescent="0.25">
      <c r="A38" s="100">
        <v>24</v>
      </c>
      <c r="B38" s="122"/>
      <c r="C38" s="115"/>
      <c r="D38" s="202"/>
      <c r="E38" s="153"/>
      <c r="F38" s="122"/>
      <c r="G38" s="122"/>
      <c r="H38" s="122"/>
      <c r="I38" s="143"/>
      <c r="J38" s="122"/>
      <c r="K38" s="122"/>
      <c r="L38" s="122"/>
      <c r="M38" s="122"/>
      <c r="N38" s="122"/>
      <c r="O38" s="122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442.72384000000011</v>
      </c>
      <c r="F39" s="134"/>
      <c r="G39" s="134"/>
      <c r="H39" s="134"/>
      <c r="I39" s="133">
        <f>SUM(I15:I38)</f>
        <v>335.75583999999992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:F1"/>
    <mergeCell ref="M1:O1"/>
    <mergeCell ref="B2:F2"/>
    <mergeCell ref="M2:O2"/>
    <mergeCell ref="B4:C4"/>
    <mergeCell ref="F11:G11"/>
    <mergeCell ref="J11:K11"/>
    <mergeCell ref="M11:N11"/>
    <mergeCell ref="M4:O4"/>
    <mergeCell ref="M3:O3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B5:C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D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customWidth="1"/>
    <col min="5" max="7" width="11.28515625" style="23" customWidth="1"/>
    <col min="8" max="8" width="0.140625" style="23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296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21</v>
      </c>
      <c r="C10" s="290"/>
      <c r="D10" s="290"/>
      <c r="E10" s="306"/>
      <c r="F10" s="289" t="s">
        <v>297</v>
      </c>
      <c r="G10" s="307"/>
      <c r="H10" s="307"/>
      <c r="I10" s="308"/>
      <c r="J10" s="289" t="s">
        <v>21</v>
      </c>
      <c r="K10" s="290"/>
      <c r="L10" s="306"/>
      <c r="M10" s="289" t="s">
        <v>297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60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23.3856</v>
      </c>
      <c r="F14" s="114"/>
      <c r="G14" s="115"/>
      <c r="H14" s="115"/>
      <c r="I14" s="119">
        <v>2.8224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21.235199999999999</v>
      </c>
      <c r="F15" s="122"/>
      <c r="G15" s="122"/>
      <c r="H15" s="122"/>
      <c r="I15" s="119">
        <v>1.5287999999999999</v>
      </c>
      <c r="J15" s="122"/>
      <c r="K15" s="122"/>
      <c r="L15" s="122"/>
      <c r="M15" s="122"/>
      <c r="N15" s="115"/>
      <c r="O15" s="122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19.814399999999999</v>
      </c>
      <c r="F16" s="122"/>
      <c r="G16" s="122"/>
      <c r="H16" s="122"/>
      <c r="I16" s="119">
        <v>1.4896</v>
      </c>
      <c r="J16" s="122"/>
      <c r="K16" s="122"/>
      <c r="L16" s="122"/>
      <c r="M16" s="122"/>
      <c r="N16" s="115"/>
      <c r="O16" s="122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17.395199999999996</v>
      </c>
      <c r="F17" s="122"/>
      <c r="G17" s="122"/>
      <c r="H17" s="122"/>
      <c r="I17" s="119">
        <v>1.5287999999999999</v>
      </c>
      <c r="J17" s="122"/>
      <c r="K17" s="122"/>
      <c r="L17" s="122"/>
      <c r="M17" s="122"/>
      <c r="N17" s="115"/>
      <c r="O17" s="122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17.779199999999999</v>
      </c>
      <c r="F18" s="122"/>
      <c r="G18" s="122"/>
      <c r="H18" s="122"/>
      <c r="I18" s="119">
        <v>1.4896</v>
      </c>
      <c r="J18" s="122"/>
      <c r="K18" s="122"/>
      <c r="L18" s="122"/>
      <c r="M18" s="122"/>
      <c r="N18" s="115"/>
      <c r="O18" s="122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18.1632</v>
      </c>
      <c r="F19" s="122"/>
      <c r="G19" s="122"/>
      <c r="H19" s="122"/>
      <c r="I19" s="119">
        <v>1.5287999999999999</v>
      </c>
      <c r="J19" s="122"/>
      <c r="K19" s="122"/>
      <c r="L19" s="122"/>
      <c r="M19" s="122"/>
      <c r="N19" s="115"/>
      <c r="O19" s="122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20.2272</v>
      </c>
      <c r="F20" s="122"/>
      <c r="G20" s="122"/>
      <c r="H20" s="122"/>
      <c r="I20" s="119">
        <v>1.4896</v>
      </c>
      <c r="J20" s="122"/>
      <c r="K20" s="122"/>
      <c r="L20" s="122"/>
      <c r="M20" s="122"/>
      <c r="N20" s="115"/>
      <c r="O20" s="122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20.5016</v>
      </c>
      <c r="F21" s="122"/>
      <c r="G21" s="122"/>
      <c r="H21" s="122"/>
      <c r="I21" s="119">
        <v>1.4896</v>
      </c>
      <c r="J21" s="122"/>
      <c r="K21" s="122"/>
      <c r="L21" s="122"/>
      <c r="M21" s="122"/>
      <c r="N21" s="115"/>
      <c r="O21" s="122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22.383199999999999</v>
      </c>
      <c r="F22" s="122"/>
      <c r="G22" s="122"/>
      <c r="H22" s="122"/>
      <c r="I22" s="119">
        <v>1.4503999999999999</v>
      </c>
      <c r="J22" s="122"/>
      <c r="K22" s="122"/>
      <c r="L22" s="122"/>
      <c r="M22" s="122"/>
      <c r="N22" s="115"/>
      <c r="O22" s="122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25.676000000000002</v>
      </c>
      <c r="F23" s="122"/>
      <c r="G23" s="122"/>
      <c r="H23" s="122"/>
      <c r="I23" s="119">
        <v>1.5287999999999999</v>
      </c>
      <c r="J23" s="122"/>
      <c r="K23" s="122"/>
      <c r="L23" s="122"/>
      <c r="M23" s="122"/>
      <c r="N23" s="115"/>
      <c r="O23" s="122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27.361600000000003</v>
      </c>
      <c r="F24" s="122"/>
      <c r="G24" s="122"/>
      <c r="H24" s="122"/>
      <c r="I24" s="119">
        <v>1.4896</v>
      </c>
      <c r="J24" s="122"/>
      <c r="K24" s="122"/>
      <c r="L24" s="122"/>
      <c r="M24" s="122"/>
      <c r="N24" s="115"/>
      <c r="O24" s="122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26.616800000000001</v>
      </c>
      <c r="F25" s="122"/>
      <c r="G25" s="122"/>
      <c r="H25" s="122"/>
      <c r="I25" s="119">
        <v>1.4896</v>
      </c>
      <c r="J25" s="122"/>
      <c r="K25" s="122"/>
      <c r="L25" s="122"/>
      <c r="M25" s="122"/>
      <c r="N25" s="115"/>
      <c r="O25" s="122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26.4208</v>
      </c>
      <c r="F26" s="122"/>
      <c r="G26" s="122"/>
      <c r="H26" s="122"/>
      <c r="I26" s="119">
        <v>1.4896</v>
      </c>
      <c r="J26" s="122"/>
      <c r="K26" s="122"/>
      <c r="L26" s="122"/>
      <c r="M26" s="122"/>
      <c r="N26" s="115"/>
      <c r="O26" s="122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27.048000000000002</v>
      </c>
      <c r="F27" s="122"/>
      <c r="G27" s="122"/>
      <c r="H27" s="122"/>
      <c r="I27" s="119">
        <v>1.5287999999999999</v>
      </c>
      <c r="J27" s="122"/>
      <c r="K27" s="122"/>
      <c r="L27" s="122"/>
      <c r="M27" s="122"/>
      <c r="N27" s="115"/>
      <c r="O27" s="122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24.813600000000001</v>
      </c>
      <c r="F28" s="122"/>
      <c r="G28" s="122"/>
      <c r="H28" s="122"/>
      <c r="I28" s="119">
        <v>3.0184000000000002</v>
      </c>
      <c r="J28" s="122"/>
      <c r="K28" s="122"/>
      <c r="L28" s="122"/>
      <c r="M28" s="122"/>
      <c r="N28" s="115"/>
      <c r="O28" s="122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27.742000000000001</v>
      </c>
      <c r="F29" s="122"/>
      <c r="G29" s="122"/>
      <c r="H29" s="122"/>
      <c r="I29" s="119">
        <v>2.94</v>
      </c>
      <c r="J29" s="122"/>
      <c r="K29" s="122"/>
      <c r="L29" s="122"/>
      <c r="M29" s="122"/>
      <c r="N29" s="115"/>
      <c r="O29" s="122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29.837199999999996</v>
      </c>
      <c r="F30" s="122"/>
      <c r="G30" s="122"/>
      <c r="H30" s="122"/>
      <c r="I30" s="119">
        <v>3.3319999999999999</v>
      </c>
      <c r="J30" s="122"/>
      <c r="K30" s="122"/>
      <c r="L30" s="122"/>
      <c r="M30" s="122"/>
      <c r="N30" s="115"/>
      <c r="O30" s="122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26.577999999999999</v>
      </c>
      <c r="F31" s="122"/>
      <c r="G31" s="122"/>
      <c r="H31" s="122"/>
      <c r="I31" s="119">
        <v>3.0575999999999999</v>
      </c>
      <c r="J31" s="122"/>
      <c r="K31" s="122"/>
      <c r="L31" s="122"/>
      <c r="M31" s="122"/>
      <c r="N31" s="115"/>
      <c r="O31" s="122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28.634399999999999</v>
      </c>
      <c r="F32" s="122"/>
      <c r="G32" s="122"/>
      <c r="H32" s="122"/>
      <c r="I32" s="119">
        <v>2.7831999999999999</v>
      </c>
      <c r="J32" s="122"/>
      <c r="K32" s="122"/>
      <c r="L32" s="122"/>
      <c r="M32" s="122"/>
      <c r="N32" s="115"/>
      <c r="O32" s="122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28.712</v>
      </c>
      <c r="F33" s="122"/>
      <c r="G33" s="122"/>
      <c r="H33" s="122"/>
      <c r="I33" s="119">
        <v>2.7831999999999999</v>
      </c>
      <c r="J33" s="122"/>
      <c r="K33" s="122"/>
      <c r="L33" s="122"/>
      <c r="M33" s="122"/>
      <c r="N33" s="115"/>
      <c r="O33" s="122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31.583200000000001</v>
      </c>
      <c r="F34" s="122"/>
      <c r="G34" s="122"/>
      <c r="H34" s="122"/>
      <c r="I34" s="119">
        <v>3.0184000000000002</v>
      </c>
      <c r="J34" s="122"/>
      <c r="K34" s="122"/>
      <c r="L34" s="122"/>
      <c r="M34" s="122"/>
      <c r="N34" s="115"/>
      <c r="O34" s="122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30.962400000000002</v>
      </c>
      <c r="F35" s="122"/>
      <c r="G35" s="122"/>
      <c r="H35" s="122"/>
      <c r="I35" s="119">
        <v>2.7831999999999999</v>
      </c>
      <c r="J35" s="122"/>
      <c r="K35" s="122"/>
      <c r="L35" s="122"/>
      <c r="M35" s="122"/>
      <c r="N35" s="115"/>
      <c r="O35" s="122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30.0168</v>
      </c>
      <c r="F36" s="122"/>
      <c r="G36" s="122"/>
      <c r="H36" s="122"/>
      <c r="I36" s="119">
        <v>2.8224</v>
      </c>
      <c r="J36" s="122"/>
      <c r="K36" s="122"/>
      <c r="L36" s="122"/>
      <c r="M36" s="122"/>
      <c r="N36" s="115"/>
      <c r="O36" s="122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28.1952</v>
      </c>
      <c r="F37" s="122"/>
      <c r="G37" s="122"/>
      <c r="H37" s="122"/>
      <c r="I37" s="119">
        <v>2.7831999999999999</v>
      </c>
      <c r="J37" s="122"/>
      <c r="K37" s="122"/>
      <c r="L37" s="122"/>
      <c r="M37" s="122"/>
      <c r="N37" s="115"/>
      <c r="O37" s="122"/>
    </row>
    <row r="38" spans="1:25" s="104" customFormat="1" x14ac:dyDescent="0.2">
      <c r="A38" s="100">
        <v>24</v>
      </c>
      <c r="B38" s="128"/>
      <c r="C38" s="115"/>
      <c r="D38" s="202"/>
      <c r="E38" s="153"/>
      <c r="F38" s="122"/>
      <c r="G38" s="122"/>
      <c r="H38" s="122"/>
      <c r="I38" s="143"/>
      <c r="J38" s="122"/>
      <c r="K38" s="122"/>
      <c r="L38" s="122"/>
      <c r="M38" s="122"/>
      <c r="N38" s="122"/>
      <c r="O38" s="122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577.69719999999984</v>
      </c>
      <c r="F39" s="134"/>
      <c r="G39" s="134"/>
      <c r="H39" s="134"/>
      <c r="I39" s="133">
        <f>SUM(I15:I38)</f>
        <v>48.843200000000003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D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customWidth="1"/>
    <col min="5" max="7" width="11.28515625" style="23" customWidth="1"/>
    <col min="8" max="8" width="0.140625" style="23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22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23</v>
      </c>
      <c r="C10" s="290"/>
      <c r="D10" s="290"/>
      <c r="E10" s="306"/>
      <c r="F10" s="289" t="s">
        <v>24</v>
      </c>
      <c r="G10" s="307"/>
      <c r="H10" s="307"/>
      <c r="I10" s="308"/>
      <c r="J10" s="289" t="s">
        <v>23</v>
      </c>
      <c r="K10" s="290"/>
      <c r="L10" s="306"/>
      <c r="M10" s="289" t="s">
        <v>24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30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4.5503999999999998</v>
      </c>
      <c r="F14" s="114"/>
      <c r="G14" s="115"/>
      <c r="H14" s="115"/>
      <c r="I14" s="119">
        <v>74.417280000000005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3.2063999999999999</v>
      </c>
      <c r="F15" s="114"/>
      <c r="G15" s="114"/>
      <c r="H15" s="114"/>
      <c r="I15" s="119">
        <v>64.25663999999999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2.8415999999999997</v>
      </c>
      <c r="F16" s="114"/>
      <c r="G16" s="114"/>
      <c r="H16" s="114"/>
      <c r="I16" s="119">
        <v>57.153599999999997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2.5535999999999999</v>
      </c>
      <c r="F17" s="114"/>
      <c r="G17" s="114"/>
      <c r="H17" s="114"/>
      <c r="I17" s="119">
        <v>62.163359999999997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2.7455999999999996</v>
      </c>
      <c r="F18" s="114"/>
      <c r="G18" s="114"/>
      <c r="H18" s="114"/>
      <c r="I18" s="119">
        <v>55.271999999999998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2.8415999999999997</v>
      </c>
      <c r="F19" s="114"/>
      <c r="G19" s="114"/>
      <c r="H19" s="114"/>
      <c r="I19" s="119">
        <v>53.813759999999995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7.2324000000000002</v>
      </c>
      <c r="F20" s="114"/>
      <c r="G20" s="114"/>
      <c r="H20" s="114"/>
      <c r="I20" s="119">
        <v>59.599679999999999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3.8220000000000001</v>
      </c>
      <c r="F21" s="114"/>
      <c r="G21" s="114"/>
      <c r="H21" s="114"/>
      <c r="I21" s="119">
        <v>69.360479999999995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5.9388000000000005</v>
      </c>
      <c r="F22" s="114"/>
      <c r="G22" s="114"/>
      <c r="H22" s="114"/>
      <c r="I22" s="119">
        <v>75.852000000000004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11.76</v>
      </c>
      <c r="F23" s="114"/>
      <c r="G23" s="114"/>
      <c r="H23" s="114"/>
      <c r="I23" s="119">
        <v>75.99311999999999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9.9176000000000002</v>
      </c>
      <c r="F24" s="114"/>
      <c r="G24" s="114"/>
      <c r="H24" s="114"/>
      <c r="I24" s="119">
        <v>76.933920000000001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12.1128</v>
      </c>
      <c r="F25" s="114"/>
      <c r="G25" s="114"/>
      <c r="H25" s="114"/>
      <c r="I25" s="119">
        <v>75.734399999999994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7.7812000000000001</v>
      </c>
      <c r="F26" s="114"/>
      <c r="G26" s="114"/>
      <c r="H26" s="114"/>
      <c r="I26" s="119">
        <v>77.992320000000007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6.1347999999999994</v>
      </c>
      <c r="F27" s="114"/>
      <c r="G27" s="114"/>
      <c r="H27" s="114"/>
      <c r="I27" s="119">
        <v>78.603839999999991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5.8015999999999996</v>
      </c>
      <c r="F28" s="114"/>
      <c r="G28" s="114"/>
      <c r="H28" s="114"/>
      <c r="I28" s="119">
        <v>81.355679999999992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6.3243999999999998</v>
      </c>
      <c r="F29" s="114"/>
      <c r="G29" s="114"/>
      <c r="H29" s="114"/>
      <c r="I29" s="119">
        <v>77.921760000000006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9.7387999999999995</v>
      </c>
      <c r="F30" s="114"/>
      <c r="G30" s="114"/>
      <c r="H30" s="114"/>
      <c r="I30" s="119">
        <v>83.895840000000007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14.511200000000001</v>
      </c>
      <c r="F31" s="114"/>
      <c r="G31" s="114"/>
      <c r="H31" s="114"/>
      <c r="I31" s="119">
        <v>99.042719999999989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7.9151999999999996</v>
      </c>
      <c r="F32" s="114"/>
      <c r="G32" s="114"/>
      <c r="H32" s="114"/>
      <c r="I32" s="119">
        <v>104.75807999999999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4.8887999999999998</v>
      </c>
      <c r="F33" s="114"/>
      <c r="G33" s="114"/>
      <c r="H33" s="114"/>
      <c r="I33" s="119">
        <v>108.75648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11.6012</v>
      </c>
      <c r="F34" s="114"/>
      <c r="G34" s="114"/>
      <c r="H34" s="114"/>
      <c r="I34" s="119">
        <v>112.23744000000001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14.065</v>
      </c>
      <c r="F35" s="114"/>
      <c r="G35" s="114"/>
      <c r="H35" s="114"/>
      <c r="I35" s="119">
        <v>106.99248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10.216800000000001</v>
      </c>
      <c r="F36" s="114"/>
      <c r="G36" s="114"/>
      <c r="H36" s="114"/>
      <c r="I36" s="119">
        <v>107.86272000000001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7.1082000000000001</v>
      </c>
      <c r="F37" s="114"/>
      <c r="G37" s="114"/>
      <c r="H37" s="114"/>
      <c r="I37" s="119">
        <v>95.303039999999996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171.05959999999999</v>
      </c>
      <c r="F39" s="134"/>
      <c r="G39" s="134"/>
      <c r="H39" s="134"/>
      <c r="I39" s="133">
        <f>SUM(I15:I38)</f>
        <v>1860.8553600000002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1.14062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25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26</v>
      </c>
      <c r="C10" s="290"/>
      <c r="D10" s="290"/>
      <c r="E10" s="306"/>
      <c r="F10" s="289" t="s">
        <v>27</v>
      </c>
      <c r="G10" s="307"/>
      <c r="H10" s="307"/>
      <c r="I10" s="308"/>
      <c r="J10" s="289" t="s">
        <v>26</v>
      </c>
      <c r="K10" s="290"/>
      <c r="L10" s="306"/>
      <c r="M10" s="289" t="s">
        <v>27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60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36.564479999999996</v>
      </c>
      <c r="F14" s="114"/>
      <c r="G14" s="115"/>
      <c r="H14" s="115"/>
      <c r="I14" s="119">
        <v>38.749200000000002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26.956799999999998</v>
      </c>
      <c r="F15" s="114"/>
      <c r="G15" s="114"/>
      <c r="H15" s="114"/>
      <c r="I15" s="119">
        <v>29.811600000000002</v>
      </c>
      <c r="J15" s="114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25.367039999999999</v>
      </c>
      <c r="F16" s="114"/>
      <c r="G16" s="114"/>
      <c r="H16" s="114"/>
      <c r="I16" s="119">
        <v>26.083679999999998</v>
      </c>
      <c r="J16" s="114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24.445439999999998</v>
      </c>
      <c r="F17" s="114"/>
      <c r="G17" s="114"/>
      <c r="H17" s="114"/>
      <c r="I17" s="119">
        <v>24.131519999999998</v>
      </c>
      <c r="J17" s="114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23.800319999999999</v>
      </c>
      <c r="F18" s="114"/>
      <c r="G18" s="114"/>
      <c r="H18" s="114"/>
      <c r="I18" s="119">
        <v>23.731680000000001</v>
      </c>
      <c r="J18" s="114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40.711680000000001</v>
      </c>
      <c r="F19" s="114"/>
      <c r="G19" s="114"/>
      <c r="H19" s="114"/>
      <c r="I19" s="119">
        <v>25.037039999999998</v>
      </c>
      <c r="J19" s="114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37.043999999999997</v>
      </c>
      <c r="F20" s="114"/>
      <c r="G20" s="114"/>
      <c r="H20" s="114"/>
      <c r="I20" s="119">
        <v>27.271439999999998</v>
      </c>
      <c r="J20" s="114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35.232959999999999</v>
      </c>
      <c r="F21" s="114"/>
      <c r="G21" s="114"/>
      <c r="H21" s="114"/>
      <c r="I21" s="119">
        <v>28.271039999999999</v>
      </c>
      <c r="J21" s="114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35.844479999999997</v>
      </c>
      <c r="F22" s="114"/>
      <c r="G22" s="114"/>
      <c r="H22" s="114"/>
      <c r="I22" s="119">
        <v>34.339199999999998</v>
      </c>
      <c r="J22" s="114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43.37088</v>
      </c>
      <c r="F23" s="114"/>
      <c r="G23" s="114"/>
      <c r="H23" s="114"/>
      <c r="I23" s="119">
        <v>39.372480000000003</v>
      </c>
      <c r="J23" s="114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45.393599999999999</v>
      </c>
      <c r="F24" s="114"/>
      <c r="G24" s="114"/>
      <c r="H24" s="114"/>
      <c r="I24" s="119">
        <v>42.277200000000001</v>
      </c>
      <c r="J24" s="114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39.25488</v>
      </c>
      <c r="F25" s="114"/>
      <c r="G25" s="114"/>
      <c r="H25" s="114"/>
      <c r="I25" s="119">
        <v>37.53792</v>
      </c>
      <c r="J25" s="114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37.961279999999995</v>
      </c>
      <c r="F26" s="114"/>
      <c r="G26" s="114"/>
      <c r="H26" s="114"/>
      <c r="I26" s="119">
        <v>41.324639999999995</v>
      </c>
      <c r="J26" s="114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37.279199999999996</v>
      </c>
      <c r="F27" s="114"/>
      <c r="G27" s="114"/>
      <c r="H27" s="114"/>
      <c r="I27" s="119">
        <v>40.48968</v>
      </c>
      <c r="J27" s="114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43.958880000000001</v>
      </c>
      <c r="F28" s="114"/>
      <c r="G28" s="114"/>
      <c r="H28" s="114"/>
      <c r="I28" s="119">
        <v>39.784079999999996</v>
      </c>
      <c r="J28" s="114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37.597199999999994</v>
      </c>
      <c r="F29" s="114"/>
      <c r="G29" s="114"/>
      <c r="H29" s="114"/>
      <c r="I29" s="119">
        <v>40.289760000000001</v>
      </c>
      <c r="J29" s="114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35.129519999999999</v>
      </c>
      <c r="F30" s="114"/>
      <c r="G30" s="114"/>
      <c r="H30" s="114"/>
      <c r="I30" s="119">
        <v>41.054160000000003</v>
      </c>
      <c r="J30" s="114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29.984639999999999</v>
      </c>
      <c r="F31" s="114"/>
      <c r="G31" s="114"/>
      <c r="H31" s="114"/>
      <c r="I31" s="119">
        <v>41.265839999999997</v>
      </c>
      <c r="J31" s="114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31.730640000000001</v>
      </c>
      <c r="F32" s="114"/>
      <c r="G32" s="114"/>
      <c r="H32" s="114"/>
      <c r="I32" s="119">
        <v>43.417920000000002</v>
      </c>
      <c r="J32" s="114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32.661839999999998</v>
      </c>
      <c r="F33" s="114"/>
      <c r="G33" s="114"/>
      <c r="H33" s="114"/>
      <c r="I33" s="119">
        <v>48.639359999999996</v>
      </c>
      <c r="J33" s="114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28.355039999999999</v>
      </c>
      <c r="F34" s="114"/>
      <c r="G34" s="114"/>
      <c r="H34" s="114"/>
      <c r="I34" s="119">
        <v>49.462560000000003</v>
      </c>
      <c r="J34" s="114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34.896719999999995</v>
      </c>
      <c r="F35" s="114"/>
      <c r="G35" s="114"/>
      <c r="H35" s="114"/>
      <c r="I35" s="119">
        <v>52.014479999999999</v>
      </c>
      <c r="J35" s="114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39.108959999999996</v>
      </c>
      <c r="F36" s="114"/>
      <c r="G36" s="114"/>
      <c r="H36" s="114"/>
      <c r="I36" s="119">
        <v>52.543680000000002</v>
      </c>
      <c r="J36" s="114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41.24736</v>
      </c>
      <c r="F37" s="114"/>
      <c r="G37" s="114"/>
      <c r="H37" s="114"/>
      <c r="I37" s="119">
        <v>45.146639999999998</v>
      </c>
      <c r="J37" s="114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4"/>
      <c r="K38" s="115"/>
      <c r="L38" s="114"/>
      <c r="M38" s="114"/>
      <c r="N38" s="115"/>
      <c r="O38" s="114"/>
      <c r="P38" s="104">
        <v>1</v>
      </c>
    </row>
    <row r="39" spans="1:25" s="19" customFormat="1" ht="15" x14ac:dyDescent="0.25">
      <c r="A39" s="14" t="s">
        <v>14</v>
      </c>
      <c r="B39" s="20"/>
      <c r="C39" s="20"/>
      <c r="D39" s="20"/>
      <c r="E39" s="133">
        <f>SUM(E15:E38)</f>
        <v>807.33335999999997</v>
      </c>
      <c r="F39" s="142"/>
      <c r="G39" s="134"/>
      <c r="H39" s="134"/>
      <c r="I39" s="133">
        <f>SUM(I15:I38)</f>
        <v>873.29760000000022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D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customWidth="1"/>
    <col min="5" max="7" width="11.2851562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28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x14ac:dyDescent="0.2">
      <c r="A10" s="296"/>
      <c r="B10" s="289" t="s">
        <v>29</v>
      </c>
      <c r="C10" s="290"/>
      <c r="D10" s="290"/>
      <c r="E10" s="306"/>
      <c r="F10" s="289" t="s">
        <v>30</v>
      </c>
      <c r="G10" s="290"/>
      <c r="H10" s="290"/>
      <c r="I10" s="306"/>
      <c r="J10" s="289" t="s">
        <v>29</v>
      </c>
      <c r="K10" s="290"/>
      <c r="L10" s="306"/>
      <c r="M10" s="289" t="s">
        <v>30</v>
      </c>
      <c r="N10" s="290"/>
      <c r="O10" s="306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60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7.9487999999999994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7.5456000000000003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7.5455999999999994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7.5455999999999994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7.5455999999999994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7.6031999999999993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7.5852000000000004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18.521999999999998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34.045200000000001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8.1144000000000016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6.5855999999999995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6.468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39.160800000000002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10.231199999999999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6.468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6.5765999999999991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6.1691999999999991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7.6823999999999995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7.6823999999999995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7.7987999999999991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7.7405999999999997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7.8569999999999993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7.9595999999999991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7.9595999999999991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242.39219999999997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B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23" customWidth="1"/>
    <col min="3" max="3" width="11" style="23" customWidth="1"/>
    <col min="4" max="4" width="0.42578125" style="23" hidden="1" customWidth="1"/>
    <col min="5" max="6" width="11.28515625" style="23" customWidth="1"/>
    <col min="7" max="7" width="10.4257812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298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31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37</v>
      </c>
      <c r="C10" s="290"/>
      <c r="D10" s="290"/>
      <c r="E10" s="306"/>
      <c r="F10" s="289" t="s">
        <v>38</v>
      </c>
      <c r="G10" s="307"/>
      <c r="H10" s="307"/>
      <c r="I10" s="308"/>
      <c r="J10" s="289" t="s">
        <v>37</v>
      </c>
      <c r="K10" s="290"/>
      <c r="L10" s="306"/>
      <c r="M10" s="289" t="s">
        <v>38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4000</v>
      </c>
      <c r="F11" s="289" t="s">
        <v>289</v>
      </c>
      <c r="G11" s="290"/>
      <c r="H11" s="97"/>
      <c r="I11" s="8">
        <v>3000</v>
      </c>
      <c r="J11" s="289" t="s">
        <v>289</v>
      </c>
      <c r="K11" s="290"/>
      <c r="L11" s="8">
        <f>E11</f>
        <v>4000</v>
      </c>
      <c r="M11" s="289" t="s">
        <v>289</v>
      </c>
      <c r="N11" s="290"/>
      <c r="O11" s="8">
        <f>I11</f>
        <v>3000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438.52799999999996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471.55199999999996</v>
      </c>
      <c r="F15" s="114"/>
      <c r="G15" s="114"/>
      <c r="H15" s="114"/>
      <c r="I15" s="119">
        <v>0</v>
      </c>
      <c r="J15" s="114"/>
      <c r="K15" s="114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452.35200000000003</v>
      </c>
      <c r="F16" s="114"/>
      <c r="G16" s="114"/>
      <c r="H16" s="114"/>
      <c r="I16" s="119">
        <v>0</v>
      </c>
      <c r="J16" s="114"/>
      <c r="K16" s="114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471.55200000000002</v>
      </c>
      <c r="F17" s="114"/>
      <c r="G17" s="114"/>
      <c r="H17" s="114"/>
      <c r="I17" s="119">
        <v>0</v>
      </c>
      <c r="J17" s="114"/>
      <c r="K17" s="114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449.28</v>
      </c>
      <c r="F18" s="114"/>
      <c r="G18" s="114"/>
      <c r="H18" s="114"/>
      <c r="I18" s="119">
        <v>0</v>
      </c>
      <c r="J18" s="114"/>
      <c r="K18" s="114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456.19200000000001</v>
      </c>
      <c r="F19" s="114"/>
      <c r="G19" s="114"/>
      <c r="H19" s="114"/>
      <c r="I19" s="119">
        <v>0</v>
      </c>
      <c r="J19" s="114"/>
      <c r="K19" s="114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467.26399999999995</v>
      </c>
      <c r="F20" s="114"/>
      <c r="G20" s="114"/>
      <c r="H20" s="114"/>
      <c r="I20" s="119">
        <v>0</v>
      </c>
      <c r="J20" s="114"/>
      <c r="K20" s="114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472.75199999999995</v>
      </c>
      <c r="F21" s="114"/>
      <c r="G21" s="114"/>
      <c r="H21" s="114"/>
      <c r="I21" s="119">
        <v>0</v>
      </c>
      <c r="J21" s="114"/>
      <c r="K21" s="114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584.08000000000004</v>
      </c>
      <c r="F22" s="114"/>
      <c r="G22" s="114"/>
      <c r="H22" s="114"/>
      <c r="I22" s="119">
        <v>0</v>
      </c>
      <c r="J22" s="114"/>
      <c r="K22" s="114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1084.2720000000002</v>
      </c>
      <c r="F23" s="114"/>
      <c r="G23" s="114"/>
      <c r="H23" s="114"/>
      <c r="I23" s="119">
        <v>0</v>
      </c>
      <c r="J23" s="114"/>
      <c r="K23" s="114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1035.664</v>
      </c>
      <c r="F24" s="114"/>
      <c r="G24" s="114"/>
      <c r="H24" s="114"/>
      <c r="I24" s="119">
        <v>0</v>
      </c>
      <c r="J24" s="114"/>
      <c r="K24" s="114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1062.32</v>
      </c>
      <c r="F25" s="114"/>
      <c r="G25" s="114"/>
      <c r="H25" s="114"/>
      <c r="I25" s="119">
        <v>0</v>
      </c>
      <c r="J25" s="114"/>
      <c r="K25" s="114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992.54399999999998</v>
      </c>
      <c r="F26" s="114"/>
      <c r="G26" s="114"/>
      <c r="H26" s="114"/>
      <c r="I26" s="119">
        <v>0</v>
      </c>
      <c r="J26" s="114"/>
      <c r="K26" s="114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849.072</v>
      </c>
      <c r="F27" s="114"/>
      <c r="G27" s="114"/>
      <c r="H27" s="114"/>
      <c r="I27" s="119">
        <v>0</v>
      </c>
      <c r="J27" s="114"/>
      <c r="K27" s="114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954.12800000000004</v>
      </c>
      <c r="F28" s="114"/>
      <c r="G28" s="114"/>
      <c r="H28" s="114"/>
      <c r="I28" s="119">
        <v>0</v>
      </c>
      <c r="J28" s="114"/>
      <c r="K28" s="114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946.72</v>
      </c>
      <c r="F29" s="114"/>
      <c r="G29" s="114"/>
      <c r="H29" s="114"/>
      <c r="I29" s="119">
        <v>0</v>
      </c>
      <c r="J29" s="114"/>
      <c r="K29" s="114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841.95999999999992</v>
      </c>
      <c r="F30" s="114"/>
      <c r="G30" s="114"/>
      <c r="H30" s="114"/>
      <c r="I30" s="119">
        <v>0</v>
      </c>
      <c r="J30" s="114"/>
      <c r="K30" s="114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540.87199999999996</v>
      </c>
      <c r="F31" s="114"/>
      <c r="G31" s="114"/>
      <c r="H31" s="114"/>
      <c r="I31" s="119">
        <v>0</v>
      </c>
      <c r="J31" s="114"/>
      <c r="K31" s="114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450.08</v>
      </c>
      <c r="F32" s="114"/>
      <c r="G32" s="114"/>
      <c r="H32" s="114"/>
      <c r="I32" s="119">
        <v>0</v>
      </c>
      <c r="J32" s="114"/>
      <c r="K32" s="114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450.08</v>
      </c>
      <c r="F33" s="114"/>
      <c r="G33" s="114"/>
      <c r="H33" s="114"/>
      <c r="I33" s="119">
        <v>0</v>
      </c>
      <c r="J33" s="114"/>
      <c r="K33" s="114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481.12</v>
      </c>
      <c r="F34" s="114"/>
      <c r="G34" s="114"/>
      <c r="H34" s="114"/>
      <c r="I34" s="119">
        <v>0</v>
      </c>
      <c r="J34" s="114"/>
      <c r="K34" s="114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481.12</v>
      </c>
      <c r="F35" s="114"/>
      <c r="G35" s="114"/>
      <c r="H35" s="114"/>
      <c r="I35" s="119">
        <v>0</v>
      </c>
      <c r="J35" s="114"/>
      <c r="K35" s="114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454.608</v>
      </c>
      <c r="F36" s="114"/>
      <c r="G36" s="114"/>
      <c r="H36" s="114"/>
      <c r="I36" s="119">
        <v>0</v>
      </c>
      <c r="J36" s="114"/>
      <c r="K36" s="114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448.27199999999993</v>
      </c>
      <c r="F37" s="114"/>
      <c r="G37" s="114"/>
      <c r="H37" s="114"/>
      <c r="I37" s="119">
        <v>0</v>
      </c>
      <c r="J37" s="114"/>
      <c r="K37" s="114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4"/>
      <c r="K38" s="114"/>
      <c r="L38" s="114"/>
      <c r="M38" s="114"/>
      <c r="N38" s="114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14897.856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D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customWidth="1"/>
    <col min="5" max="7" width="11.28515625" style="23" customWidth="1"/>
    <col min="8" max="8" width="0.140625" style="23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299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31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300</v>
      </c>
      <c r="C10" s="290"/>
      <c r="D10" s="290"/>
      <c r="E10" s="306"/>
      <c r="F10" s="289"/>
      <c r="G10" s="307"/>
      <c r="H10" s="307"/>
      <c r="I10" s="308"/>
      <c r="J10" s="289" t="s">
        <v>300</v>
      </c>
      <c r="K10" s="290"/>
      <c r="L10" s="306"/>
      <c r="M10" s="289"/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6000</v>
      </c>
      <c r="F11" s="289" t="s">
        <v>289</v>
      </c>
      <c r="G11" s="290"/>
      <c r="H11" s="97"/>
      <c r="I11" s="8"/>
      <c r="J11" s="289" t="s">
        <v>289</v>
      </c>
      <c r="K11" s="290"/>
      <c r="L11" s="8">
        <f>E11</f>
        <v>6000</v>
      </c>
      <c r="M11" s="289" t="s">
        <v>289</v>
      </c>
      <c r="N11" s="290"/>
      <c r="O11" s="8">
        <f>I11</f>
        <v>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/>
      <c r="F14" s="114"/>
      <c r="G14" s="115"/>
      <c r="H14" s="115"/>
      <c r="I14" s="119"/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/>
      <c r="F15" s="114"/>
      <c r="G15" s="115"/>
      <c r="H15" s="115"/>
      <c r="I15" s="119"/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/>
      <c r="F16" s="114"/>
      <c r="G16" s="115"/>
      <c r="H16" s="115"/>
      <c r="I16" s="119"/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/>
      <c r="F17" s="114"/>
      <c r="G17" s="115"/>
      <c r="H17" s="115"/>
      <c r="I17" s="119"/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/>
      <c r="F18" s="114"/>
      <c r="G18" s="115"/>
      <c r="H18" s="115"/>
      <c r="I18" s="119"/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/>
      <c r="F19" s="114"/>
      <c r="G19" s="115"/>
      <c r="H19" s="115"/>
      <c r="I19" s="119"/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/>
      <c r="F20" s="114"/>
      <c r="G20" s="115"/>
      <c r="H20" s="115"/>
      <c r="I20" s="119"/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/>
      <c r="F21" s="114"/>
      <c r="G21" s="115"/>
      <c r="H21" s="115"/>
      <c r="I21" s="119"/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/>
      <c r="F22" s="114"/>
      <c r="G22" s="115"/>
      <c r="H22" s="115"/>
      <c r="I22" s="119"/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/>
      <c r="F23" s="114"/>
      <c r="G23" s="115"/>
      <c r="H23" s="115"/>
      <c r="I23" s="119"/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/>
      <c r="F24" s="114"/>
      <c r="G24" s="115"/>
      <c r="H24" s="115"/>
      <c r="I24" s="119"/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/>
      <c r="F25" s="114"/>
      <c r="G25" s="115"/>
      <c r="H25" s="115"/>
      <c r="I25" s="119"/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/>
      <c r="F26" s="114"/>
      <c r="G26" s="115"/>
      <c r="H26" s="115"/>
      <c r="I26" s="119"/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/>
      <c r="F27" s="114"/>
      <c r="G27" s="115"/>
      <c r="H27" s="115"/>
      <c r="I27" s="119"/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/>
      <c r="F28" s="114"/>
      <c r="G28" s="115"/>
      <c r="H28" s="115"/>
      <c r="I28" s="119"/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/>
      <c r="F29" s="114"/>
      <c r="G29" s="115"/>
      <c r="H29" s="115"/>
      <c r="I29" s="119"/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/>
      <c r="F30" s="114"/>
      <c r="G30" s="115"/>
      <c r="H30" s="115"/>
      <c r="I30" s="119"/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/>
      <c r="F31" s="114"/>
      <c r="G31" s="115"/>
      <c r="H31" s="115"/>
      <c r="I31" s="119"/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/>
      <c r="F32" s="114"/>
      <c r="G32" s="115"/>
      <c r="H32" s="115"/>
      <c r="I32" s="119"/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/>
      <c r="F33" s="114"/>
      <c r="G33" s="115"/>
      <c r="H33" s="115"/>
      <c r="I33" s="119"/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/>
      <c r="F34" s="114"/>
      <c r="G34" s="115"/>
      <c r="H34" s="115"/>
      <c r="I34" s="119"/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/>
      <c r="F35" s="114"/>
      <c r="G35" s="115"/>
      <c r="H35" s="115"/>
      <c r="I35" s="119"/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/>
      <c r="F36" s="114"/>
      <c r="G36" s="115"/>
      <c r="H36" s="115"/>
      <c r="I36" s="119"/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/>
      <c r="F37" s="114"/>
      <c r="G37" s="115"/>
      <c r="H37" s="115"/>
      <c r="I37" s="119"/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ht="15" x14ac:dyDescent="0.25">
      <c r="A39" s="14" t="s">
        <v>14</v>
      </c>
      <c r="B39" s="20"/>
      <c r="C39" s="20"/>
      <c r="D39" s="20"/>
      <c r="E39" s="133">
        <f>SUM(E15:E38)</f>
        <v>0</v>
      </c>
      <c r="F39" s="137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D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299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32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33</v>
      </c>
      <c r="C10" s="290"/>
      <c r="D10" s="290"/>
      <c r="E10" s="306"/>
      <c r="F10" s="289" t="s">
        <v>143</v>
      </c>
      <c r="G10" s="307"/>
      <c r="H10" s="307"/>
      <c r="I10" s="308"/>
      <c r="J10" s="289" t="s">
        <v>33</v>
      </c>
      <c r="K10" s="290"/>
      <c r="L10" s="306"/>
      <c r="M10" s="289" t="s">
        <v>143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30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30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/>
      <c r="F14" s="114"/>
      <c r="G14" s="115"/>
      <c r="H14" s="115"/>
      <c r="I14" s="119">
        <v>5.0175999999999998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/>
      <c r="F15" s="114"/>
      <c r="G15" s="114"/>
      <c r="H15" s="114"/>
      <c r="I15" s="119">
        <v>4.9391999999999996</v>
      </c>
      <c r="J15" s="114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/>
      <c r="F16" s="114"/>
      <c r="G16" s="114"/>
      <c r="H16" s="114"/>
      <c r="I16" s="119">
        <v>5.0175999999999998</v>
      </c>
      <c r="J16" s="114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/>
      <c r="F17" s="114"/>
      <c r="G17" s="114"/>
      <c r="H17" s="114"/>
      <c r="I17" s="119">
        <v>4.9391999999999996</v>
      </c>
      <c r="J17" s="114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/>
      <c r="F18" s="114"/>
      <c r="G18" s="114"/>
      <c r="H18" s="114"/>
      <c r="I18" s="119">
        <v>5.0175999999999998</v>
      </c>
      <c r="J18" s="114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/>
      <c r="F19" s="114"/>
      <c r="G19" s="114"/>
      <c r="H19" s="114"/>
      <c r="I19" s="119">
        <v>4.9391999999999996</v>
      </c>
      <c r="J19" s="114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/>
      <c r="F20" s="114"/>
      <c r="G20" s="114"/>
      <c r="H20" s="114"/>
      <c r="I20" s="119">
        <v>5.0960000000000001</v>
      </c>
      <c r="J20" s="114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/>
      <c r="F21" s="114"/>
      <c r="G21" s="114"/>
      <c r="H21" s="114"/>
      <c r="I21" s="119">
        <v>5.2528000000000006</v>
      </c>
      <c r="J21" s="114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/>
      <c r="F22" s="114"/>
      <c r="G22" s="114"/>
      <c r="H22" s="114"/>
      <c r="I22" s="119">
        <v>5.0959999999999992</v>
      </c>
      <c r="J22" s="114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/>
      <c r="F23" s="114"/>
      <c r="G23" s="114"/>
      <c r="H23" s="114"/>
      <c r="I23" s="119">
        <v>5.2528000000000006</v>
      </c>
      <c r="J23" s="114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/>
      <c r="F24" s="114"/>
      <c r="G24" s="114"/>
      <c r="H24" s="114"/>
      <c r="I24" s="119">
        <v>4.9391999999999996</v>
      </c>
      <c r="J24" s="114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/>
      <c r="F25" s="114"/>
      <c r="G25" s="114"/>
      <c r="H25" s="114"/>
      <c r="I25" s="119">
        <v>5.3311999999999999</v>
      </c>
      <c r="J25" s="114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/>
      <c r="F26" s="114"/>
      <c r="G26" s="114"/>
      <c r="H26" s="114"/>
      <c r="I26" s="119">
        <v>5.2528000000000006</v>
      </c>
      <c r="J26" s="114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/>
      <c r="F27" s="114"/>
      <c r="G27" s="114"/>
      <c r="H27" s="114"/>
      <c r="I27" s="119">
        <v>5.0960000000000001</v>
      </c>
      <c r="J27" s="114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/>
      <c r="F28" s="114"/>
      <c r="G28" s="114"/>
      <c r="H28" s="114"/>
      <c r="I28" s="119">
        <v>5.2528000000000006</v>
      </c>
      <c r="J28" s="114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/>
      <c r="F29" s="114"/>
      <c r="G29" s="114"/>
      <c r="H29" s="114"/>
      <c r="I29" s="119">
        <v>5.3311999999999999</v>
      </c>
      <c r="J29" s="114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/>
      <c r="F30" s="114"/>
      <c r="G30" s="114"/>
      <c r="H30" s="114"/>
      <c r="I30" s="119">
        <v>5.3311999999999999</v>
      </c>
      <c r="J30" s="114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/>
      <c r="F31" s="114"/>
      <c r="G31" s="114"/>
      <c r="H31" s="114"/>
      <c r="I31" s="119">
        <v>5.88</v>
      </c>
      <c r="J31" s="114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/>
      <c r="F32" s="114"/>
      <c r="G32" s="114"/>
      <c r="H32" s="114"/>
      <c r="I32" s="119">
        <v>6.8991999999999996</v>
      </c>
      <c r="J32" s="114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/>
      <c r="F33" s="114"/>
      <c r="G33" s="114"/>
      <c r="H33" s="114"/>
      <c r="I33" s="119">
        <v>11.9168</v>
      </c>
      <c r="J33" s="114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/>
      <c r="F34" s="114"/>
      <c r="G34" s="114"/>
      <c r="H34" s="114"/>
      <c r="I34" s="119">
        <v>7.291199999999999</v>
      </c>
      <c r="J34" s="114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/>
      <c r="F35" s="114"/>
      <c r="G35" s="114"/>
      <c r="H35" s="114"/>
      <c r="I35" s="119">
        <v>5.4095999999999993</v>
      </c>
      <c r="J35" s="114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/>
      <c r="F36" s="114"/>
      <c r="G36" s="114"/>
      <c r="H36" s="114"/>
      <c r="I36" s="119">
        <v>5.0959999999999992</v>
      </c>
      <c r="J36" s="114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/>
      <c r="F37" s="114"/>
      <c r="G37" s="114"/>
      <c r="H37" s="114"/>
      <c r="I37" s="119">
        <v>5.3311999999999999</v>
      </c>
      <c r="J37" s="114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4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129.90879999999999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34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309"/>
      <c r="N4" s="309"/>
      <c r="O4" s="30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289" t="s">
        <v>36</v>
      </c>
      <c r="C10" s="290"/>
      <c r="D10" s="290"/>
      <c r="E10" s="306"/>
      <c r="F10" s="289" t="s">
        <v>35</v>
      </c>
      <c r="G10" s="307"/>
      <c r="H10" s="307"/>
      <c r="I10" s="308"/>
      <c r="J10" s="289" t="s">
        <v>36</v>
      </c>
      <c r="K10" s="290"/>
      <c r="L10" s="306"/>
      <c r="M10" s="289" t="s">
        <v>35</v>
      </c>
      <c r="N10" s="307"/>
      <c r="O10" s="308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30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32.275200000000005</v>
      </c>
      <c r="F14" s="114"/>
      <c r="G14" s="115"/>
      <c r="H14" s="115"/>
      <c r="I14" s="119">
        <v>32.481119999999997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15.110399999999998</v>
      </c>
      <c r="F15" s="114"/>
      <c r="G15" s="114"/>
      <c r="H15" s="114"/>
      <c r="I15" s="119">
        <v>33.445439999999998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16.032</v>
      </c>
      <c r="F16" s="114"/>
      <c r="G16" s="114"/>
      <c r="H16" s="114"/>
      <c r="I16" s="119">
        <v>25.495679999999997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14.0352</v>
      </c>
      <c r="F17" s="114"/>
      <c r="G17" s="114"/>
      <c r="H17" s="114"/>
      <c r="I17" s="119">
        <v>23.120159999999998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14.553599999999999</v>
      </c>
      <c r="F18" s="114"/>
      <c r="G18" s="114"/>
      <c r="H18" s="114"/>
      <c r="I18" s="119">
        <v>23.4024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15.686399999999999</v>
      </c>
      <c r="F19" s="114"/>
      <c r="G19" s="114"/>
      <c r="H19" s="114"/>
      <c r="I19" s="119">
        <v>23.731680000000001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19.639199999999999</v>
      </c>
      <c r="F20" s="114"/>
      <c r="G20" s="114"/>
      <c r="H20" s="114"/>
      <c r="I20" s="119">
        <v>26.789279999999998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23.088799999999999</v>
      </c>
      <c r="F21" s="114"/>
      <c r="G21" s="114"/>
      <c r="H21" s="114"/>
      <c r="I21" s="119">
        <v>32.575200000000002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19.168800000000001</v>
      </c>
      <c r="F22" s="114"/>
      <c r="G22" s="114"/>
      <c r="H22" s="114"/>
      <c r="I22" s="119">
        <v>38.713919999999995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28.635599999999997</v>
      </c>
      <c r="F23" s="114"/>
      <c r="G23" s="114"/>
      <c r="H23" s="114"/>
      <c r="I23" s="119">
        <v>79.615199999999987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29.5764</v>
      </c>
      <c r="F24" s="114"/>
      <c r="G24" s="114"/>
      <c r="H24" s="114"/>
      <c r="I24" s="119">
        <v>81.637919999999994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31.379600000000003</v>
      </c>
      <c r="F25" s="114"/>
      <c r="G25" s="114"/>
      <c r="H25" s="114"/>
      <c r="I25" s="119">
        <v>75.1464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36.279599999999995</v>
      </c>
      <c r="F26" s="114"/>
      <c r="G26" s="114"/>
      <c r="H26" s="114"/>
      <c r="I26" s="119">
        <v>70.983360000000005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22.069599999999998</v>
      </c>
      <c r="F27" s="114"/>
      <c r="G27" s="114"/>
      <c r="H27" s="114"/>
      <c r="I27" s="119">
        <v>83.049120000000002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19.011999999999997</v>
      </c>
      <c r="F28" s="114"/>
      <c r="G28" s="114"/>
      <c r="H28" s="114"/>
      <c r="I28" s="119">
        <v>77.027999999999992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41.050399999999996</v>
      </c>
      <c r="F29" s="114"/>
      <c r="G29" s="114"/>
      <c r="H29" s="114"/>
      <c r="I29" s="119">
        <v>79.967999999999989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42.699399999999997</v>
      </c>
      <c r="F30" s="114"/>
      <c r="G30" s="114"/>
      <c r="H30" s="114"/>
      <c r="I30" s="119">
        <v>79.850400000000008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36.103400000000001</v>
      </c>
      <c r="F31" s="114"/>
      <c r="G31" s="114"/>
      <c r="H31" s="114"/>
      <c r="I31" s="119">
        <v>84.036959999999993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38.3538</v>
      </c>
      <c r="F32" s="114"/>
      <c r="G32" s="114"/>
      <c r="H32" s="114"/>
      <c r="I32" s="119">
        <v>88.905599999999993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51.429399999999994</v>
      </c>
      <c r="F33" s="114"/>
      <c r="G33" s="114"/>
      <c r="H33" s="114"/>
      <c r="I33" s="119">
        <v>73.523520000000005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58.4328</v>
      </c>
      <c r="F34" s="114"/>
      <c r="G34" s="114"/>
      <c r="H34" s="114"/>
      <c r="I34" s="119">
        <v>64.18607999999999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52.961999999999996</v>
      </c>
      <c r="F35" s="114"/>
      <c r="G35" s="114"/>
      <c r="H35" s="114"/>
      <c r="I35" s="119">
        <v>48.662880000000001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55.756799999999998</v>
      </c>
      <c r="F36" s="114"/>
      <c r="G36" s="114"/>
      <c r="H36" s="114"/>
      <c r="I36" s="119">
        <v>42.971039999999995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43.144199999999998</v>
      </c>
      <c r="F37" s="114"/>
      <c r="G37" s="114"/>
      <c r="H37" s="114"/>
      <c r="I37" s="119">
        <v>33.398399999999995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199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724.19939999999997</v>
      </c>
      <c r="F39" s="134"/>
      <c r="G39" s="134"/>
      <c r="H39" s="134"/>
      <c r="I39" s="135">
        <f>SUM(I15:I38)</f>
        <v>1290.2366399999999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347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144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27"/>
      <c r="K4" s="27"/>
      <c r="L4" s="1"/>
      <c r="M4" s="284" t="s">
        <v>145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ТП-47 В-1</v>
      </c>
      <c r="C10" s="302"/>
      <c r="D10" s="302"/>
      <c r="E10" s="303"/>
      <c r="F10" s="301" t="str">
        <f>M4</f>
        <v>ТП-47 В-2</v>
      </c>
      <c r="G10" s="304"/>
      <c r="H10" s="304"/>
      <c r="I10" s="305"/>
      <c r="J10" s="301" t="str">
        <f>B10</f>
        <v>ТП-47 В-1</v>
      </c>
      <c r="K10" s="302"/>
      <c r="L10" s="303"/>
      <c r="M10" s="301" t="str">
        <f>F10</f>
        <v>ТП-47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120</v>
      </c>
      <c r="F11" s="289" t="s">
        <v>289</v>
      </c>
      <c r="G11" s="290"/>
      <c r="H11" s="97"/>
      <c r="I11" s="28">
        <v>120</v>
      </c>
      <c r="J11" s="289" t="s">
        <v>289</v>
      </c>
      <c r="K11" s="290"/>
      <c r="L11" s="28">
        <f>E11</f>
        <v>120</v>
      </c>
      <c r="M11" s="289" t="s">
        <v>289</v>
      </c>
      <c r="N11" s="290"/>
      <c r="O11" s="2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95">
        <v>0</v>
      </c>
      <c r="F14" s="114"/>
      <c r="G14" s="115"/>
      <c r="H14" s="115"/>
      <c r="I14" s="95">
        <v>33.022079999999995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95">
        <v>0</v>
      </c>
      <c r="F15" s="114"/>
      <c r="G15" s="114"/>
      <c r="H15" s="114"/>
      <c r="I15" s="95">
        <v>30.88176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95">
        <v>0</v>
      </c>
      <c r="F16" s="114"/>
      <c r="G16" s="114"/>
      <c r="H16" s="114"/>
      <c r="I16" s="95">
        <v>32.692799999999998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95">
        <v>0</v>
      </c>
      <c r="F17" s="114"/>
      <c r="G17" s="114"/>
      <c r="H17" s="114"/>
      <c r="I17" s="95">
        <v>30.528960000000001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95">
        <v>0</v>
      </c>
      <c r="F18" s="114"/>
      <c r="G18" s="114"/>
      <c r="H18" s="114"/>
      <c r="I18" s="95">
        <v>30.528960000000001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95">
        <v>0</v>
      </c>
      <c r="F19" s="114"/>
      <c r="G19" s="114"/>
      <c r="H19" s="114"/>
      <c r="I19" s="95">
        <v>32.339999999999996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95">
        <v>0</v>
      </c>
      <c r="F20" s="114"/>
      <c r="G20" s="114"/>
      <c r="H20" s="114"/>
      <c r="I20" s="95">
        <v>30.481919999999999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95">
        <v>0</v>
      </c>
      <c r="F21" s="114"/>
      <c r="G21" s="114"/>
      <c r="H21" s="114"/>
      <c r="I21" s="95">
        <v>33.563039999999994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95">
        <v>0</v>
      </c>
      <c r="F22" s="114"/>
      <c r="G22" s="114"/>
      <c r="H22" s="114"/>
      <c r="I22" s="95">
        <v>32.833919999999999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95">
        <v>0</v>
      </c>
      <c r="F23" s="114"/>
      <c r="G23" s="114"/>
      <c r="H23" s="114"/>
      <c r="I23" s="95">
        <v>30.928799999999999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95">
        <v>0</v>
      </c>
      <c r="F24" s="114"/>
      <c r="G24" s="114"/>
      <c r="H24" s="114"/>
      <c r="I24" s="95">
        <v>32.457599999999999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95">
        <v>0</v>
      </c>
      <c r="F25" s="114"/>
      <c r="G25" s="114"/>
      <c r="H25" s="114"/>
      <c r="I25" s="95">
        <v>29.893920000000001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95">
        <v>0</v>
      </c>
      <c r="F26" s="114"/>
      <c r="G26" s="114"/>
      <c r="H26" s="114"/>
      <c r="I26" s="95">
        <v>32.339999999999996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95">
        <v>0</v>
      </c>
      <c r="F27" s="114"/>
      <c r="G27" s="114"/>
      <c r="H27" s="114"/>
      <c r="I27" s="95">
        <v>31.32864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95">
        <v>0</v>
      </c>
      <c r="F28" s="114"/>
      <c r="G28" s="114"/>
      <c r="H28" s="114"/>
      <c r="I28" s="95">
        <v>32.245920000000005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95">
        <v>0</v>
      </c>
      <c r="F29" s="114"/>
      <c r="G29" s="114"/>
      <c r="H29" s="114"/>
      <c r="I29" s="95">
        <v>31.610879999999998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95">
        <v>0</v>
      </c>
      <c r="F30" s="114"/>
      <c r="G30" s="114"/>
      <c r="H30" s="114"/>
      <c r="I30" s="95">
        <v>32.010719999999999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95">
        <v>0</v>
      </c>
      <c r="F31" s="114"/>
      <c r="G31" s="114"/>
      <c r="H31" s="114"/>
      <c r="I31" s="95">
        <v>31.751999999999999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95">
        <v>0</v>
      </c>
      <c r="F32" s="114"/>
      <c r="G32" s="114"/>
      <c r="H32" s="114"/>
      <c r="I32" s="95">
        <v>32.245920000000005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95">
        <v>0</v>
      </c>
      <c r="F33" s="114"/>
      <c r="G33" s="114"/>
      <c r="H33" s="114"/>
      <c r="I33" s="95">
        <v>32.198880000000003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95">
        <v>0</v>
      </c>
      <c r="F34" s="114"/>
      <c r="G34" s="114"/>
      <c r="H34" s="114"/>
      <c r="I34" s="95">
        <v>34.292159999999996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95">
        <v>0</v>
      </c>
      <c r="F35" s="114"/>
      <c r="G35" s="114"/>
      <c r="H35" s="114"/>
      <c r="I35" s="95">
        <v>33.116160000000001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95">
        <v>0</v>
      </c>
      <c r="F36" s="114"/>
      <c r="G36" s="114"/>
      <c r="H36" s="114"/>
      <c r="I36" s="95">
        <v>35.021279999999997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95">
        <v>0</v>
      </c>
      <c r="F37" s="114"/>
      <c r="G37" s="114"/>
      <c r="H37" s="114"/>
      <c r="I37" s="95">
        <v>34.009920000000001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0</v>
      </c>
      <c r="F39" s="134"/>
      <c r="G39" s="134"/>
      <c r="H39" s="134"/>
      <c r="I39" s="133">
        <f>SUM(I15:I38)</f>
        <v>739.30416000000002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348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147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27"/>
      <c r="K4" s="27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ТП-9 В-1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ТП-9 В-1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40</v>
      </c>
      <c r="F11" s="289" t="s">
        <v>289</v>
      </c>
      <c r="G11" s="290"/>
      <c r="H11" s="97"/>
      <c r="I11" s="28">
        <v>120</v>
      </c>
      <c r="J11" s="289" t="s">
        <v>289</v>
      </c>
      <c r="K11" s="290"/>
      <c r="L11" s="28">
        <f>E11</f>
        <v>40</v>
      </c>
      <c r="M11" s="289" t="s">
        <v>289</v>
      </c>
      <c r="N11" s="290"/>
      <c r="O11" s="2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0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0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0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0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0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0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0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0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0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0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0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0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0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0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0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0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0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0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0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0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0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0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0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0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0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347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146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27"/>
      <c r="K4" s="27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ТП-9 В-2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ТП-9 В-2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40</v>
      </c>
      <c r="F11" s="289" t="s">
        <v>289</v>
      </c>
      <c r="G11" s="290"/>
      <c r="H11" s="97"/>
      <c r="I11" s="28">
        <v>120</v>
      </c>
      <c r="J11" s="289" t="s">
        <v>289</v>
      </c>
      <c r="K11" s="290"/>
      <c r="L11" s="28">
        <f>E11</f>
        <v>40</v>
      </c>
      <c r="M11" s="289" t="s">
        <v>289</v>
      </c>
      <c r="N11" s="290"/>
      <c r="O11" s="2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5.5018399999999996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14"/>
      <c r="C15" s="115"/>
      <c r="D15" s="115"/>
      <c r="E15" s="130">
        <v>4.5551199999999996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14"/>
      <c r="C16" s="115"/>
      <c r="D16" s="115"/>
      <c r="E16" s="130">
        <v>4.4309599999999998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14"/>
      <c r="C17" s="115"/>
      <c r="D17" s="115"/>
      <c r="E17" s="130">
        <v>4.3223200000000004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14"/>
      <c r="C18" s="115"/>
      <c r="D18" s="115"/>
      <c r="E18" s="130">
        <v>4.2059199999999999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14"/>
      <c r="C19" s="115"/>
      <c r="D19" s="115"/>
      <c r="E19" s="130">
        <v>4.57064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14"/>
      <c r="C20" s="115"/>
      <c r="D20" s="115"/>
      <c r="E20" s="130">
        <v>6.2545600000000006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14"/>
      <c r="C21" s="115"/>
      <c r="D21" s="115"/>
      <c r="E21" s="130">
        <v>7.2090399999999999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14"/>
      <c r="C22" s="115"/>
      <c r="D22" s="115"/>
      <c r="E22" s="130">
        <v>10.26648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14"/>
      <c r="C23" s="115"/>
      <c r="D23" s="115"/>
      <c r="E23" s="130">
        <v>9.3042400000000001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14"/>
      <c r="C24" s="115"/>
      <c r="D24" s="115"/>
      <c r="E24" s="130">
        <v>8.9162400000000002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14"/>
      <c r="C25" s="115"/>
      <c r="D25" s="115"/>
      <c r="E25" s="130">
        <v>7.9384799999999993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14"/>
      <c r="C26" s="115"/>
      <c r="D26" s="115"/>
      <c r="E26" s="130">
        <v>5.6027199999999997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14"/>
      <c r="C27" s="115"/>
      <c r="D27" s="115"/>
      <c r="E27" s="130">
        <v>8.8929599999999986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14"/>
      <c r="C28" s="115"/>
      <c r="D28" s="115"/>
      <c r="E28" s="130">
        <v>7.8841599999999996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14"/>
      <c r="C29" s="115"/>
      <c r="D29" s="115"/>
      <c r="E29" s="130">
        <v>7.5892799999999996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14"/>
      <c r="C30" s="115"/>
      <c r="D30" s="115"/>
      <c r="E30" s="130">
        <v>5.1604000000000001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14"/>
      <c r="C31" s="115"/>
      <c r="D31" s="115"/>
      <c r="E31" s="130">
        <v>5.3000800000000003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14"/>
      <c r="C32" s="115"/>
      <c r="D32" s="115"/>
      <c r="E32" s="130">
        <v>5.3621599999999994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14"/>
      <c r="C33" s="115"/>
      <c r="D33" s="115"/>
      <c r="E33" s="130">
        <v>5.6027199999999997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14"/>
      <c r="C34" s="115"/>
      <c r="D34" s="115"/>
      <c r="E34" s="130">
        <v>5.8665599999999998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14"/>
      <c r="C35" s="115"/>
      <c r="D35" s="115"/>
      <c r="E35" s="130">
        <v>6.1459200000000003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14"/>
      <c r="C36" s="115"/>
      <c r="D36" s="115"/>
      <c r="E36" s="130">
        <v>6.2468000000000004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14"/>
      <c r="C37" s="115"/>
      <c r="D37" s="115"/>
      <c r="E37" s="130">
        <v>6.0838400000000004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14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110"/>
      <c r="D39" s="110"/>
      <c r="E39" s="21">
        <f>SUM(E15:E38)</f>
        <v>147.7116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304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52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53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ТП-244</v>
      </c>
      <c r="C10" s="302"/>
      <c r="D10" s="302"/>
      <c r="E10" s="303"/>
      <c r="F10" s="301" t="str">
        <f>M4</f>
        <v>ТП-250</v>
      </c>
      <c r="G10" s="304"/>
      <c r="H10" s="304"/>
      <c r="I10" s="305"/>
      <c r="J10" s="301" t="str">
        <f>B10</f>
        <v>ТП-244</v>
      </c>
      <c r="K10" s="302"/>
      <c r="L10" s="303"/>
      <c r="M10" s="301" t="str">
        <f>F10</f>
        <v>ТП-250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60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6.3071999999999999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6.4223999999999997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6.3936000000000002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6.3936000000000002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6.3936000000000002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6.3936000000000002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6.5267999999999997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6.5267999999999997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6.5267999999999997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6.5267999999999997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6.4973999999999998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6.5267999999999997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6.4973999999999998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6.5267999999999997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6.4973999999999998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6.4602000000000004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6.4310999999999998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6.4310999999999998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6.4602000000000004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6.4310999999999998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6.4310999999999998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6.4602000000000004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6.5636999999999999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6.5636999999999999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148.88220000000001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304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54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55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ТП-Поселок</v>
      </c>
      <c r="C10" s="302"/>
      <c r="D10" s="302"/>
      <c r="E10" s="303"/>
      <c r="F10" s="301" t="str">
        <f>M4</f>
        <v>ТП-Школа</v>
      </c>
      <c r="G10" s="304"/>
      <c r="H10" s="304"/>
      <c r="I10" s="305"/>
      <c r="J10" s="301" t="str">
        <f>B10</f>
        <v>ТП-Поселок</v>
      </c>
      <c r="K10" s="302"/>
      <c r="L10" s="303"/>
      <c r="M10" s="301" t="str">
        <f>F10</f>
        <v>ТП-Школа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94.233599999999996</v>
      </c>
      <c r="F14" s="114"/>
      <c r="G14" s="115"/>
      <c r="H14" s="115"/>
      <c r="I14" s="119">
        <v>6.0446400000000002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9"/>
      <c r="C15" s="115"/>
      <c r="D15" s="115"/>
      <c r="E15" s="119">
        <v>79.488</v>
      </c>
      <c r="F15" s="129"/>
      <c r="G15" s="115"/>
      <c r="H15" s="115"/>
      <c r="I15" s="119">
        <v>6.3268800000000001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9"/>
      <c r="C16" s="115"/>
      <c r="D16" s="115"/>
      <c r="E16" s="119">
        <v>72.691199999999995</v>
      </c>
      <c r="F16" s="129"/>
      <c r="G16" s="115"/>
      <c r="H16" s="115"/>
      <c r="I16" s="119">
        <v>7.9027199999999995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9"/>
      <c r="C17" s="115"/>
      <c r="D17" s="115"/>
      <c r="E17" s="119">
        <v>74.188800000000001</v>
      </c>
      <c r="F17" s="129"/>
      <c r="G17" s="115"/>
      <c r="H17" s="115"/>
      <c r="I17" s="119">
        <v>5.4566399999999993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9"/>
      <c r="C18" s="115"/>
      <c r="D18" s="115"/>
      <c r="E18" s="119">
        <v>72.575999999999993</v>
      </c>
      <c r="F18" s="129"/>
      <c r="G18" s="115"/>
      <c r="H18" s="115"/>
      <c r="I18" s="119">
        <v>5.6212799999999996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9"/>
      <c r="C19" s="115"/>
      <c r="D19" s="115"/>
      <c r="E19" s="119">
        <v>72.460800000000006</v>
      </c>
      <c r="F19" s="129"/>
      <c r="G19" s="115"/>
      <c r="H19" s="115"/>
      <c r="I19" s="119">
        <v>3.8572799999999998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9"/>
      <c r="C20" s="115"/>
      <c r="D20" s="115"/>
      <c r="E20" s="119">
        <v>78.674400000000006</v>
      </c>
      <c r="F20" s="129"/>
      <c r="G20" s="115"/>
      <c r="H20" s="115"/>
      <c r="I20" s="119">
        <v>2.6342400000000001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9"/>
      <c r="C21" s="115"/>
      <c r="D21" s="115"/>
      <c r="E21" s="119">
        <v>92.316000000000003</v>
      </c>
      <c r="F21" s="129"/>
      <c r="G21" s="115"/>
      <c r="H21" s="115"/>
      <c r="I21" s="119">
        <v>5.8564799999999995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9"/>
      <c r="C22" s="115"/>
      <c r="D22" s="115"/>
      <c r="E22" s="119">
        <v>97.843199999999996</v>
      </c>
      <c r="F22" s="129"/>
      <c r="G22" s="115"/>
      <c r="H22" s="115"/>
      <c r="I22" s="119">
        <v>13.66512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9"/>
      <c r="C23" s="115"/>
      <c r="D23" s="115"/>
      <c r="E23" s="119">
        <v>107.4864</v>
      </c>
      <c r="F23" s="129"/>
      <c r="G23" s="115"/>
      <c r="H23" s="115"/>
      <c r="I23" s="119">
        <v>16.840320000000002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9"/>
      <c r="C24" s="115"/>
      <c r="D24" s="115"/>
      <c r="E24" s="119">
        <v>103.3704</v>
      </c>
      <c r="F24" s="129"/>
      <c r="G24" s="115"/>
      <c r="H24" s="115"/>
      <c r="I24" s="119">
        <v>16.55808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9"/>
      <c r="C25" s="115"/>
      <c r="D25" s="115"/>
      <c r="E25" s="119">
        <v>106.19279999999999</v>
      </c>
      <c r="F25" s="129"/>
      <c r="G25" s="115"/>
      <c r="H25" s="115"/>
      <c r="I25" s="119">
        <v>21.450240000000001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9"/>
      <c r="C26" s="115"/>
      <c r="D26" s="115"/>
      <c r="E26" s="119">
        <v>106.3104</v>
      </c>
      <c r="F26" s="129"/>
      <c r="G26" s="115"/>
      <c r="H26" s="115"/>
      <c r="I26" s="119">
        <v>14.13552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9"/>
      <c r="C27" s="115"/>
      <c r="D27" s="115"/>
      <c r="E27" s="119">
        <v>104.54640000000001</v>
      </c>
      <c r="F27" s="129"/>
      <c r="G27" s="115"/>
      <c r="H27" s="115"/>
      <c r="I27" s="119">
        <v>8.6553599999999999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9"/>
      <c r="C28" s="115"/>
      <c r="D28" s="115"/>
      <c r="E28" s="119">
        <v>108.66239999999999</v>
      </c>
      <c r="F28" s="129"/>
      <c r="G28" s="115"/>
      <c r="H28" s="115"/>
      <c r="I28" s="119">
        <v>10.819199999999999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9"/>
      <c r="C29" s="115"/>
      <c r="D29" s="115"/>
      <c r="E29" s="119">
        <v>102.3156</v>
      </c>
      <c r="F29" s="129"/>
      <c r="G29" s="115"/>
      <c r="H29" s="115"/>
      <c r="I29" s="119">
        <v>6.3504000000000005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9"/>
      <c r="C30" s="115"/>
      <c r="D30" s="115"/>
      <c r="E30" s="119">
        <v>102.6648</v>
      </c>
      <c r="F30" s="129"/>
      <c r="G30" s="115"/>
      <c r="H30" s="115"/>
      <c r="I30" s="119">
        <v>8.7259200000000003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9"/>
      <c r="C31" s="115"/>
      <c r="D31" s="115"/>
      <c r="E31" s="119">
        <v>100.80240000000001</v>
      </c>
      <c r="F31" s="129"/>
      <c r="G31" s="115"/>
      <c r="H31" s="115"/>
      <c r="I31" s="119">
        <v>6.6326399999999994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9"/>
      <c r="C32" s="115"/>
      <c r="D32" s="115"/>
      <c r="E32" s="119">
        <v>106.2732</v>
      </c>
      <c r="F32" s="129"/>
      <c r="G32" s="115"/>
      <c r="H32" s="115"/>
      <c r="I32" s="119">
        <v>11.172000000000001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9"/>
      <c r="C33" s="115"/>
      <c r="D33" s="115"/>
      <c r="E33" s="119">
        <v>113.9556</v>
      </c>
      <c r="F33" s="129"/>
      <c r="G33" s="115"/>
      <c r="H33" s="115"/>
      <c r="I33" s="119">
        <v>6.5385599999999995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9"/>
      <c r="C34" s="115"/>
      <c r="D34" s="115"/>
      <c r="E34" s="119">
        <v>119.6592</v>
      </c>
      <c r="F34" s="129"/>
      <c r="G34" s="115"/>
      <c r="H34" s="115"/>
      <c r="I34" s="119">
        <v>9.0787199999999988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9"/>
      <c r="C35" s="115"/>
      <c r="D35" s="115"/>
      <c r="E35" s="119">
        <v>121.1724</v>
      </c>
      <c r="F35" s="129"/>
      <c r="G35" s="115"/>
      <c r="H35" s="115"/>
      <c r="I35" s="119">
        <v>8.067359999999999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9"/>
      <c r="C36" s="115"/>
      <c r="D36" s="115"/>
      <c r="E36" s="119">
        <v>118.4436</v>
      </c>
      <c r="F36" s="129"/>
      <c r="G36" s="115"/>
      <c r="H36" s="115"/>
      <c r="I36" s="119">
        <v>6.2798400000000001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9"/>
      <c r="C37" s="115"/>
      <c r="D37" s="115"/>
      <c r="E37" s="119">
        <v>109.29600000000001</v>
      </c>
      <c r="F37" s="129"/>
      <c r="G37" s="115"/>
      <c r="H37" s="115"/>
      <c r="I37" s="119">
        <v>8.9611199999999993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9"/>
      <c r="C38" s="115"/>
      <c r="D38" s="202"/>
      <c r="E38" s="153"/>
      <c r="F38" s="129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2271.39</v>
      </c>
      <c r="F39" s="134"/>
      <c r="G39" s="134"/>
      <c r="H39" s="134"/>
      <c r="I39" s="133">
        <f>SUM(I15:I38)</f>
        <v>211.58592000000002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56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57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ТП-14 В-1</v>
      </c>
      <c r="C10" s="302"/>
      <c r="D10" s="302"/>
      <c r="E10" s="303"/>
      <c r="F10" s="301" t="str">
        <f>M4</f>
        <v>ТП-14 В-2</v>
      </c>
      <c r="G10" s="304"/>
      <c r="H10" s="304"/>
      <c r="I10" s="305"/>
      <c r="J10" s="301" t="str">
        <f>B10</f>
        <v>ТП-14 В-1</v>
      </c>
      <c r="K10" s="302"/>
      <c r="L10" s="303"/>
      <c r="M10" s="301" t="str">
        <f>F10</f>
        <v>ТП-14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97.7256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29"/>
      <c r="G15" s="115"/>
      <c r="H15" s="115"/>
      <c r="I15" s="119">
        <v>107.604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29"/>
      <c r="G16" s="115"/>
      <c r="H16" s="115"/>
      <c r="I16" s="119">
        <v>66.679200000000009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29"/>
      <c r="G17" s="115"/>
      <c r="H17" s="115"/>
      <c r="I17" s="119">
        <v>76.087199999999996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29"/>
      <c r="G18" s="115"/>
      <c r="H18" s="115"/>
      <c r="I18" s="119">
        <v>73.029599999999988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29"/>
      <c r="G19" s="115"/>
      <c r="H19" s="115"/>
      <c r="I19" s="119">
        <v>55.742400000000004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29"/>
      <c r="G20" s="115"/>
      <c r="H20" s="115"/>
      <c r="I20" s="119">
        <v>68.560799999999986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29"/>
      <c r="G21" s="115"/>
      <c r="H21" s="115"/>
      <c r="I21" s="119">
        <v>62.328000000000003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29"/>
      <c r="G22" s="115"/>
      <c r="H22" s="115"/>
      <c r="I22" s="119">
        <v>89.728800000000007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29"/>
      <c r="G23" s="115"/>
      <c r="H23" s="115"/>
      <c r="I23" s="119">
        <v>101.25359999999999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29"/>
      <c r="G24" s="115"/>
      <c r="H24" s="115"/>
      <c r="I24" s="119">
        <v>95.726399999999998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29"/>
      <c r="G25" s="115"/>
      <c r="H25" s="115"/>
      <c r="I25" s="119">
        <v>100.1952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29"/>
      <c r="G26" s="115"/>
      <c r="H26" s="115"/>
      <c r="I26" s="119">
        <v>110.7792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29"/>
      <c r="G27" s="115"/>
      <c r="H27" s="115"/>
      <c r="I27" s="119">
        <v>91.14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29"/>
      <c r="G28" s="115"/>
      <c r="H28" s="115"/>
      <c r="I28" s="119">
        <v>112.5432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29"/>
      <c r="G29" s="115"/>
      <c r="H29" s="115"/>
      <c r="I29" s="119">
        <v>86.083200000000005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29"/>
      <c r="G30" s="115"/>
      <c r="H30" s="115"/>
      <c r="I30" s="119">
        <v>94.667999999999992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29"/>
      <c r="G31" s="115"/>
      <c r="H31" s="115"/>
      <c r="I31" s="119">
        <v>101.72399999999999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29"/>
      <c r="G32" s="115"/>
      <c r="H32" s="115"/>
      <c r="I32" s="119">
        <v>74.205600000000004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29"/>
      <c r="G33" s="115"/>
      <c r="H33" s="115"/>
      <c r="I33" s="119">
        <v>103.72320000000001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29"/>
      <c r="G34" s="115"/>
      <c r="H34" s="115"/>
      <c r="I34" s="119">
        <v>87.964799999999997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29"/>
      <c r="G35" s="115"/>
      <c r="H35" s="115"/>
      <c r="I35" s="119">
        <v>90.904800000000009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29"/>
      <c r="G36" s="115"/>
      <c r="H36" s="115"/>
      <c r="I36" s="119">
        <v>90.669599999999988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29"/>
      <c r="G37" s="115"/>
      <c r="H37" s="115"/>
      <c r="I37" s="119">
        <v>84.789599999999993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29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2026.1303999999998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58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59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ТП-15 В-1</v>
      </c>
      <c r="C10" s="302"/>
      <c r="D10" s="302"/>
      <c r="E10" s="303"/>
      <c r="F10" s="301" t="str">
        <f>M4</f>
        <v>ТП-15 В-2</v>
      </c>
      <c r="G10" s="304"/>
      <c r="H10" s="304"/>
      <c r="I10" s="305"/>
      <c r="J10" s="301" t="str">
        <f>B10</f>
        <v>ТП-15 В-1</v>
      </c>
      <c r="K10" s="302"/>
      <c r="L10" s="303"/>
      <c r="M10" s="301" t="str">
        <f>F10</f>
        <v>ТП-15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200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200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1.536</v>
      </c>
      <c r="F14" s="114"/>
      <c r="G14" s="115"/>
      <c r="H14" s="115"/>
      <c r="I14" s="119">
        <v>37.867199999999997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1.3439999999999999</v>
      </c>
      <c r="F15" s="129"/>
      <c r="G15" s="115"/>
      <c r="H15" s="115"/>
      <c r="I15" s="119">
        <v>37.043999999999997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1.3439999999999999</v>
      </c>
      <c r="F16" s="129"/>
      <c r="G16" s="115"/>
      <c r="H16" s="115"/>
      <c r="I16" s="119">
        <v>33.516000000000005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1.536</v>
      </c>
      <c r="F17" s="129"/>
      <c r="G17" s="115"/>
      <c r="H17" s="115"/>
      <c r="I17" s="119">
        <v>33.280799999999999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1.3439999999999999</v>
      </c>
      <c r="F18" s="129"/>
      <c r="G18" s="115"/>
      <c r="H18" s="115"/>
      <c r="I18" s="119">
        <v>33.516000000000005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1.3439999999999999</v>
      </c>
      <c r="F19" s="129"/>
      <c r="G19" s="115"/>
      <c r="H19" s="115"/>
      <c r="I19" s="119">
        <v>33.751199999999997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1.5680000000000001</v>
      </c>
      <c r="F20" s="129"/>
      <c r="G20" s="115"/>
      <c r="H20" s="115"/>
      <c r="I20" s="119">
        <v>36.691199999999995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1.3719999999999999</v>
      </c>
      <c r="F21" s="129"/>
      <c r="G21" s="115"/>
      <c r="H21" s="115"/>
      <c r="I21" s="119">
        <v>43.276799999999994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1.3719999999999999</v>
      </c>
      <c r="F22" s="129"/>
      <c r="G22" s="115"/>
      <c r="H22" s="115"/>
      <c r="I22" s="119">
        <v>46.099199999999996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1.5680000000000001</v>
      </c>
      <c r="F23" s="129"/>
      <c r="G23" s="115"/>
      <c r="H23" s="115"/>
      <c r="I23" s="119">
        <v>65.150400000000005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1.3719999999999999</v>
      </c>
      <c r="F24" s="129"/>
      <c r="G24" s="115"/>
      <c r="H24" s="115"/>
      <c r="I24" s="119">
        <v>87.847200000000001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1.3719999999999999</v>
      </c>
      <c r="F25" s="129"/>
      <c r="G25" s="115"/>
      <c r="H25" s="115"/>
      <c r="I25" s="119">
        <v>77.616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1.5680000000000001</v>
      </c>
      <c r="F26" s="129"/>
      <c r="G26" s="115"/>
      <c r="H26" s="115"/>
      <c r="I26" s="119">
        <v>95.256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1.3719999999999999</v>
      </c>
      <c r="F27" s="129"/>
      <c r="G27" s="115"/>
      <c r="H27" s="115"/>
      <c r="I27" s="119">
        <v>65.855999999999995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1.3719999999999999</v>
      </c>
      <c r="F28" s="129"/>
      <c r="G28" s="115"/>
      <c r="H28" s="115"/>
      <c r="I28" s="119">
        <v>53.390399999999993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1.552</v>
      </c>
      <c r="F29" s="129"/>
      <c r="G29" s="115"/>
      <c r="H29" s="115"/>
      <c r="I29" s="119">
        <v>51.391199999999998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1.3579999999999999</v>
      </c>
      <c r="F30" s="129"/>
      <c r="G30" s="115"/>
      <c r="H30" s="115"/>
      <c r="I30" s="119">
        <v>56.212800000000001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1.3579999999999999</v>
      </c>
      <c r="F31" s="129"/>
      <c r="G31" s="115"/>
      <c r="H31" s="115"/>
      <c r="I31" s="119">
        <v>48.686399999999999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1.552</v>
      </c>
      <c r="F32" s="129"/>
      <c r="G32" s="115"/>
      <c r="H32" s="115"/>
      <c r="I32" s="119">
        <v>46.334400000000002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1.3579999999999999</v>
      </c>
      <c r="F33" s="129"/>
      <c r="G33" s="115"/>
      <c r="H33" s="115"/>
      <c r="I33" s="119">
        <v>45.746400000000001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1.3579999999999999</v>
      </c>
      <c r="F34" s="129"/>
      <c r="G34" s="115"/>
      <c r="H34" s="115"/>
      <c r="I34" s="119">
        <v>43.982399999999998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1.552</v>
      </c>
      <c r="F35" s="129"/>
      <c r="G35" s="115"/>
      <c r="H35" s="115"/>
      <c r="I35" s="119">
        <v>41.983200000000004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1.3859999999999999</v>
      </c>
      <c r="F36" s="129"/>
      <c r="G36" s="115"/>
      <c r="H36" s="115"/>
      <c r="I36" s="119">
        <v>39.396000000000001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1.3859999999999999</v>
      </c>
      <c r="F37" s="129"/>
      <c r="G37" s="115"/>
      <c r="H37" s="115"/>
      <c r="I37" s="119">
        <v>39.043200000000006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29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32.707999999999998</v>
      </c>
      <c r="F39" s="134"/>
      <c r="G39" s="134"/>
      <c r="H39" s="134"/>
      <c r="I39" s="133">
        <f>SUM(I15:I38)</f>
        <v>1155.0672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306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60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КТП-Ива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КТП-Ива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30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3.2688000000000001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2.9088000000000003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2.1311999999999998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2.3184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1.9295999999999998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1.7999999999999998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4.8216000000000001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3.5573999999999999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3.6896999999999998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4.0718999999999994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4.5423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3.5133000000000001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2.9988000000000001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3.1163999999999996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4.9245000000000001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3.7538999999999998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2.92455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5.6162999999999998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6.5038499999999999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5.3107499999999996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5.82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6.1691999999999991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4.2470999999999997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3.1630499999999997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89.832600000000014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307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61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62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КТП-1 "Сад-3 ЧМК"</v>
      </c>
      <c r="C10" s="302"/>
      <c r="D10" s="302"/>
      <c r="E10" s="303"/>
      <c r="F10" s="301" t="str">
        <f>M4</f>
        <v>КТП-2 "Сад-3 ЧМК"</v>
      </c>
      <c r="G10" s="304"/>
      <c r="H10" s="304"/>
      <c r="I10" s="305"/>
      <c r="J10" s="301" t="str">
        <f>B10</f>
        <v>КТП-1 "Сад-3 ЧМК"</v>
      </c>
      <c r="K10" s="302"/>
      <c r="L10" s="303"/>
      <c r="M10" s="301" t="str">
        <f>F10</f>
        <v>КТП-2 "Сад-3 ЧМК"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60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30.470399999999998</v>
      </c>
      <c r="F14" s="114"/>
      <c r="G14" s="115"/>
      <c r="H14" s="115"/>
      <c r="I14" s="119">
        <v>4.9391999999999996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17.769599999999997</v>
      </c>
      <c r="F15" s="114"/>
      <c r="G15" s="114"/>
      <c r="H15" s="114"/>
      <c r="I15" s="119">
        <v>3.9395999999999995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18.374400000000001</v>
      </c>
      <c r="F16" s="114"/>
      <c r="G16" s="114"/>
      <c r="H16" s="114"/>
      <c r="I16" s="119">
        <v>4.0865999999999998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17.308800000000002</v>
      </c>
      <c r="F17" s="114"/>
      <c r="G17" s="114"/>
      <c r="H17" s="114"/>
      <c r="I17" s="119">
        <v>3.9984000000000002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16.128</v>
      </c>
      <c r="F18" s="114"/>
      <c r="G18" s="114"/>
      <c r="H18" s="114"/>
      <c r="I18" s="119">
        <v>3.9984000000000002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15.436799999999998</v>
      </c>
      <c r="F19" s="114"/>
      <c r="G19" s="114"/>
      <c r="H19" s="114"/>
      <c r="I19" s="119">
        <v>5.6154000000000002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17.1402</v>
      </c>
      <c r="F20" s="114"/>
      <c r="G20" s="114"/>
      <c r="H20" s="114"/>
      <c r="I20" s="119">
        <v>5.674199999999999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22.196999999999999</v>
      </c>
      <c r="F21" s="114"/>
      <c r="G21" s="114"/>
      <c r="H21" s="114"/>
      <c r="I21" s="119">
        <v>4.9686000000000003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29.341199999999997</v>
      </c>
      <c r="F22" s="114"/>
      <c r="G22" s="114"/>
      <c r="H22" s="114"/>
      <c r="I22" s="119">
        <v>6.9972000000000003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31.046399999999998</v>
      </c>
      <c r="F23" s="114"/>
      <c r="G23" s="114"/>
      <c r="H23" s="114"/>
      <c r="I23" s="119">
        <v>7.8497999999999992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34.015799999999999</v>
      </c>
      <c r="F24" s="114"/>
      <c r="G24" s="114"/>
      <c r="H24" s="114"/>
      <c r="I24" s="119">
        <v>5.027400000000001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29.899799999999999</v>
      </c>
      <c r="F25" s="114"/>
      <c r="G25" s="114"/>
      <c r="H25" s="114"/>
      <c r="I25" s="119">
        <v>5.7329999999999997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33.133800000000001</v>
      </c>
      <c r="F26" s="114"/>
      <c r="G26" s="114"/>
      <c r="H26" s="114"/>
      <c r="I26" s="119">
        <v>7.4676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38.131799999999998</v>
      </c>
      <c r="F27" s="114"/>
      <c r="G27" s="114"/>
      <c r="H27" s="114"/>
      <c r="I27" s="119">
        <v>5.8506000000000009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37.043999999999997</v>
      </c>
      <c r="F28" s="114"/>
      <c r="G28" s="114"/>
      <c r="H28" s="114"/>
      <c r="I28" s="119">
        <v>4.9391999999999996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36.636899999999997</v>
      </c>
      <c r="F29" s="114"/>
      <c r="G29" s="114"/>
      <c r="H29" s="114"/>
      <c r="I29" s="119">
        <v>6.8502000000000001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37.771799999999999</v>
      </c>
      <c r="F30" s="114"/>
      <c r="G30" s="114"/>
      <c r="H30" s="114"/>
      <c r="I30" s="119">
        <v>5.2625999999999999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33.639600000000002</v>
      </c>
      <c r="F31" s="114"/>
      <c r="G31" s="114"/>
      <c r="H31" s="114"/>
      <c r="I31" s="119">
        <v>7.0853999999999999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44.028300000000002</v>
      </c>
      <c r="F32" s="114"/>
      <c r="G32" s="114"/>
      <c r="H32" s="114"/>
      <c r="I32" s="119">
        <v>9.525599999999999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46.647300000000001</v>
      </c>
      <c r="F33" s="114"/>
      <c r="G33" s="114"/>
      <c r="H33" s="114"/>
      <c r="I33" s="119">
        <v>12.1716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53.078399999999995</v>
      </c>
      <c r="F34" s="114"/>
      <c r="G34" s="114"/>
      <c r="H34" s="114"/>
      <c r="I34" s="119">
        <v>8.6141999999999985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52.118100000000005</v>
      </c>
      <c r="F35" s="114"/>
      <c r="G35" s="114"/>
      <c r="H35" s="114"/>
      <c r="I35" s="119">
        <v>7.1147999999999998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45.1143</v>
      </c>
      <c r="F36" s="114"/>
      <c r="G36" s="114"/>
      <c r="H36" s="114"/>
      <c r="I36" s="119">
        <v>8.1438000000000006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42.114599999999996</v>
      </c>
      <c r="F37" s="114"/>
      <c r="G37" s="114"/>
      <c r="H37" s="114"/>
      <c r="I37" s="119">
        <v>6.3504000000000005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748.11689999999987</v>
      </c>
      <c r="F39" s="134"/>
      <c r="G39" s="134"/>
      <c r="H39" s="134"/>
      <c r="I39" s="133">
        <f>SUM(I15:I38)</f>
        <v>147.2646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312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74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КТП-250кВА Зашекснинское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КТП-250кВА Зашекснинское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313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75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76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КТП-Дачи "Березка"</v>
      </c>
      <c r="C10" s="302"/>
      <c r="D10" s="302"/>
      <c r="E10" s="303"/>
      <c r="F10" s="301" t="str">
        <f>M4</f>
        <v>КТП-Пенек</v>
      </c>
      <c r="G10" s="304"/>
      <c r="H10" s="304"/>
      <c r="I10" s="305"/>
      <c r="J10" s="301" t="str">
        <f>B10</f>
        <v>КТП-Дачи "Березка"</v>
      </c>
      <c r="K10" s="302"/>
      <c r="L10" s="303"/>
      <c r="M10" s="301" t="str">
        <f>F10</f>
        <v>КТП-Пенек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35.558399999999999</v>
      </c>
      <c r="F14" s="114"/>
      <c r="G14" s="115"/>
      <c r="H14" s="115"/>
      <c r="I14" s="119">
        <v>38.612000000000002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22.655999999999999</v>
      </c>
      <c r="F15" s="114"/>
      <c r="G15" s="114"/>
      <c r="H15" s="114"/>
      <c r="I15" s="119">
        <v>22.461600000000001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14.822399999999998</v>
      </c>
      <c r="F16" s="114"/>
      <c r="G16" s="114"/>
      <c r="H16" s="114"/>
      <c r="I16" s="119">
        <v>18.776800000000001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16.435200000000002</v>
      </c>
      <c r="F17" s="114"/>
      <c r="G17" s="114"/>
      <c r="H17" s="114"/>
      <c r="I17" s="119">
        <v>17.052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14.361600000000001</v>
      </c>
      <c r="F18" s="114"/>
      <c r="G18" s="114"/>
      <c r="H18" s="114"/>
      <c r="I18" s="119">
        <v>19.913599999999999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14.476799999999999</v>
      </c>
      <c r="F19" s="114"/>
      <c r="G19" s="114"/>
      <c r="H19" s="114"/>
      <c r="I19" s="119">
        <v>15.797600000000001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16.973600000000001</v>
      </c>
      <c r="F20" s="114"/>
      <c r="G20" s="114"/>
      <c r="H20" s="114"/>
      <c r="I20" s="119">
        <v>20.776000000000003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24.3432</v>
      </c>
      <c r="F21" s="114"/>
      <c r="G21" s="114"/>
      <c r="H21" s="114"/>
      <c r="I21" s="119">
        <v>29.086399999999998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28.576799999999999</v>
      </c>
      <c r="F22" s="114"/>
      <c r="G22" s="114"/>
      <c r="H22" s="114"/>
      <c r="I22" s="119">
        <v>34.221600000000002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32.065599999999996</v>
      </c>
      <c r="F23" s="114"/>
      <c r="G23" s="114"/>
      <c r="H23" s="114"/>
      <c r="I23" s="119">
        <v>39.043200000000006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39.160800000000002</v>
      </c>
      <c r="F24" s="114"/>
      <c r="G24" s="114"/>
      <c r="H24" s="114"/>
      <c r="I24" s="119">
        <v>39.043200000000006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43.747199999999999</v>
      </c>
      <c r="F25" s="114"/>
      <c r="G25" s="114"/>
      <c r="H25" s="114"/>
      <c r="I25" s="119">
        <v>42.1008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36.573599999999999</v>
      </c>
      <c r="F26" s="114"/>
      <c r="G26" s="114"/>
      <c r="H26" s="114"/>
      <c r="I26" s="119">
        <v>39.552799999999998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28.655200000000001</v>
      </c>
      <c r="F27" s="114"/>
      <c r="G27" s="114"/>
      <c r="H27" s="114"/>
      <c r="I27" s="119">
        <v>38.729599999999998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33.476799999999997</v>
      </c>
      <c r="F28" s="114"/>
      <c r="G28" s="114"/>
      <c r="H28" s="114"/>
      <c r="I28" s="119">
        <v>36.926400000000001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32.824800000000003</v>
      </c>
      <c r="F29" s="114"/>
      <c r="G29" s="114"/>
      <c r="H29" s="114"/>
      <c r="I29" s="119">
        <v>36.691199999999995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34.725999999999999</v>
      </c>
      <c r="F30" s="114"/>
      <c r="G30" s="114"/>
      <c r="H30" s="114"/>
      <c r="I30" s="119">
        <v>43.747199999999999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41.5548</v>
      </c>
      <c r="F31" s="114"/>
      <c r="G31" s="114"/>
      <c r="H31" s="114"/>
      <c r="I31" s="119">
        <v>33.006399999999999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34.415599999999998</v>
      </c>
      <c r="F32" s="114"/>
      <c r="G32" s="114"/>
      <c r="H32" s="114"/>
      <c r="I32" s="119">
        <v>43.629599999999996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50.478800000000007</v>
      </c>
      <c r="F33" s="114"/>
      <c r="G33" s="114"/>
      <c r="H33" s="114"/>
      <c r="I33" s="119">
        <v>45.785599999999995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53.427599999999998</v>
      </c>
      <c r="F34" s="114"/>
      <c r="G34" s="114"/>
      <c r="H34" s="114"/>
      <c r="I34" s="119">
        <v>43.747199999999999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59.635600000000004</v>
      </c>
      <c r="F35" s="114"/>
      <c r="G35" s="114"/>
      <c r="H35" s="114"/>
      <c r="I35" s="119">
        <v>57.702400000000004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53.064</v>
      </c>
      <c r="F36" s="114"/>
      <c r="G36" s="114"/>
      <c r="H36" s="114"/>
      <c r="I36" s="119">
        <v>49.940800000000003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46.767600000000002</v>
      </c>
      <c r="F37" s="114"/>
      <c r="G37" s="114"/>
      <c r="H37" s="114"/>
      <c r="I37" s="119">
        <v>57.82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773.2195999999999</v>
      </c>
      <c r="F39" s="134"/>
      <c r="G39" s="134"/>
      <c r="H39" s="134"/>
      <c r="I39" s="133">
        <f>SUM(I15:I38)</f>
        <v>825.55200000000013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313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77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78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КТП-Кацитадзе</v>
      </c>
      <c r="C10" s="302"/>
      <c r="D10" s="302"/>
      <c r="E10" s="303"/>
      <c r="F10" s="301" t="str">
        <f>M4</f>
        <v>ТП-75</v>
      </c>
      <c r="G10" s="304"/>
      <c r="H10" s="304"/>
      <c r="I10" s="305"/>
      <c r="J10" s="301" t="str">
        <f>B10</f>
        <v>КТП-Кацитадзе</v>
      </c>
      <c r="K10" s="302"/>
      <c r="L10" s="303"/>
      <c r="M10" s="301" t="str">
        <f>F10</f>
        <v>ТП-75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30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4.1759999999999993</v>
      </c>
      <c r="F14" s="114"/>
      <c r="G14" s="115"/>
      <c r="H14" s="115"/>
      <c r="I14" s="119">
        <v>17.052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8.1359999999999992</v>
      </c>
      <c r="F15" s="114"/>
      <c r="G15" s="114"/>
      <c r="H15" s="114"/>
      <c r="I15" s="119">
        <v>13.249599999999999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1.6559999999999999</v>
      </c>
      <c r="F16" s="114"/>
      <c r="G16" s="114"/>
      <c r="H16" s="114"/>
      <c r="I16" s="119">
        <v>12.347999999999999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2.1743999999999999</v>
      </c>
      <c r="F17" s="114"/>
      <c r="G17" s="114"/>
      <c r="H17" s="114"/>
      <c r="I17" s="119">
        <v>13.3672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1.3391999999999999</v>
      </c>
      <c r="F18" s="114"/>
      <c r="G18" s="114"/>
      <c r="H18" s="114"/>
      <c r="I18" s="119">
        <v>12.269599999999999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1.4112</v>
      </c>
      <c r="F19" s="114"/>
      <c r="G19" s="114"/>
      <c r="H19" s="114"/>
      <c r="I19" s="119">
        <v>13.327999999999999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1.4258999999999999</v>
      </c>
      <c r="F20" s="114"/>
      <c r="G20" s="114"/>
      <c r="H20" s="114"/>
      <c r="I20" s="119">
        <v>12.896800000000001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2.4548999999999999</v>
      </c>
      <c r="F21" s="114"/>
      <c r="G21" s="114"/>
      <c r="H21" s="114"/>
      <c r="I21" s="119">
        <v>15.993600000000001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2.2637999999999998</v>
      </c>
      <c r="F22" s="114"/>
      <c r="G22" s="114"/>
      <c r="H22" s="114"/>
      <c r="I22" s="119">
        <v>17.287199999999999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3.1457999999999999</v>
      </c>
      <c r="F23" s="114"/>
      <c r="G23" s="114"/>
      <c r="H23" s="114"/>
      <c r="I23" s="119">
        <v>18.62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1.7786999999999999</v>
      </c>
      <c r="F24" s="114"/>
      <c r="G24" s="114"/>
      <c r="H24" s="114"/>
      <c r="I24" s="119">
        <v>22.383199999999999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3.9689999999999999</v>
      </c>
      <c r="F25" s="114"/>
      <c r="G25" s="114"/>
      <c r="H25" s="114"/>
      <c r="I25" s="119">
        <v>16.3856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4.1307</v>
      </c>
      <c r="F26" s="114"/>
      <c r="G26" s="114"/>
      <c r="H26" s="114"/>
      <c r="I26" s="119">
        <v>15.601599999999999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3.8072999999999997</v>
      </c>
      <c r="F27" s="114"/>
      <c r="G27" s="114"/>
      <c r="H27" s="114"/>
      <c r="I27" s="119">
        <v>17.052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4.6011000000000006</v>
      </c>
      <c r="F28" s="114"/>
      <c r="G28" s="114"/>
      <c r="H28" s="114"/>
      <c r="I28" s="119">
        <v>18.384799999999998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5.1652500000000003</v>
      </c>
      <c r="F29" s="114"/>
      <c r="G29" s="114"/>
      <c r="H29" s="114"/>
      <c r="I29" s="119">
        <v>25.166399999999999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2.5316999999999998</v>
      </c>
      <c r="F30" s="114"/>
      <c r="G30" s="114"/>
      <c r="H30" s="114"/>
      <c r="I30" s="119">
        <v>18.071200000000001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5.6162999999999998</v>
      </c>
      <c r="F31" s="114"/>
      <c r="G31" s="114"/>
      <c r="H31" s="114"/>
      <c r="I31" s="119">
        <v>20.423199999999998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2.7790500000000002</v>
      </c>
      <c r="F32" s="114"/>
      <c r="G32" s="114"/>
      <c r="H32" s="114"/>
      <c r="I32" s="119">
        <v>17.091199999999997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2.7935999999999996</v>
      </c>
      <c r="F33" s="114"/>
      <c r="G33" s="114"/>
      <c r="H33" s="114"/>
      <c r="I33" s="119">
        <v>20.58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3.3610499999999996</v>
      </c>
      <c r="F34" s="114"/>
      <c r="G34" s="114"/>
      <c r="H34" s="114"/>
      <c r="I34" s="119">
        <v>25.3232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4.6268999999999991</v>
      </c>
      <c r="F35" s="114"/>
      <c r="G35" s="114"/>
      <c r="H35" s="114"/>
      <c r="I35" s="119">
        <v>21.246399999999998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4.6480500000000005</v>
      </c>
      <c r="F36" s="114"/>
      <c r="G36" s="114"/>
      <c r="H36" s="114"/>
      <c r="I36" s="119">
        <v>23.637599999999996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4.2173999999999996</v>
      </c>
      <c r="F37" s="114"/>
      <c r="G37" s="114"/>
      <c r="H37" s="114"/>
      <c r="I37" s="119">
        <v>23.2456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78.033299999999983</v>
      </c>
      <c r="F39" s="134"/>
      <c r="G39" s="134"/>
      <c r="H39" s="134"/>
      <c r="I39" s="133">
        <f>SUM(I15:I38)</f>
        <v>413.952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343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140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ТП-Мастерские Шулма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ТП-Мастерские Шулма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1.6878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0.84389999999999998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0.84389999999999998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3.1718999999999999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4.8014999999999999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4.7141999999999999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4.0449000000000002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0.75660000000000005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1.3095000000000001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1.8041999999999998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3.492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2.6480999999999999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3.2301000000000002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3.3173999999999997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3.6083999999999996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3.2009999999999996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4.8887999999999998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2.0661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1.6878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2.0079000000000002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2.3570999999999995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0.93119999999999992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1.1639999999999999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1.7168999999999999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58.607400000000005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307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344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КТП-Шулма, ул,Олимпийская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КТП-Шулма, ул,Олимпийская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28.6053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21.155700000000003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21.359400000000001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17.314500000000002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15.9177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15.9177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17.721899999999998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19.8171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21.359399999999997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20.1372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21.272099999999998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20.311799999999998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19.4679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20.835599999999996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20.631899999999998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18.1875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23.745599999999996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22.581600000000002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26.480999999999998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27.353999999999999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26.684699999999996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33.959700000000005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34.454399999999993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34.658100000000005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521.32650000000001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91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92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ТП-3 Общежитие В-1</v>
      </c>
      <c r="C10" s="302"/>
      <c r="D10" s="302"/>
      <c r="E10" s="303"/>
      <c r="F10" s="301" t="str">
        <f>M4</f>
        <v>ТП-3 Общежитие В-2</v>
      </c>
      <c r="G10" s="304"/>
      <c r="H10" s="304"/>
      <c r="I10" s="305"/>
      <c r="J10" s="301" t="str">
        <f>B10</f>
        <v>ТП-3 Общежитие В-1</v>
      </c>
      <c r="K10" s="302"/>
      <c r="L10" s="303"/>
      <c r="M10" s="301" t="str">
        <f>F10</f>
        <v>ТП-3 Общежитие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60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0</v>
      </c>
      <c r="F14" s="114"/>
      <c r="G14" s="115"/>
      <c r="H14" s="115"/>
      <c r="I14" s="119">
        <v>16.33464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</v>
      </c>
      <c r="F15" s="114"/>
      <c r="G15" s="115"/>
      <c r="H15" s="115"/>
      <c r="I15" s="119">
        <v>12.24216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</v>
      </c>
      <c r="F16" s="114"/>
      <c r="G16" s="115"/>
      <c r="H16" s="115"/>
      <c r="I16" s="119">
        <v>10.184159999999999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</v>
      </c>
      <c r="F17" s="114"/>
      <c r="G17" s="115"/>
      <c r="H17" s="115"/>
      <c r="I17" s="119">
        <v>9.4315200000000008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</v>
      </c>
      <c r="F18" s="114"/>
      <c r="G18" s="115"/>
      <c r="H18" s="115"/>
      <c r="I18" s="119">
        <v>9.4785599999999999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</v>
      </c>
      <c r="F19" s="114"/>
      <c r="G19" s="115"/>
      <c r="H19" s="115"/>
      <c r="I19" s="119">
        <v>9.0081600000000002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</v>
      </c>
      <c r="F20" s="114"/>
      <c r="G20" s="115"/>
      <c r="H20" s="115"/>
      <c r="I20" s="119">
        <v>10.56048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</v>
      </c>
      <c r="F21" s="114"/>
      <c r="G21" s="115"/>
      <c r="H21" s="115"/>
      <c r="I21" s="119">
        <v>16.475760000000001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0</v>
      </c>
      <c r="F22" s="114"/>
      <c r="G22" s="115"/>
      <c r="H22" s="115"/>
      <c r="I22" s="119">
        <v>18.745439999999999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0</v>
      </c>
      <c r="F23" s="114"/>
      <c r="G23" s="115"/>
      <c r="H23" s="115"/>
      <c r="I23" s="119">
        <v>19.051200000000001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0</v>
      </c>
      <c r="F24" s="114"/>
      <c r="G24" s="115"/>
      <c r="H24" s="115"/>
      <c r="I24" s="119">
        <v>16.699199999999998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0</v>
      </c>
      <c r="F25" s="114"/>
      <c r="G25" s="115"/>
      <c r="H25" s="115"/>
      <c r="I25" s="119">
        <v>19.686240000000002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0</v>
      </c>
      <c r="F26" s="114"/>
      <c r="G26" s="115"/>
      <c r="H26" s="115"/>
      <c r="I26" s="119">
        <v>17.745840000000001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0</v>
      </c>
      <c r="F27" s="114"/>
      <c r="G27" s="115"/>
      <c r="H27" s="115"/>
      <c r="I27" s="119">
        <v>19.227599999999999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0</v>
      </c>
      <c r="F28" s="114"/>
      <c r="G28" s="115"/>
      <c r="H28" s="115"/>
      <c r="I28" s="119">
        <v>19.803839999999997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0</v>
      </c>
      <c r="F29" s="114"/>
      <c r="G29" s="115"/>
      <c r="H29" s="115"/>
      <c r="I29" s="119">
        <v>18.1692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0</v>
      </c>
      <c r="F30" s="114"/>
      <c r="G30" s="115"/>
      <c r="H30" s="115"/>
      <c r="I30" s="119">
        <v>17.08728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0</v>
      </c>
      <c r="F31" s="114"/>
      <c r="G31" s="115"/>
      <c r="H31" s="115"/>
      <c r="I31" s="119">
        <v>20.356559999999998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0</v>
      </c>
      <c r="F32" s="114"/>
      <c r="G32" s="115"/>
      <c r="H32" s="115"/>
      <c r="I32" s="119">
        <v>21.085679999999996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0</v>
      </c>
      <c r="F33" s="114"/>
      <c r="G33" s="115"/>
      <c r="H33" s="115"/>
      <c r="I33" s="119">
        <v>22.555679999999999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0</v>
      </c>
      <c r="F34" s="114"/>
      <c r="G34" s="115"/>
      <c r="H34" s="115"/>
      <c r="I34" s="119">
        <v>27.624239999999997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0</v>
      </c>
      <c r="F35" s="114"/>
      <c r="G35" s="115"/>
      <c r="H35" s="115"/>
      <c r="I35" s="119">
        <v>25.707359999999998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0</v>
      </c>
      <c r="F36" s="114"/>
      <c r="G36" s="115"/>
      <c r="H36" s="115"/>
      <c r="I36" s="119">
        <v>24.578399999999998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</v>
      </c>
      <c r="F37" s="114"/>
      <c r="G37" s="115"/>
      <c r="H37" s="115"/>
      <c r="I37" s="119">
        <v>21.144480000000001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0</v>
      </c>
      <c r="F39" s="134"/>
      <c r="G39" s="134"/>
      <c r="H39" s="134"/>
      <c r="I39" s="133">
        <f>SUM(I15:I38)</f>
        <v>406.6490399999999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93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94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 Училище В-1</v>
      </c>
      <c r="C10" s="302"/>
      <c r="D10" s="302"/>
      <c r="E10" s="303"/>
      <c r="F10" s="301" t="str">
        <f>M4</f>
        <v>ТП-2 Училище В-2</v>
      </c>
      <c r="G10" s="304"/>
      <c r="H10" s="304"/>
      <c r="I10" s="305"/>
      <c r="J10" s="301" t="str">
        <f>B10</f>
        <v>ТП-2 Училище В-1</v>
      </c>
      <c r="K10" s="302"/>
      <c r="L10" s="303"/>
      <c r="M10" s="301" t="str">
        <f>F10</f>
        <v>ТП-2 Училище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34.821120000000001</v>
      </c>
      <c r="F14" s="114"/>
      <c r="G14" s="115"/>
      <c r="H14" s="115"/>
      <c r="I14" s="119">
        <v>8.2947199999999999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35.389439999999993</v>
      </c>
      <c r="F15" s="114"/>
      <c r="G15" s="114"/>
      <c r="H15" s="114"/>
      <c r="I15" s="119">
        <v>10.160640000000001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34.713599999999992</v>
      </c>
      <c r="F16" s="114"/>
      <c r="G16" s="114"/>
      <c r="H16" s="114"/>
      <c r="I16" s="119">
        <v>7.84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34.790399999999998</v>
      </c>
      <c r="F17" s="114"/>
      <c r="G17" s="114"/>
      <c r="H17" s="114"/>
      <c r="I17" s="119">
        <v>7.4479999999999995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34.698239999999998</v>
      </c>
      <c r="F18" s="114"/>
      <c r="G18" s="114"/>
      <c r="H18" s="114"/>
      <c r="I18" s="119">
        <v>7.3225600000000002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34.897919999999992</v>
      </c>
      <c r="F19" s="114"/>
      <c r="G19" s="114"/>
      <c r="H19" s="114"/>
      <c r="I19" s="119">
        <v>7.5420799999999995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35.436799999999998</v>
      </c>
      <c r="F20" s="114"/>
      <c r="G20" s="114"/>
      <c r="H20" s="114"/>
      <c r="I20" s="119">
        <v>7.6204799999999997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42.132159999999999</v>
      </c>
      <c r="F21" s="114"/>
      <c r="G21" s="114"/>
      <c r="H21" s="114"/>
      <c r="I21" s="119">
        <v>8.7494399999999999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45.863999999999997</v>
      </c>
      <c r="F22" s="114"/>
      <c r="G22" s="114"/>
      <c r="H22" s="114"/>
      <c r="I22" s="119">
        <v>12.779199999999999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53.390399999999993</v>
      </c>
      <c r="F23" s="114"/>
      <c r="G23" s="114"/>
      <c r="H23" s="114"/>
      <c r="I23" s="119">
        <v>21.622720000000001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50.771839999999997</v>
      </c>
      <c r="F24" s="114"/>
      <c r="G24" s="114"/>
      <c r="H24" s="114"/>
      <c r="I24" s="119">
        <v>22.673279999999998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45.801279999999998</v>
      </c>
      <c r="F25" s="114"/>
      <c r="G25" s="114"/>
      <c r="H25" s="114"/>
      <c r="I25" s="119">
        <v>19.098240000000001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38.400319999999994</v>
      </c>
      <c r="F26" s="114"/>
      <c r="G26" s="114"/>
      <c r="H26" s="114"/>
      <c r="I26" s="119">
        <v>19.14528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39.968319999999999</v>
      </c>
      <c r="F27" s="114"/>
      <c r="G27" s="114"/>
      <c r="H27" s="114"/>
      <c r="I27" s="119">
        <v>18.815999999999999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38.478720000000003</v>
      </c>
      <c r="F28" s="114"/>
      <c r="G28" s="114"/>
      <c r="H28" s="114"/>
      <c r="I28" s="119">
        <v>16.103359999999999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36.456479999999999</v>
      </c>
      <c r="F29" s="114"/>
      <c r="G29" s="114"/>
      <c r="H29" s="114"/>
      <c r="I29" s="119">
        <v>14.01792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37.403199999999998</v>
      </c>
      <c r="F30" s="114"/>
      <c r="G30" s="114"/>
      <c r="H30" s="114"/>
      <c r="I30" s="119">
        <v>13.233919999999999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40.569279999999999</v>
      </c>
      <c r="F31" s="114"/>
      <c r="G31" s="114"/>
      <c r="H31" s="114"/>
      <c r="I31" s="119">
        <v>14.331520000000001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39.125920000000001</v>
      </c>
      <c r="F32" s="114"/>
      <c r="G32" s="114"/>
      <c r="H32" s="114"/>
      <c r="I32" s="119">
        <v>10.12928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36.239199999999997</v>
      </c>
      <c r="F33" s="114"/>
      <c r="G33" s="114"/>
      <c r="H33" s="114"/>
      <c r="I33" s="119">
        <v>11.94816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36.084000000000003</v>
      </c>
      <c r="F34" s="114"/>
      <c r="G34" s="114"/>
      <c r="H34" s="114"/>
      <c r="I34" s="119">
        <v>11.8384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35.478720000000003</v>
      </c>
      <c r="F35" s="114"/>
      <c r="G35" s="114"/>
      <c r="H35" s="114"/>
      <c r="I35" s="119">
        <v>9.8000000000000007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36.368639999999999</v>
      </c>
      <c r="F36" s="114"/>
      <c r="G36" s="114"/>
      <c r="H36" s="114"/>
      <c r="I36" s="119">
        <v>11.47776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36.336959999999998</v>
      </c>
      <c r="F37" s="114"/>
      <c r="G37" s="114"/>
      <c r="H37" s="114"/>
      <c r="I37" s="119">
        <v>9.5334399999999988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898.79583999999966</v>
      </c>
      <c r="F39" s="134"/>
      <c r="G39" s="134"/>
      <c r="H39" s="134"/>
      <c r="I39" s="133">
        <f>SUM(I15:I38)</f>
        <v>293.23167999999998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95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96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ТП-222 В-1</v>
      </c>
      <c r="C10" s="302"/>
      <c r="D10" s="302"/>
      <c r="E10" s="303"/>
      <c r="F10" s="301" t="str">
        <f>M4</f>
        <v>ТП-222 В-2</v>
      </c>
      <c r="G10" s="304"/>
      <c r="H10" s="304"/>
      <c r="I10" s="305"/>
      <c r="J10" s="301" t="str">
        <f>B10</f>
        <v>ТП-222 В-1</v>
      </c>
      <c r="K10" s="302"/>
      <c r="L10" s="303"/>
      <c r="M10" s="301" t="str">
        <f>F10</f>
        <v>ТП-222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9.2159999999999993</v>
      </c>
      <c r="F14" s="114"/>
      <c r="G14" s="115"/>
      <c r="H14" s="115"/>
      <c r="I14" s="119">
        <v>31.751999999999999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5.9904000000000002</v>
      </c>
      <c r="F15" s="114"/>
      <c r="G15" s="114"/>
      <c r="H15" s="114"/>
      <c r="I15" s="119">
        <v>23.049599999999998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5.4143999999999997</v>
      </c>
      <c r="F16" s="114"/>
      <c r="G16" s="114"/>
      <c r="H16" s="114"/>
      <c r="I16" s="119">
        <v>22.5792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5.1840000000000002</v>
      </c>
      <c r="F17" s="114"/>
      <c r="G17" s="114"/>
      <c r="H17" s="114"/>
      <c r="I17" s="119">
        <v>21.403199999999998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4.8384</v>
      </c>
      <c r="F18" s="114"/>
      <c r="G18" s="114"/>
      <c r="H18" s="114"/>
      <c r="I18" s="119">
        <v>21.403199999999998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6.4511999999999992</v>
      </c>
      <c r="F19" s="114"/>
      <c r="G19" s="114"/>
      <c r="H19" s="114"/>
      <c r="I19" s="119">
        <v>20.9328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15.758399999999998</v>
      </c>
      <c r="F20" s="114"/>
      <c r="G20" s="114"/>
      <c r="H20" s="114"/>
      <c r="I20" s="119">
        <v>24.108000000000001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15.0528</v>
      </c>
      <c r="F21" s="114"/>
      <c r="G21" s="114"/>
      <c r="H21" s="114"/>
      <c r="I21" s="119">
        <v>28.106400000000001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14.7</v>
      </c>
      <c r="F22" s="114"/>
      <c r="G22" s="114"/>
      <c r="H22" s="114"/>
      <c r="I22" s="119">
        <v>29.988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17.7576</v>
      </c>
      <c r="F23" s="114"/>
      <c r="G23" s="114"/>
      <c r="H23" s="114"/>
      <c r="I23" s="119">
        <v>35.397599999999997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15.170400000000001</v>
      </c>
      <c r="F24" s="114"/>
      <c r="G24" s="114"/>
      <c r="H24" s="114"/>
      <c r="I24" s="119">
        <v>33.8688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12.4656</v>
      </c>
      <c r="F25" s="114"/>
      <c r="G25" s="114"/>
      <c r="H25" s="114"/>
      <c r="I25" s="119">
        <v>30.340800000000002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11.6424</v>
      </c>
      <c r="F26" s="114"/>
      <c r="G26" s="114"/>
      <c r="H26" s="114"/>
      <c r="I26" s="119">
        <v>30.576000000000001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10.1136</v>
      </c>
      <c r="F27" s="114"/>
      <c r="G27" s="114"/>
      <c r="H27" s="114"/>
      <c r="I27" s="119">
        <v>39.396000000000001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9.9959999999999987</v>
      </c>
      <c r="F28" s="114"/>
      <c r="G28" s="114"/>
      <c r="H28" s="114"/>
      <c r="I28" s="119">
        <v>36.220799999999997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9.5448000000000004</v>
      </c>
      <c r="F29" s="114"/>
      <c r="G29" s="114"/>
      <c r="H29" s="114"/>
      <c r="I29" s="119">
        <v>34.103999999999999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10.941599999999999</v>
      </c>
      <c r="F30" s="114"/>
      <c r="G30" s="114"/>
      <c r="H30" s="114"/>
      <c r="I30" s="119">
        <v>33.986399999999996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8.8463999999999992</v>
      </c>
      <c r="F31" s="114"/>
      <c r="G31" s="114"/>
      <c r="H31" s="114"/>
      <c r="I31" s="119">
        <v>34.456799999999994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8.4971999999999994</v>
      </c>
      <c r="F32" s="114"/>
      <c r="G32" s="114"/>
      <c r="H32" s="114"/>
      <c r="I32" s="119">
        <v>39.160800000000002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8.3808000000000007</v>
      </c>
      <c r="F33" s="114"/>
      <c r="G33" s="114"/>
      <c r="H33" s="114"/>
      <c r="I33" s="119">
        <v>40.219200000000001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14.084399999999999</v>
      </c>
      <c r="F34" s="114"/>
      <c r="G34" s="114"/>
      <c r="H34" s="114"/>
      <c r="I34" s="119">
        <v>45.511199999999995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11.4072</v>
      </c>
      <c r="F35" s="114"/>
      <c r="G35" s="114"/>
      <c r="H35" s="114"/>
      <c r="I35" s="119">
        <v>44.688000000000002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11.4048</v>
      </c>
      <c r="F36" s="114"/>
      <c r="G36" s="114"/>
      <c r="H36" s="114"/>
      <c r="I36" s="119">
        <v>44.217599999999997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10.4544</v>
      </c>
      <c r="F37" s="114"/>
      <c r="G37" s="114"/>
      <c r="H37" s="114"/>
      <c r="I37" s="119">
        <v>44.452799999999996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244.09679999999992</v>
      </c>
      <c r="F39" s="134"/>
      <c r="G39" s="134"/>
      <c r="H39" s="134"/>
      <c r="I39" s="133">
        <f>SUM(I15:I38)</f>
        <v>758.16720000000009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97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98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ТП-Шухободь Жилзона В-1</v>
      </c>
      <c r="C10" s="302"/>
      <c r="D10" s="302"/>
      <c r="E10" s="303"/>
      <c r="F10" s="301" t="str">
        <f>M4</f>
        <v>ТП-Шухободь Жилзона В-2</v>
      </c>
      <c r="G10" s="304"/>
      <c r="H10" s="304"/>
      <c r="I10" s="305"/>
      <c r="J10" s="301" t="str">
        <f>B10</f>
        <v>ТП-Шухободь Жилзона В-1</v>
      </c>
      <c r="K10" s="302"/>
      <c r="L10" s="303"/>
      <c r="M10" s="301" t="str">
        <f>F10</f>
        <v>ТП-Шухободь Жилзона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80</v>
      </c>
      <c r="F11" s="289" t="s">
        <v>289</v>
      </c>
      <c r="G11" s="290"/>
      <c r="H11" s="97"/>
      <c r="I11" s="8">
        <v>80</v>
      </c>
      <c r="J11" s="289" t="s">
        <v>289</v>
      </c>
      <c r="K11" s="290"/>
      <c r="L11" s="8">
        <f>E11</f>
        <v>80</v>
      </c>
      <c r="M11" s="289" t="s">
        <v>289</v>
      </c>
      <c r="N11" s="290"/>
      <c r="O11" s="8">
        <f>I11</f>
        <v>80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35.788800000000002</v>
      </c>
      <c r="F14" s="114"/>
      <c r="G14" s="115"/>
      <c r="H14" s="115"/>
      <c r="I14" s="119">
        <v>40.297599999999996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28.416</v>
      </c>
      <c r="F15" s="114"/>
      <c r="G15" s="114"/>
      <c r="H15" s="114"/>
      <c r="I15" s="119">
        <v>32.614400000000003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25.267199999999999</v>
      </c>
      <c r="F16" s="114"/>
      <c r="G16" s="114"/>
      <c r="H16" s="114"/>
      <c r="I16" s="119">
        <v>30.340800000000002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23.577599999999997</v>
      </c>
      <c r="F17" s="114"/>
      <c r="G17" s="114"/>
      <c r="H17" s="114"/>
      <c r="I17" s="119">
        <v>27.596799999999998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23.116799999999998</v>
      </c>
      <c r="F18" s="114"/>
      <c r="G18" s="114"/>
      <c r="H18" s="114"/>
      <c r="I18" s="119">
        <v>27.988799999999998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23.270399999999999</v>
      </c>
      <c r="F19" s="114"/>
      <c r="G19" s="114"/>
      <c r="H19" s="114"/>
      <c r="I19" s="119">
        <v>27.518399999999996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23.441600000000001</v>
      </c>
      <c r="F20" s="114"/>
      <c r="G20" s="114"/>
      <c r="H20" s="114"/>
      <c r="I20" s="119">
        <v>32.849600000000002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27.204800000000002</v>
      </c>
      <c r="F21" s="114"/>
      <c r="G21" s="114"/>
      <c r="H21" s="114"/>
      <c r="I21" s="119">
        <v>35.671999999999997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36.299199999999999</v>
      </c>
      <c r="F22" s="114"/>
      <c r="G22" s="114"/>
      <c r="H22" s="114"/>
      <c r="I22" s="119">
        <v>40.846399999999996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38.416000000000004</v>
      </c>
      <c r="F23" s="114"/>
      <c r="G23" s="114"/>
      <c r="H23" s="114"/>
      <c r="I23" s="119">
        <v>53.468800000000002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42.571199999999997</v>
      </c>
      <c r="F24" s="114"/>
      <c r="G24" s="114"/>
      <c r="H24" s="114"/>
      <c r="I24" s="119">
        <v>40.924799999999998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42.022400000000005</v>
      </c>
      <c r="F25" s="114"/>
      <c r="G25" s="114"/>
      <c r="H25" s="114"/>
      <c r="I25" s="119">
        <v>43.903999999999996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41.708800000000004</v>
      </c>
      <c r="F26" s="114"/>
      <c r="G26" s="114"/>
      <c r="H26" s="114"/>
      <c r="I26" s="119">
        <v>43.982399999999998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42.179200000000002</v>
      </c>
      <c r="F27" s="114"/>
      <c r="G27" s="114"/>
      <c r="H27" s="114"/>
      <c r="I27" s="119">
        <v>47.275199999999998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40.062400000000004</v>
      </c>
      <c r="F28" s="114"/>
      <c r="G28" s="114"/>
      <c r="H28" s="114"/>
      <c r="I28" s="119">
        <v>42.6496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41.593600000000002</v>
      </c>
      <c r="F29" s="114"/>
      <c r="G29" s="114"/>
      <c r="H29" s="114"/>
      <c r="I29" s="119">
        <v>41.865600000000001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43.300800000000002</v>
      </c>
      <c r="F30" s="114"/>
      <c r="G30" s="114"/>
      <c r="H30" s="114"/>
      <c r="I30" s="119">
        <v>45.1584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41.748799999999996</v>
      </c>
      <c r="F31" s="114"/>
      <c r="G31" s="114"/>
      <c r="H31" s="114"/>
      <c r="I31" s="119">
        <v>40.611199999999997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43.611199999999997</v>
      </c>
      <c r="F32" s="114"/>
      <c r="G32" s="114"/>
      <c r="H32" s="114"/>
      <c r="I32" s="119">
        <v>52.998399999999997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45.2408</v>
      </c>
      <c r="F33" s="114"/>
      <c r="G33" s="114"/>
      <c r="H33" s="114"/>
      <c r="I33" s="119">
        <v>54.566400000000002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43.145599999999995</v>
      </c>
      <c r="F34" s="114"/>
      <c r="G34" s="114"/>
      <c r="H34" s="114"/>
      <c r="I34" s="119">
        <v>51.587200000000003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45.9392</v>
      </c>
      <c r="F35" s="114"/>
      <c r="G35" s="114"/>
      <c r="H35" s="114"/>
      <c r="I35" s="119">
        <v>51.1952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47.519999999999996</v>
      </c>
      <c r="F36" s="114"/>
      <c r="G36" s="114"/>
      <c r="H36" s="114"/>
      <c r="I36" s="119">
        <v>53.860799999999998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42.5304</v>
      </c>
      <c r="F37" s="114"/>
      <c r="G37" s="114"/>
      <c r="H37" s="114"/>
      <c r="I37" s="119">
        <v>52.2928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852.18399999999997</v>
      </c>
      <c r="F39" s="134"/>
      <c r="G39" s="134"/>
      <c r="H39" s="134"/>
      <c r="I39" s="141"/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321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99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100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ТП-К-с Шухободь В-1</v>
      </c>
      <c r="C10" s="302"/>
      <c r="D10" s="302"/>
      <c r="E10" s="303"/>
      <c r="F10" s="301" t="str">
        <f>M4</f>
        <v>ТП-К-с Шухободь В-2</v>
      </c>
      <c r="G10" s="304"/>
      <c r="H10" s="304"/>
      <c r="I10" s="305"/>
      <c r="J10" s="301" t="str">
        <f>B10</f>
        <v>ТП-К-с Шухободь В-1</v>
      </c>
      <c r="K10" s="302"/>
      <c r="L10" s="303"/>
      <c r="M10" s="301" t="str">
        <f>F10</f>
        <v>ТП-К-с Шухободь В-2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70.801919999999996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9"/>
      <c r="C15" s="115"/>
      <c r="D15" s="115"/>
      <c r="E15" s="119">
        <v>83.773439999999994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9"/>
      <c r="C16" s="115"/>
      <c r="D16" s="115"/>
      <c r="E16" s="119">
        <v>76.147199999999984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9"/>
      <c r="C17" s="115"/>
      <c r="D17" s="115"/>
      <c r="E17" s="119">
        <v>77.091840000000005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9"/>
      <c r="C18" s="115"/>
      <c r="D18" s="115"/>
      <c r="E18" s="119">
        <v>78.773759999999996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9"/>
      <c r="C19" s="115"/>
      <c r="D19" s="115"/>
      <c r="E19" s="119">
        <v>86.814719999999994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9"/>
      <c r="C20" s="115"/>
      <c r="D20" s="115"/>
      <c r="E20" s="119">
        <v>106.12223999999999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9"/>
      <c r="C21" s="115"/>
      <c r="D21" s="115"/>
      <c r="E21" s="119">
        <v>116.14176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9"/>
      <c r="C22" s="115"/>
      <c r="D22" s="115"/>
      <c r="E22" s="119">
        <v>132.91152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9"/>
      <c r="C23" s="115"/>
      <c r="D23" s="115"/>
      <c r="E23" s="119">
        <v>135.85151999999999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9"/>
      <c r="C24" s="115"/>
      <c r="D24" s="115"/>
      <c r="E24" s="119">
        <v>132.39408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9"/>
      <c r="C25" s="115"/>
      <c r="D25" s="115"/>
      <c r="E25" s="119">
        <v>123.43295999999999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9"/>
      <c r="C26" s="115"/>
      <c r="D26" s="115"/>
      <c r="E26" s="119">
        <v>104.94623999999999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9"/>
      <c r="C27" s="115"/>
      <c r="D27" s="115"/>
      <c r="E27" s="119">
        <v>105.32256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9"/>
      <c r="C28" s="115"/>
      <c r="D28" s="115"/>
      <c r="E28" s="119">
        <v>90.152160000000009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9"/>
      <c r="C29" s="115"/>
      <c r="D29" s="115"/>
      <c r="E29" s="119">
        <v>88.696799999999996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9"/>
      <c r="C30" s="115"/>
      <c r="D30" s="115"/>
      <c r="E30" s="119">
        <v>88.673519999999996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9"/>
      <c r="C31" s="115"/>
      <c r="D31" s="115"/>
      <c r="E31" s="119">
        <v>87.649199999999993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9"/>
      <c r="C32" s="115"/>
      <c r="D32" s="115"/>
      <c r="E32" s="119">
        <v>99.242639999999994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9"/>
      <c r="C33" s="115"/>
      <c r="D33" s="115"/>
      <c r="E33" s="119">
        <v>107.25095999999999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9"/>
      <c r="C34" s="115"/>
      <c r="D34" s="115"/>
      <c r="E34" s="119">
        <v>111.93024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9"/>
      <c r="C35" s="115"/>
      <c r="D35" s="115"/>
      <c r="E35" s="119">
        <v>114.02544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9"/>
      <c r="C36" s="115"/>
      <c r="D36" s="115"/>
      <c r="E36" s="119">
        <v>100.24343999999999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9"/>
      <c r="C37" s="115"/>
      <c r="D37" s="115"/>
      <c r="E37" s="119">
        <v>83.730239999999995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9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2331.3184800000004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310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67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ТП-317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ТП-317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120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120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8.1791999999999998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7.6607999999999992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6.8543999999999992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5.9904000000000002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7.0271999999999997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9.5039999999999996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10.701599999999999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12.9948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7.9379999999999997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9.8195999999999994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11.113199999999999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9.8195999999999994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9.4667999999999992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11.995200000000001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13.994400000000001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9.4283999999999981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8.0315999999999992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9.6612000000000009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11.814599999999999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14.142599999999998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13.560600000000001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14.4336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17.523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12.830400000000001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246.30599999999995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337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131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 t="s">
        <v>132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КТП-Броды</v>
      </c>
      <c r="C10" s="302"/>
      <c r="D10" s="302"/>
      <c r="E10" s="303"/>
      <c r="F10" s="301" t="str">
        <f>M4</f>
        <v>КТП-100 дачи "Водник"</v>
      </c>
      <c r="G10" s="304"/>
      <c r="H10" s="304"/>
      <c r="I10" s="305"/>
      <c r="J10" s="301" t="str">
        <f>B10</f>
        <v>КТП-Броды</v>
      </c>
      <c r="K10" s="302"/>
      <c r="L10" s="303"/>
      <c r="M10" s="301" t="str">
        <f>F10</f>
        <v>КТП-100 дачи "Водник"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30</v>
      </c>
      <c r="F11" s="289" t="s">
        <v>289</v>
      </c>
      <c r="G11" s="290"/>
      <c r="H11" s="97"/>
      <c r="I11" s="8">
        <v>40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40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10.2723</v>
      </c>
      <c r="F14" s="114"/>
      <c r="G14" s="115"/>
      <c r="H14" s="115"/>
      <c r="I14" s="130">
        <v>4.9097999999999997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5.4998999999999993</v>
      </c>
      <c r="F15" s="114"/>
      <c r="G15" s="114"/>
      <c r="H15" s="114"/>
      <c r="I15" s="130">
        <v>2.8517999999999999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5.1361499999999998</v>
      </c>
      <c r="F16" s="114"/>
      <c r="G16" s="114"/>
      <c r="H16" s="114"/>
      <c r="I16" s="130">
        <v>2.5577999999999999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5.2670999999999992</v>
      </c>
      <c r="F17" s="114"/>
      <c r="G17" s="114"/>
      <c r="H17" s="114"/>
      <c r="I17" s="130">
        <v>2.6313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4.7578499999999995</v>
      </c>
      <c r="F18" s="114"/>
      <c r="G18" s="114"/>
      <c r="H18" s="114"/>
      <c r="I18" s="130">
        <v>2.6166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4.2194999999999991</v>
      </c>
      <c r="F19" s="114"/>
      <c r="G19" s="114"/>
      <c r="H19" s="114"/>
      <c r="I19" s="130">
        <v>2.7782999999999998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4.87425</v>
      </c>
      <c r="F20" s="114"/>
      <c r="G20" s="114"/>
      <c r="H20" s="114"/>
      <c r="I20" s="130">
        <v>2.8664999999999998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5.1215999999999999</v>
      </c>
      <c r="F21" s="114"/>
      <c r="G21" s="114"/>
      <c r="H21" s="114"/>
      <c r="I21" s="130">
        <v>3.234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7.8133499999999998</v>
      </c>
      <c r="F22" s="114"/>
      <c r="G22" s="114"/>
      <c r="H22" s="114"/>
      <c r="I22" s="130">
        <v>5.5565999999999995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9.5884499999999999</v>
      </c>
      <c r="F23" s="114"/>
      <c r="G23" s="114"/>
      <c r="H23" s="114"/>
      <c r="I23" s="130">
        <v>7.1588999999999992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6.4602000000000004</v>
      </c>
      <c r="F24" s="114"/>
      <c r="G24" s="114"/>
      <c r="H24" s="114"/>
      <c r="I24" s="130">
        <v>6.2915999999999999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8.0607000000000006</v>
      </c>
      <c r="F25" s="114"/>
      <c r="G25" s="114"/>
      <c r="H25" s="114"/>
      <c r="I25" s="130">
        <v>4.7186999999999992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8.700899999999999</v>
      </c>
      <c r="F26" s="114"/>
      <c r="G26" s="114"/>
      <c r="H26" s="114"/>
      <c r="I26" s="130">
        <v>4.6452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9.0791999999999984</v>
      </c>
      <c r="F27" s="114"/>
      <c r="G27" s="114"/>
      <c r="H27" s="114"/>
      <c r="I27" s="130">
        <v>5.3067000000000002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6.1401000000000003</v>
      </c>
      <c r="F28" s="114"/>
      <c r="G28" s="114"/>
      <c r="H28" s="114"/>
      <c r="I28" s="130">
        <v>6.4092000000000002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8.3225999999999996</v>
      </c>
      <c r="F29" s="114"/>
      <c r="G29" s="114"/>
      <c r="H29" s="114"/>
      <c r="I29" s="130">
        <v>6.3209999999999988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7.95885</v>
      </c>
      <c r="F30" s="114"/>
      <c r="G30" s="114"/>
      <c r="H30" s="114"/>
      <c r="I30" s="130">
        <v>4.7921999999999993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9.7775999999999996</v>
      </c>
      <c r="F31" s="114"/>
      <c r="G31" s="114"/>
      <c r="H31" s="114"/>
      <c r="I31" s="130">
        <v>5.1449999999999996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8.9918999999999993</v>
      </c>
      <c r="F32" s="114"/>
      <c r="G32" s="114"/>
      <c r="H32" s="114"/>
      <c r="I32" s="130">
        <v>6.3651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9.5011499999999991</v>
      </c>
      <c r="F33" s="114"/>
      <c r="G33" s="114"/>
      <c r="H33" s="114"/>
      <c r="I33" s="130">
        <v>8.6876999999999995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12.774899999999999</v>
      </c>
      <c r="F34" s="114"/>
      <c r="G34" s="114"/>
      <c r="H34" s="114"/>
      <c r="I34" s="130">
        <v>7.3794000000000004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13.4733</v>
      </c>
      <c r="F35" s="114"/>
      <c r="G35" s="114"/>
      <c r="H35" s="114"/>
      <c r="I35" s="130">
        <v>7.2470999999999997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10.941600000000001</v>
      </c>
      <c r="F36" s="114"/>
      <c r="G36" s="114"/>
      <c r="H36" s="114"/>
      <c r="I36" s="130">
        <v>7.3352999999999993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11.218050000000002</v>
      </c>
      <c r="F37" s="114"/>
      <c r="G37" s="114"/>
      <c r="H37" s="114"/>
      <c r="I37" s="130">
        <v>5.1449999999999996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183.67920000000001</v>
      </c>
      <c r="F39" s="134"/>
      <c r="G39" s="134"/>
      <c r="H39" s="134"/>
      <c r="I39" s="133">
        <f>SUM(I15:I38)</f>
        <v>118.04099999999998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5" max="5" width="8.85546875" style="39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337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1"/>
      <c r="J3" s="1"/>
      <c r="K3" s="1"/>
      <c r="L3" s="1"/>
      <c r="M3" s="284" t="s">
        <v>133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КТП-Сад№11 ЧМХС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КТП-Сад№11 ЧМХС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20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20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6.7996999999999996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6.7027000000000001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4.1904000000000003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3.4628999999999999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3.2688999999999999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3.0360999999999998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2.6384000000000003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3.2786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3.6084000000000001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3.4823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5.2380000000000004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6.9548999999999994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8.1867999999999999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10.6409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9.0888999999999989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7.9539999999999988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5.2865000000000002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7.1101000000000001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6.0818999999999992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5.0439999999999996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6.7027000000000001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6.2468000000000004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7.4981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7.1197999999999997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132.82210000000001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5" width="11.28515625" style="36" customWidth="1"/>
    <col min="6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E3" s="31"/>
      <c r="M3" s="284" t="s">
        <v>105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7"/>
      <c r="F4" s="3"/>
      <c r="G4" s="3"/>
      <c r="H4" s="3"/>
      <c r="I4" s="5" t="s">
        <v>6</v>
      </c>
      <c r="J4" s="6"/>
      <c r="K4" s="6"/>
      <c r="M4" s="284" t="s">
        <v>106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38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E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КТП-Погорелка</v>
      </c>
      <c r="C10" s="302"/>
      <c r="D10" s="302"/>
      <c r="E10" s="303"/>
      <c r="F10" s="301" t="str">
        <f>M4</f>
        <v>КТП-Хлебаево</v>
      </c>
      <c r="G10" s="304"/>
      <c r="H10" s="304"/>
      <c r="I10" s="305"/>
      <c r="J10" s="301" t="str">
        <f>B10</f>
        <v>КТП-Погорелка</v>
      </c>
      <c r="K10" s="302"/>
      <c r="L10" s="303"/>
      <c r="M10" s="301" t="str">
        <f>F10</f>
        <v>КТП-Хлебаево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33">
        <v>30</v>
      </c>
      <c r="F11" s="289" t="s">
        <v>289</v>
      </c>
      <c r="G11" s="290"/>
      <c r="H11" s="97"/>
      <c r="I11" s="8">
        <v>30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30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1.9583999999999999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0.23039999999999999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0.80639999999999989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0.80639999999999989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0.86399999999999999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0.80639999999999989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0.82319999999999993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0.82319999999999993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1.7052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3.8220000000000001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6.468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6.7620000000000005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6.7620000000000005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3.1752000000000002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4.4687999999999999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6.3437999999999999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5.0633999999999997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5.3543999999999992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2.0369999999999999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5.1797999999999993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6.8675999999999995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3.5502000000000002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2.4948000000000001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0.83160000000000001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76.0458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E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E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5" width="11.28515625" style="36" customWidth="1"/>
    <col min="6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325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E3" s="31"/>
      <c r="M3" s="284" t="s">
        <v>107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7"/>
      <c r="F4" s="3"/>
      <c r="G4" s="3"/>
      <c r="H4" s="3"/>
      <c r="I4" s="5" t="s">
        <v>6</v>
      </c>
      <c r="J4" s="6"/>
      <c r="K4" s="6"/>
      <c r="M4" s="284" t="s">
        <v>108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38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E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ТП-226</v>
      </c>
      <c r="C10" s="302"/>
      <c r="D10" s="302"/>
      <c r="E10" s="303"/>
      <c r="F10" s="301" t="str">
        <f>M4</f>
        <v>ТП-257</v>
      </c>
      <c r="G10" s="304"/>
      <c r="H10" s="304"/>
      <c r="I10" s="305"/>
      <c r="J10" s="301" t="str">
        <f>B10</f>
        <v>ТП-226</v>
      </c>
      <c r="K10" s="302"/>
      <c r="L10" s="303"/>
      <c r="M10" s="301" t="str">
        <f>F10</f>
        <v>ТП-257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33">
        <v>30</v>
      </c>
      <c r="F11" s="289" t="s">
        <v>289</v>
      </c>
      <c r="G11" s="290"/>
      <c r="H11" s="97"/>
      <c r="I11" s="8">
        <v>30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30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4.0751999999999997</v>
      </c>
      <c r="F14" s="114"/>
      <c r="G14" s="115"/>
      <c r="H14" s="115"/>
      <c r="I14" s="119">
        <v>0.40180000000000005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1.1375999999999999</v>
      </c>
      <c r="F15" s="114"/>
      <c r="G15" s="114"/>
      <c r="H15" s="114"/>
      <c r="I15" s="119">
        <v>0.63700000000000001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1.6127999999999998</v>
      </c>
      <c r="F16" s="114"/>
      <c r="G16" s="114"/>
      <c r="H16" s="114"/>
      <c r="I16" s="119">
        <v>1.0780000000000001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0.95039999999999991</v>
      </c>
      <c r="F17" s="114"/>
      <c r="G17" s="114"/>
      <c r="H17" s="114"/>
      <c r="I17" s="119">
        <v>0.80360000000000009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2.5487999999999995</v>
      </c>
      <c r="F18" s="114"/>
      <c r="G18" s="114"/>
      <c r="H18" s="114"/>
      <c r="I18" s="119">
        <v>0.66639999999999988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2.88</v>
      </c>
      <c r="F19" s="114"/>
      <c r="G19" s="114"/>
      <c r="H19" s="114"/>
      <c r="I19" s="119">
        <v>0.66639999999999999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2.6166</v>
      </c>
      <c r="F20" s="114"/>
      <c r="G20" s="114"/>
      <c r="H20" s="114"/>
      <c r="I20" s="119">
        <v>1.3327999999999998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1.8963000000000001</v>
      </c>
      <c r="F21" s="114"/>
      <c r="G21" s="114"/>
      <c r="H21" s="114"/>
      <c r="I21" s="119">
        <v>0.47039999999999998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1.6316999999999999</v>
      </c>
      <c r="F22" s="114"/>
      <c r="G22" s="114"/>
      <c r="H22" s="114"/>
      <c r="I22" s="119">
        <v>0.51939999999999997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2.6753999999999998</v>
      </c>
      <c r="F23" s="114"/>
      <c r="G23" s="114"/>
      <c r="H23" s="114"/>
      <c r="I23" s="119">
        <v>0.53900000000000003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2.1168</v>
      </c>
      <c r="F24" s="114"/>
      <c r="G24" s="114"/>
      <c r="H24" s="114"/>
      <c r="I24" s="119">
        <v>0.58800000000000008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2.0432999999999999</v>
      </c>
      <c r="F25" s="114"/>
      <c r="G25" s="114"/>
      <c r="H25" s="114"/>
      <c r="I25" s="119">
        <v>0.53900000000000003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1.1907000000000001</v>
      </c>
      <c r="F26" s="114"/>
      <c r="G26" s="114"/>
      <c r="H26" s="114"/>
      <c r="I26" s="119">
        <v>0.63700000000000001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1.7934000000000001</v>
      </c>
      <c r="F27" s="114"/>
      <c r="G27" s="114"/>
      <c r="H27" s="114"/>
      <c r="I27" s="119">
        <v>0.5586000000000001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2.8517999999999999</v>
      </c>
      <c r="F28" s="114"/>
      <c r="G28" s="114"/>
      <c r="H28" s="114"/>
      <c r="I28" s="119">
        <v>0.58799999999999997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1.7314499999999999</v>
      </c>
      <c r="F29" s="114"/>
      <c r="G29" s="114"/>
      <c r="H29" s="114"/>
      <c r="I29" s="119">
        <v>0.53900000000000003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1.44045</v>
      </c>
      <c r="F30" s="114"/>
      <c r="G30" s="114"/>
      <c r="H30" s="114"/>
      <c r="I30" s="119">
        <v>0.54880000000000007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3.492</v>
      </c>
      <c r="F31" s="114"/>
      <c r="G31" s="114"/>
      <c r="H31" s="114"/>
      <c r="I31" s="119">
        <v>0.46060000000000001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3.2009999999999996</v>
      </c>
      <c r="F32" s="114"/>
      <c r="G32" s="114"/>
      <c r="H32" s="114"/>
      <c r="I32" s="119">
        <v>0.36259999999999998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2.5753499999999998</v>
      </c>
      <c r="F33" s="114"/>
      <c r="G33" s="114"/>
      <c r="H33" s="114"/>
      <c r="I33" s="119">
        <v>0.25480000000000003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3.9867000000000004</v>
      </c>
      <c r="F34" s="114"/>
      <c r="G34" s="114"/>
      <c r="H34" s="114"/>
      <c r="I34" s="119">
        <v>0.1862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4.2485999999999997</v>
      </c>
      <c r="F35" s="114"/>
      <c r="G35" s="114"/>
      <c r="H35" s="114"/>
      <c r="I35" s="119">
        <v>0.28420000000000001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6.8310000000000004</v>
      </c>
      <c r="F36" s="114"/>
      <c r="G36" s="114"/>
      <c r="H36" s="114"/>
      <c r="I36" s="119">
        <v>0.20580000000000001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5.6727000000000007</v>
      </c>
      <c r="F37" s="114"/>
      <c r="G37" s="114"/>
      <c r="H37" s="114"/>
      <c r="I37" s="119">
        <v>0.38219999999999998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61.124850000000002</v>
      </c>
      <c r="F39" s="134"/>
      <c r="G39" s="134"/>
      <c r="H39" s="134"/>
      <c r="I39" s="133">
        <f>SUM(I15:I38)</f>
        <v>12.847799999999996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E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E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5" max="5" width="8.85546875" style="39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335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1"/>
      <c r="J3" s="1"/>
      <c r="K3" s="1"/>
      <c r="L3" s="1"/>
      <c r="M3" s="284" t="s">
        <v>126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ТП-376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ТП-376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60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95">
        <v>14.7828</v>
      </c>
      <c r="F14" s="114"/>
      <c r="G14" s="115"/>
      <c r="H14" s="115"/>
      <c r="I14" s="115">
        <v>0</v>
      </c>
      <c r="J14" s="117"/>
      <c r="K14" s="115"/>
      <c r="L14" s="115"/>
      <c r="M14" s="114"/>
      <c r="N14" s="115"/>
      <c r="O14" s="115"/>
      <c r="P14" s="129"/>
    </row>
    <row r="15" spans="1:16" s="105" customFormat="1" ht="12.75" x14ac:dyDescent="0.2">
      <c r="A15" s="102">
        <v>1</v>
      </c>
      <c r="B15" s="128"/>
      <c r="C15" s="115"/>
      <c r="D15" s="115"/>
      <c r="E15" s="95">
        <v>11.184099999999999</v>
      </c>
      <c r="F15" s="114"/>
      <c r="G15" s="115"/>
      <c r="H15" s="115"/>
      <c r="I15" s="115">
        <v>0</v>
      </c>
      <c r="J15" s="117"/>
      <c r="K15" s="115"/>
      <c r="L15" s="114"/>
      <c r="M15" s="114"/>
      <c r="N15" s="115"/>
      <c r="O15" s="114"/>
      <c r="P15" s="129"/>
    </row>
    <row r="16" spans="1:16" s="105" customFormat="1" ht="12.75" x14ac:dyDescent="0.2">
      <c r="A16" s="100">
        <v>2</v>
      </c>
      <c r="B16" s="128"/>
      <c r="C16" s="115"/>
      <c r="D16" s="115"/>
      <c r="E16" s="95">
        <v>10.8446</v>
      </c>
      <c r="F16" s="114"/>
      <c r="G16" s="115"/>
      <c r="H16" s="115"/>
      <c r="I16" s="115">
        <v>0</v>
      </c>
      <c r="J16" s="117"/>
      <c r="K16" s="115"/>
      <c r="L16" s="114"/>
      <c r="M16" s="114"/>
      <c r="N16" s="115"/>
      <c r="O16" s="114"/>
      <c r="P16" s="129"/>
    </row>
    <row r="17" spans="1:16" s="105" customFormat="1" ht="12.75" x14ac:dyDescent="0.2">
      <c r="A17" s="100">
        <v>3</v>
      </c>
      <c r="B17" s="128"/>
      <c r="C17" s="115"/>
      <c r="D17" s="115"/>
      <c r="E17" s="95">
        <v>12.2026</v>
      </c>
      <c r="F17" s="114"/>
      <c r="G17" s="115"/>
      <c r="H17" s="115"/>
      <c r="I17" s="115">
        <v>0</v>
      </c>
      <c r="J17" s="117"/>
      <c r="K17" s="115"/>
      <c r="L17" s="114"/>
      <c r="M17" s="114"/>
      <c r="N17" s="115"/>
      <c r="O17" s="114"/>
      <c r="P17" s="129"/>
    </row>
    <row r="18" spans="1:16" s="105" customFormat="1" ht="12.75" x14ac:dyDescent="0.2">
      <c r="A18" s="100">
        <v>4</v>
      </c>
      <c r="B18" s="128"/>
      <c r="C18" s="115"/>
      <c r="D18" s="115"/>
      <c r="E18" s="95">
        <v>12.386899999999999</v>
      </c>
      <c r="F18" s="114"/>
      <c r="G18" s="115"/>
      <c r="H18" s="115"/>
      <c r="I18" s="115">
        <v>0</v>
      </c>
      <c r="J18" s="117"/>
      <c r="K18" s="115"/>
      <c r="L18" s="114"/>
      <c r="M18" s="114"/>
      <c r="N18" s="115"/>
      <c r="O18" s="114"/>
      <c r="P18" s="129"/>
    </row>
    <row r="19" spans="1:16" s="105" customFormat="1" ht="12.75" x14ac:dyDescent="0.2">
      <c r="A19" s="100">
        <v>5</v>
      </c>
      <c r="B19" s="128"/>
      <c r="C19" s="115"/>
      <c r="D19" s="115"/>
      <c r="E19" s="95">
        <v>14.7052</v>
      </c>
      <c r="F19" s="114"/>
      <c r="G19" s="115"/>
      <c r="H19" s="115"/>
      <c r="I19" s="115">
        <v>0</v>
      </c>
      <c r="J19" s="117"/>
      <c r="K19" s="115"/>
      <c r="L19" s="114"/>
      <c r="M19" s="114"/>
      <c r="N19" s="115"/>
      <c r="O19" s="114"/>
      <c r="P19" s="129"/>
    </row>
    <row r="20" spans="1:16" s="105" customFormat="1" ht="12.75" x14ac:dyDescent="0.2">
      <c r="A20" s="100">
        <v>6</v>
      </c>
      <c r="B20" s="128"/>
      <c r="C20" s="115"/>
      <c r="D20" s="115"/>
      <c r="E20" s="95">
        <v>13.9777</v>
      </c>
      <c r="F20" s="114"/>
      <c r="G20" s="115"/>
      <c r="H20" s="115"/>
      <c r="I20" s="115">
        <v>0</v>
      </c>
      <c r="J20" s="117"/>
      <c r="K20" s="115"/>
      <c r="L20" s="114"/>
      <c r="M20" s="114"/>
      <c r="N20" s="115"/>
      <c r="O20" s="114"/>
      <c r="P20" s="129"/>
    </row>
    <row r="21" spans="1:16" s="105" customFormat="1" ht="12.75" x14ac:dyDescent="0.2">
      <c r="A21" s="100">
        <v>7</v>
      </c>
      <c r="B21" s="128"/>
      <c r="C21" s="115"/>
      <c r="D21" s="115"/>
      <c r="E21" s="95">
        <v>14.967099999999999</v>
      </c>
      <c r="F21" s="114"/>
      <c r="G21" s="115"/>
      <c r="H21" s="115"/>
      <c r="I21" s="115">
        <v>0</v>
      </c>
      <c r="J21" s="117"/>
      <c r="K21" s="115"/>
      <c r="L21" s="114"/>
      <c r="M21" s="114"/>
      <c r="N21" s="115"/>
      <c r="O21" s="114"/>
      <c r="P21" s="129"/>
    </row>
    <row r="22" spans="1:16" s="105" customFormat="1" ht="12.75" x14ac:dyDescent="0.2">
      <c r="A22" s="100">
        <v>8</v>
      </c>
      <c r="B22" s="128"/>
      <c r="C22" s="115"/>
      <c r="D22" s="115"/>
      <c r="E22" s="95">
        <v>16.713100000000001</v>
      </c>
      <c r="F22" s="114"/>
      <c r="G22" s="115"/>
      <c r="H22" s="115"/>
      <c r="I22" s="115">
        <v>0</v>
      </c>
      <c r="J22" s="117"/>
      <c r="K22" s="115"/>
      <c r="L22" s="114"/>
      <c r="M22" s="114"/>
      <c r="N22" s="115"/>
      <c r="O22" s="114"/>
      <c r="P22" s="129"/>
    </row>
    <row r="23" spans="1:16" s="105" customFormat="1" ht="12.75" x14ac:dyDescent="0.2">
      <c r="A23" s="100">
        <v>9</v>
      </c>
      <c r="B23" s="128"/>
      <c r="C23" s="115"/>
      <c r="D23" s="115"/>
      <c r="E23" s="95">
        <v>17.877099999999999</v>
      </c>
      <c r="F23" s="114"/>
      <c r="G23" s="115"/>
      <c r="H23" s="115"/>
      <c r="I23" s="115">
        <v>0</v>
      </c>
      <c r="J23" s="117"/>
      <c r="K23" s="115"/>
      <c r="L23" s="114"/>
      <c r="M23" s="114"/>
      <c r="N23" s="115"/>
      <c r="O23" s="114"/>
      <c r="P23" s="129"/>
    </row>
    <row r="24" spans="1:16" s="105" customFormat="1" ht="12.75" x14ac:dyDescent="0.2">
      <c r="A24" s="100">
        <v>10</v>
      </c>
      <c r="B24" s="128"/>
      <c r="C24" s="115"/>
      <c r="D24" s="115"/>
      <c r="E24" s="95">
        <v>17.557000000000002</v>
      </c>
      <c r="F24" s="114"/>
      <c r="G24" s="115"/>
      <c r="H24" s="115"/>
      <c r="I24" s="115">
        <v>0</v>
      </c>
      <c r="J24" s="117"/>
      <c r="K24" s="115"/>
      <c r="L24" s="114"/>
      <c r="M24" s="114"/>
      <c r="N24" s="115"/>
      <c r="O24" s="114"/>
      <c r="P24" s="129"/>
    </row>
    <row r="25" spans="1:16" s="105" customFormat="1" ht="12.75" x14ac:dyDescent="0.2">
      <c r="A25" s="100">
        <v>11</v>
      </c>
      <c r="B25" s="128"/>
      <c r="C25" s="115"/>
      <c r="D25" s="115"/>
      <c r="E25" s="95">
        <v>13.735199999999999</v>
      </c>
      <c r="F25" s="114"/>
      <c r="G25" s="115"/>
      <c r="H25" s="115"/>
      <c r="I25" s="115">
        <v>0</v>
      </c>
      <c r="J25" s="117"/>
      <c r="K25" s="115"/>
      <c r="L25" s="114"/>
      <c r="M25" s="114"/>
      <c r="N25" s="115"/>
      <c r="O25" s="114"/>
      <c r="P25" s="129"/>
    </row>
    <row r="26" spans="1:16" s="105" customFormat="1" ht="12.75" x14ac:dyDescent="0.2">
      <c r="A26" s="100">
        <v>12</v>
      </c>
      <c r="B26" s="128"/>
      <c r="C26" s="115"/>
      <c r="D26" s="115"/>
      <c r="E26" s="95">
        <v>12.949499999999999</v>
      </c>
      <c r="F26" s="114"/>
      <c r="G26" s="115"/>
      <c r="H26" s="115"/>
      <c r="I26" s="115">
        <v>0</v>
      </c>
      <c r="J26" s="117"/>
      <c r="K26" s="115"/>
      <c r="L26" s="114"/>
      <c r="M26" s="114"/>
      <c r="N26" s="115"/>
      <c r="O26" s="114"/>
      <c r="P26" s="129"/>
    </row>
    <row r="27" spans="1:16" s="105" customFormat="1" ht="12.75" x14ac:dyDescent="0.2">
      <c r="A27" s="100">
        <v>13</v>
      </c>
      <c r="B27" s="128"/>
      <c r="C27" s="115"/>
      <c r="D27" s="115"/>
      <c r="E27" s="95">
        <v>13.124099999999999</v>
      </c>
      <c r="F27" s="114"/>
      <c r="G27" s="115"/>
      <c r="H27" s="115"/>
      <c r="I27" s="115">
        <v>0</v>
      </c>
      <c r="J27" s="117"/>
      <c r="K27" s="115"/>
      <c r="L27" s="114"/>
      <c r="M27" s="114"/>
      <c r="N27" s="115"/>
      <c r="O27" s="114"/>
      <c r="P27" s="129"/>
    </row>
    <row r="28" spans="1:16" s="105" customFormat="1" ht="12.75" x14ac:dyDescent="0.2">
      <c r="A28" s="100">
        <v>14</v>
      </c>
      <c r="B28" s="128"/>
      <c r="C28" s="115"/>
      <c r="D28" s="115"/>
      <c r="E28" s="95">
        <v>17.780099999999997</v>
      </c>
      <c r="F28" s="114"/>
      <c r="G28" s="115"/>
      <c r="H28" s="115"/>
      <c r="I28" s="115">
        <v>0</v>
      </c>
      <c r="J28" s="117"/>
      <c r="K28" s="115"/>
      <c r="L28" s="114"/>
      <c r="M28" s="114"/>
      <c r="N28" s="115"/>
      <c r="O28" s="114"/>
      <c r="P28" s="129"/>
    </row>
    <row r="29" spans="1:16" s="105" customFormat="1" ht="12.75" x14ac:dyDescent="0.2">
      <c r="A29" s="100">
        <v>15</v>
      </c>
      <c r="B29" s="128"/>
      <c r="C29" s="115"/>
      <c r="D29" s="115"/>
      <c r="E29" s="95">
        <v>20.515499999999999</v>
      </c>
      <c r="F29" s="114"/>
      <c r="G29" s="115"/>
      <c r="H29" s="115"/>
      <c r="I29" s="115">
        <v>0</v>
      </c>
      <c r="J29" s="117"/>
      <c r="K29" s="115"/>
      <c r="L29" s="114"/>
      <c r="M29" s="114"/>
      <c r="N29" s="115"/>
      <c r="O29" s="114"/>
      <c r="P29" s="129"/>
    </row>
    <row r="30" spans="1:16" s="105" customFormat="1" ht="12.75" x14ac:dyDescent="0.2">
      <c r="A30" s="100">
        <v>16</v>
      </c>
      <c r="B30" s="128"/>
      <c r="C30" s="115"/>
      <c r="D30" s="115"/>
      <c r="E30" s="95">
        <v>14.1426</v>
      </c>
      <c r="F30" s="114"/>
      <c r="G30" s="115"/>
      <c r="H30" s="115"/>
      <c r="I30" s="115">
        <v>0</v>
      </c>
      <c r="J30" s="117"/>
      <c r="K30" s="115"/>
      <c r="L30" s="114"/>
      <c r="M30" s="114"/>
      <c r="N30" s="115"/>
      <c r="O30" s="114"/>
      <c r="P30" s="129"/>
    </row>
    <row r="31" spans="1:16" s="105" customFormat="1" ht="12.75" x14ac:dyDescent="0.2">
      <c r="A31" s="100">
        <v>17</v>
      </c>
      <c r="B31" s="128"/>
      <c r="C31" s="115"/>
      <c r="D31" s="115"/>
      <c r="E31" s="95">
        <v>11.3781</v>
      </c>
      <c r="F31" s="114"/>
      <c r="G31" s="115"/>
      <c r="H31" s="115"/>
      <c r="I31" s="115">
        <v>0</v>
      </c>
      <c r="J31" s="117"/>
      <c r="K31" s="115"/>
      <c r="L31" s="114"/>
      <c r="M31" s="114"/>
      <c r="N31" s="115"/>
      <c r="O31" s="114"/>
      <c r="P31" s="129"/>
    </row>
    <row r="32" spans="1:16" s="105" customFormat="1" ht="12.75" x14ac:dyDescent="0.2">
      <c r="A32" s="100">
        <v>18</v>
      </c>
      <c r="B32" s="128"/>
      <c r="C32" s="115"/>
      <c r="D32" s="115"/>
      <c r="E32" s="95">
        <v>12.309299999999999</v>
      </c>
      <c r="F32" s="114"/>
      <c r="G32" s="115"/>
      <c r="H32" s="115"/>
      <c r="I32" s="115">
        <v>0</v>
      </c>
      <c r="J32" s="117"/>
      <c r="K32" s="115"/>
      <c r="L32" s="114"/>
      <c r="M32" s="114"/>
      <c r="N32" s="115"/>
      <c r="O32" s="114"/>
      <c r="P32" s="129"/>
    </row>
    <row r="33" spans="1:16" s="105" customFormat="1" ht="12.75" x14ac:dyDescent="0.2">
      <c r="A33" s="100">
        <v>19</v>
      </c>
      <c r="B33" s="128"/>
      <c r="C33" s="115"/>
      <c r="D33" s="115"/>
      <c r="E33" s="95">
        <v>14.4918</v>
      </c>
      <c r="F33" s="114"/>
      <c r="G33" s="115"/>
      <c r="H33" s="115"/>
      <c r="I33" s="115">
        <v>0</v>
      </c>
      <c r="J33" s="117"/>
      <c r="K33" s="115"/>
      <c r="L33" s="114"/>
      <c r="M33" s="114"/>
      <c r="N33" s="115"/>
      <c r="O33" s="114"/>
      <c r="P33" s="129"/>
    </row>
    <row r="34" spans="1:16" s="105" customFormat="1" ht="12.75" x14ac:dyDescent="0.2">
      <c r="A34" s="100">
        <v>20</v>
      </c>
      <c r="B34" s="128"/>
      <c r="C34" s="115"/>
      <c r="D34" s="115"/>
      <c r="E34" s="95">
        <v>14.549999999999999</v>
      </c>
      <c r="F34" s="114"/>
      <c r="G34" s="115"/>
      <c r="H34" s="115"/>
      <c r="I34" s="115">
        <v>0</v>
      </c>
      <c r="J34" s="117"/>
      <c r="K34" s="115"/>
      <c r="L34" s="114"/>
      <c r="M34" s="114"/>
      <c r="N34" s="115"/>
      <c r="O34" s="114"/>
      <c r="P34" s="129"/>
    </row>
    <row r="35" spans="1:16" s="105" customFormat="1" ht="12.75" x14ac:dyDescent="0.2">
      <c r="A35" s="100">
        <v>21</v>
      </c>
      <c r="B35" s="128"/>
      <c r="C35" s="115"/>
      <c r="D35" s="115"/>
      <c r="E35" s="95">
        <v>15.655799999999999</v>
      </c>
      <c r="F35" s="114"/>
      <c r="G35" s="115"/>
      <c r="H35" s="115"/>
      <c r="I35" s="115">
        <v>0</v>
      </c>
      <c r="J35" s="117"/>
      <c r="K35" s="115"/>
      <c r="L35" s="114"/>
      <c r="M35" s="114"/>
      <c r="N35" s="115"/>
      <c r="O35" s="114"/>
      <c r="P35" s="129"/>
    </row>
    <row r="36" spans="1:16" s="105" customFormat="1" ht="12.75" x14ac:dyDescent="0.2">
      <c r="A36" s="100">
        <v>22</v>
      </c>
      <c r="B36" s="128"/>
      <c r="C36" s="115"/>
      <c r="D36" s="115"/>
      <c r="E36" s="95">
        <v>16.9071</v>
      </c>
      <c r="F36" s="114"/>
      <c r="G36" s="115"/>
      <c r="H36" s="115"/>
      <c r="I36" s="115">
        <v>0</v>
      </c>
      <c r="J36" s="117"/>
      <c r="K36" s="115"/>
      <c r="L36" s="114"/>
      <c r="M36" s="114"/>
      <c r="N36" s="115"/>
      <c r="O36" s="114"/>
      <c r="P36" s="129"/>
    </row>
    <row r="37" spans="1:16" s="105" customFormat="1" ht="12.75" x14ac:dyDescent="0.2">
      <c r="A37" s="100">
        <v>23</v>
      </c>
      <c r="B37" s="128"/>
      <c r="C37" s="115"/>
      <c r="D37" s="115"/>
      <c r="E37" s="95">
        <v>14.666399999999999</v>
      </c>
      <c r="F37" s="114"/>
      <c r="G37" s="115"/>
      <c r="H37" s="115"/>
      <c r="I37" s="115">
        <v>0</v>
      </c>
      <c r="J37" s="117"/>
      <c r="K37" s="115"/>
      <c r="L37" s="114"/>
      <c r="M37" s="114"/>
      <c r="N37" s="115"/>
      <c r="O37" s="114"/>
      <c r="P37" s="129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15"/>
      <c r="I38" s="114"/>
      <c r="J38" s="117"/>
      <c r="K38" s="107"/>
      <c r="L38" s="114"/>
      <c r="M38" s="114"/>
      <c r="N38" s="115"/>
      <c r="O38" s="114"/>
      <c r="P38" s="129"/>
    </row>
    <row r="39" spans="1:16" x14ac:dyDescent="0.25">
      <c r="A39" s="14" t="s">
        <v>14</v>
      </c>
      <c r="B39" s="20"/>
      <c r="C39" s="20"/>
      <c r="D39" s="20"/>
      <c r="E39" s="21">
        <f>SUM(E15:E38)</f>
        <v>334.62090000000001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336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127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 t="s">
        <v>128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КТП-ЭСПА</v>
      </c>
      <c r="C10" s="302"/>
      <c r="D10" s="302"/>
      <c r="E10" s="303"/>
      <c r="F10" s="301" t="str">
        <f>M4</f>
        <v>КТП-Ново-Дубровка</v>
      </c>
      <c r="G10" s="304"/>
      <c r="H10" s="304"/>
      <c r="I10" s="305"/>
      <c r="J10" s="301" t="str">
        <f>B10</f>
        <v>КТП-ЭСПА</v>
      </c>
      <c r="K10" s="302"/>
      <c r="L10" s="303"/>
      <c r="M10" s="301" t="str">
        <f>F10</f>
        <v>КТП-Ново-Дубровка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20</v>
      </c>
      <c r="F11" s="289" t="s">
        <v>289</v>
      </c>
      <c r="G11" s="290"/>
      <c r="H11" s="97"/>
      <c r="I11" s="8">
        <v>20</v>
      </c>
      <c r="J11" s="289" t="s">
        <v>289</v>
      </c>
      <c r="K11" s="290"/>
      <c r="L11" s="8">
        <f>E11</f>
        <v>20</v>
      </c>
      <c r="M11" s="289" t="s">
        <v>289</v>
      </c>
      <c r="N11" s="290"/>
      <c r="O11" s="8">
        <f>I11</f>
        <v>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0.7954</v>
      </c>
      <c r="F14" s="117"/>
      <c r="G14" s="115"/>
      <c r="H14" s="115"/>
      <c r="I14" s="95">
        <v>0.68599999999999994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0.68869999999999998</v>
      </c>
      <c r="F15" s="114"/>
      <c r="G15" s="114"/>
      <c r="H15" s="114"/>
      <c r="I15" s="95">
        <v>0.68599999999999994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0.68869999999999998</v>
      </c>
      <c r="F16" s="114"/>
      <c r="G16" s="114"/>
      <c r="H16" s="114"/>
      <c r="I16" s="95">
        <v>0.68599999999999994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0.65960000000000008</v>
      </c>
      <c r="F17" s="114"/>
      <c r="G17" s="114"/>
      <c r="H17" s="114"/>
      <c r="I17" s="95">
        <v>0.57819999999999994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0.37829999999999997</v>
      </c>
      <c r="F18" s="114"/>
      <c r="G18" s="114"/>
      <c r="H18" s="114"/>
      <c r="I18" s="95">
        <v>0.31359999999999999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0.1067</v>
      </c>
      <c r="F19" s="114"/>
      <c r="G19" s="114"/>
      <c r="H19" s="114"/>
      <c r="I19" s="95">
        <v>0.25480000000000003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0.1067</v>
      </c>
      <c r="F20" s="117"/>
      <c r="G20" s="115"/>
      <c r="H20" s="115"/>
      <c r="I20" s="95">
        <v>0.23520000000000002</v>
      </c>
      <c r="J20" s="114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6.7900000000000002E-2</v>
      </c>
      <c r="F21" s="117"/>
      <c r="G21" s="115"/>
      <c r="H21" s="115"/>
      <c r="I21" s="95">
        <v>0.5292</v>
      </c>
      <c r="J21" s="114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0.10670000000000002</v>
      </c>
      <c r="F22" s="117"/>
      <c r="G22" s="115"/>
      <c r="H22" s="115"/>
      <c r="I22" s="95">
        <v>1.1368</v>
      </c>
      <c r="J22" s="114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0.12609999999999999</v>
      </c>
      <c r="F23" s="117"/>
      <c r="G23" s="115"/>
      <c r="H23" s="115"/>
      <c r="I23" s="95">
        <v>1.6954</v>
      </c>
      <c r="J23" s="114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0.42680000000000007</v>
      </c>
      <c r="F24" s="117"/>
      <c r="G24" s="115"/>
      <c r="H24" s="115"/>
      <c r="I24" s="95">
        <v>1.1760000000000002</v>
      </c>
      <c r="J24" s="114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0.34919999999999995</v>
      </c>
      <c r="F25" s="117"/>
      <c r="G25" s="115"/>
      <c r="H25" s="115"/>
      <c r="I25" s="95">
        <v>0.57820000000000005</v>
      </c>
      <c r="J25" s="114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0.27160000000000001</v>
      </c>
      <c r="F26" s="117"/>
      <c r="G26" s="115"/>
      <c r="H26" s="115"/>
      <c r="I26" s="95">
        <v>0.50960000000000005</v>
      </c>
      <c r="J26" s="114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0.37830000000000003</v>
      </c>
      <c r="F27" s="117"/>
      <c r="G27" s="115"/>
      <c r="H27" s="115"/>
      <c r="I27" s="95">
        <v>0.4214</v>
      </c>
      <c r="J27" s="114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0.46559999999999996</v>
      </c>
      <c r="F28" s="117"/>
      <c r="G28" s="115"/>
      <c r="H28" s="115"/>
      <c r="I28" s="95">
        <v>1.1368</v>
      </c>
      <c r="J28" s="114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0.25219999999999998</v>
      </c>
      <c r="F29" s="117"/>
      <c r="G29" s="115"/>
      <c r="H29" s="115"/>
      <c r="I29" s="95">
        <v>0.63700000000000001</v>
      </c>
      <c r="J29" s="114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0.43649999999999994</v>
      </c>
      <c r="F30" s="117"/>
      <c r="G30" s="115"/>
      <c r="H30" s="115"/>
      <c r="I30" s="95">
        <v>0.74480000000000002</v>
      </c>
      <c r="J30" s="114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0.21340000000000001</v>
      </c>
      <c r="F31" s="117"/>
      <c r="G31" s="115"/>
      <c r="H31" s="115"/>
      <c r="I31" s="95">
        <v>0.90159999999999996</v>
      </c>
      <c r="J31" s="114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0.22309999999999999</v>
      </c>
      <c r="F32" s="117"/>
      <c r="G32" s="115"/>
      <c r="H32" s="115"/>
      <c r="I32" s="95">
        <v>0.39200000000000002</v>
      </c>
      <c r="J32" s="114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0.54320000000000002</v>
      </c>
      <c r="F33" s="117"/>
      <c r="G33" s="115"/>
      <c r="H33" s="115"/>
      <c r="I33" s="95">
        <v>1.5092000000000001</v>
      </c>
      <c r="J33" s="114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0.32979999999999998</v>
      </c>
      <c r="F34" s="117"/>
      <c r="G34" s="115"/>
      <c r="H34" s="115"/>
      <c r="I34" s="95">
        <v>1.7835999999999999</v>
      </c>
      <c r="J34" s="114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0.32979999999999998</v>
      </c>
      <c r="F35" s="117"/>
      <c r="G35" s="115"/>
      <c r="H35" s="115"/>
      <c r="I35" s="95">
        <v>1.421</v>
      </c>
      <c r="J35" s="114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0.62080000000000002</v>
      </c>
      <c r="F36" s="117"/>
      <c r="G36" s="115"/>
      <c r="H36" s="115"/>
      <c r="I36" s="95">
        <v>0.60760000000000003</v>
      </c>
      <c r="J36" s="114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0.78570000000000007</v>
      </c>
      <c r="F37" s="117"/>
      <c r="G37" s="115"/>
      <c r="H37" s="115"/>
      <c r="I37" s="95">
        <v>0.66639999999999988</v>
      </c>
      <c r="J37" s="114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4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8.5553999999999988</v>
      </c>
      <c r="F39" s="117"/>
      <c r="G39" s="115"/>
      <c r="H39" s="115"/>
      <c r="I39" s="137">
        <f>SUM(I15:I38)</f>
        <v>18.6004</v>
      </c>
      <c r="J39" s="114"/>
      <c r="K39" s="115"/>
      <c r="L39" s="109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7"/>
      <c r="F40" s="18"/>
      <c r="G40" s="16"/>
      <c r="H40" s="115"/>
      <c r="I40" s="17"/>
      <c r="J40" s="15"/>
      <c r="K40" s="16"/>
      <c r="L40" s="17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7"/>
      <c r="F41" s="18"/>
      <c r="G41" s="16"/>
      <c r="H41" s="115"/>
      <c r="I41" s="17"/>
      <c r="J41" s="15"/>
      <c r="K41" s="16"/>
      <c r="L41" s="17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17"/>
      <c r="F42" s="18"/>
      <c r="G42" s="16"/>
      <c r="H42" s="115"/>
      <c r="I42" s="17"/>
      <c r="J42" s="15"/>
      <c r="K42" s="16"/>
      <c r="L42" s="17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17"/>
      <c r="F43" s="18"/>
      <c r="G43" s="16"/>
      <c r="H43" s="115"/>
      <c r="I43" s="17"/>
      <c r="J43" s="15"/>
      <c r="K43" s="16"/>
      <c r="L43" s="17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336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129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 t="s">
        <v>130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КТП-Козлово-2</v>
      </c>
      <c r="C10" s="302"/>
      <c r="D10" s="302"/>
      <c r="E10" s="303"/>
      <c r="F10" s="301" t="str">
        <f>M4</f>
        <v>ТП-319</v>
      </c>
      <c r="G10" s="304"/>
      <c r="H10" s="304"/>
      <c r="I10" s="305"/>
      <c r="J10" s="301" t="str">
        <f>B10</f>
        <v>КТП-Козлово-2</v>
      </c>
      <c r="K10" s="302"/>
      <c r="L10" s="303"/>
      <c r="M10" s="301" t="str">
        <f>F10</f>
        <v>ТП-319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30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8">
        <v>5.7812000000000001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29"/>
    </row>
    <row r="15" spans="1:16" s="105" customFormat="1" ht="12.75" x14ac:dyDescent="0.2">
      <c r="A15" s="102">
        <v>1</v>
      </c>
      <c r="B15" s="128"/>
      <c r="C15" s="115"/>
      <c r="D15" s="115"/>
      <c r="E15" s="118">
        <v>5.4708000000000006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29"/>
    </row>
    <row r="16" spans="1:16" s="105" customFormat="1" ht="12.75" x14ac:dyDescent="0.2">
      <c r="A16" s="100">
        <v>2</v>
      </c>
      <c r="B16" s="128"/>
      <c r="C16" s="115"/>
      <c r="D16" s="115"/>
      <c r="E16" s="118">
        <v>5.82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29"/>
    </row>
    <row r="17" spans="1:16" s="105" customFormat="1" ht="12.75" x14ac:dyDescent="0.2">
      <c r="A17" s="100">
        <v>3</v>
      </c>
      <c r="B17" s="128"/>
      <c r="C17" s="115"/>
      <c r="D17" s="115"/>
      <c r="E17" s="118">
        <v>3.6859999999999999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29"/>
    </row>
    <row r="18" spans="1:16" s="105" customFormat="1" ht="12.75" x14ac:dyDescent="0.2">
      <c r="A18" s="100">
        <v>4</v>
      </c>
      <c r="B18" s="128"/>
      <c r="C18" s="115"/>
      <c r="D18" s="115"/>
      <c r="E18" s="118">
        <v>3.6859999999999999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29"/>
    </row>
    <row r="19" spans="1:16" s="105" customFormat="1" ht="12.75" x14ac:dyDescent="0.2">
      <c r="A19" s="100">
        <v>5</v>
      </c>
      <c r="B19" s="128"/>
      <c r="C19" s="115"/>
      <c r="D19" s="115"/>
      <c r="E19" s="118">
        <v>3.4531999999999998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29"/>
    </row>
    <row r="20" spans="1:16" s="105" customFormat="1" ht="12.75" x14ac:dyDescent="0.2">
      <c r="A20" s="100">
        <v>6</v>
      </c>
      <c r="B20" s="128"/>
      <c r="C20" s="115"/>
      <c r="D20" s="115"/>
      <c r="E20" s="118">
        <v>4.8111999999999995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29"/>
    </row>
    <row r="21" spans="1:16" s="105" customFormat="1" ht="12.75" x14ac:dyDescent="0.2">
      <c r="A21" s="100">
        <v>7</v>
      </c>
      <c r="B21" s="128"/>
      <c r="C21" s="115"/>
      <c r="D21" s="115"/>
      <c r="E21" s="118">
        <v>6.0528000000000004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29"/>
    </row>
    <row r="22" spans="1:16" s="105" customFormat="1" ht="12.75" x14ac:dyDescent="0.2">
      <c r="A22" s="100">
        <v>8</v>
      </c>
      <c r="B22" s="128"/>
      <c r="C22" s="115"/>
      <c r="D22" s="115"/>
      <c r="E22" s="118">
        <v>6.4019999999999992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29"/>
    </row>
    <row r="23" spans="1:16" s="105" customFormat="1" ht="12.75" x14ac:dyDescent="0.2">
      <c r="A23" s="100">
        <v>9</v>
      </c>
      <c r="B23" s="128"/>
      <c r="C23" s="115"/>
      <c r="D23" s="115"/>
      <c r="E23" s="118">
        <v>6.6736000000000004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29"/>
    </row>
    <row r="24" spans="1:16" s="105" customFormat="1" ht="12.75" x14ac:dyDescent="0.2">
      <c r="A24" s="100">
        <v>10</v>
      </c>
      <c r="B24" s="128"/>
      <c r="C24" s="115"/>
      <c r="D24" s="115"/>
      <c r="E24" s="118">
        <v>8.8851999999999993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29"/>
    </row>
    <row r="25" spans="1:16" s="105" customFormat="1" ht="12.75" x14ac:dyDescent="0.2">
      <c r="A25" s="100">
        <v>11</v>
      </c>
      <c r="B25" s="128"/>
      <c r="C25" s="115"/>
      <c r="D25" s="115"/>
      <c r="E25" s="118">
        <v>5.7423999999999999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29"/>
    </row>
    <row r="26" spans="1:16" s="105" customFormat="1" ht="12.75" x14ac:dyDescent="0.2">
      <c r="A26" s="100">
        <v>12</v>
      </c>
      <c r="B26" s="128"/>
      <c r="C26" s="115"/>
      <c r="D26" s="115"/>
      <c r="E26" s="118">
        <v>6.5960000000000001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29"/>
    </row>
    <row r="27" spans="1:16" s="105" customFormat="1" ht="12.75" x14ac:dyDescent="0.2">
      <c r="A27" s="100">
        <v>13</v>
      </c>
      <c r="B27" s="128"/>
      <c r="C27" s="115"/>
      <c r="D27" s="115"/>
      <c r="E27" s="118">
        <v>6.1691999999999991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29"/>
    </row>
    <row r="28" spans="1:16" s="105" customFormat="1" ht="12.75" x14ac:dyDescent="0.2">
      <c r="A28" s="100">
        <v>14</v>
      </c>
      <c r="B28" s="128"/>
      <c r="C28" s="115"/>
      <c r="D28" s="115"/>
      <c r="E28" s="118">
        <v>6.0915999999999997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29"/>
    </row>
    <row r="29" spans="1:16" s="105" customFormat="1" ht="12.75" x14ac:dyDescent="0.2">
      <c r="A29" s="100">
        <v>15</v>
      </c>
      <c r="B29" s="128"/>
      <c r="C29" s="115"/>
      <c r="D29" s="115"/>
      <c r="E29" s="118">
        <v>6.9451999999999998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29"/>
    </row>
    <row r="30" spans="1:16" s="105" customFormat="1" ht="12.75" x14ac:dyDescent="0.2">
      <c r="A30" s="100">
        <v>16</v>
      </c>
      <c r="B30" s="128"/>
      <c r="C30" s="115"/>
      <c r="D30" s="115"/>
      <c r="E30" s="118">
        <v>6.6347999999999994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29"/>
    </row>
    <row r="31" spans="1:16" s="105" customFormat="1" ht="12.75" x14ac:dyDescent="0.2">
      <c r="A31" s="100">
        <v>17</v>
      </c>
      <c r="B31" s="128"/>
      <c r="C31" s="115"/>
      <c r="D31" s="115"/>
      <c r="E31" s="118">
        <v>5.5484000000000009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29"/>
    </row>
    <row r="32" spans="1:16" s="105" customFormat="1" ht="12.75" x14ac:dyDescent="0.2">
      <c r="A32" s="100">
        <v>18</v>
      </c>
      <c r="B32" s="128"/>
      <c r="C32" s="115"/>
      <c r="D32" s="115"/>
      <c r="E32" s="118">
        <v>6.4019999999999992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29"/>
    </row>
    <row r="33" spans="1:16" s="105" customFormat="1" ht="12.75" x14ac:dyDescent="0.2">
      <c r="A33" s="100">
        <v>19</v>
      </c>
      <c r="B33" s="128"/>
      <c r="C33" s="115"/>
      <c r="D33" s="115"/>
      <c r="E33" s="118">
        <v>7.5660000000000007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29"/>
    </row>
    <row r="34" spans="1:16" s="105" customFormat="1" ht="12.75" x14ac:dyDescent="0.2">
      <c r="A34" s="100">
        <v>20</v>
      </c>
      <c r="B34" s="128"/>
      <c r="C34" s="115"/>
      <c r="D34" s="115"/>
      <c r="E34" s="118">
        <v>7.2167999999999992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29"/>
    </row>
    <row r="35" spans="1:16" s="105" customFormat="1" ht="12.75" x14ac:dyDescent="0.2">
      <c r="A35" s="100">
        <v>21</v>
      </c>
      <c r="B35" s="128"/>
      <c r="C35" s="115"/>
      <c r="D35" s="115"/>
      <c r="E35" s="118">
        <v>7.6436000000000002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29"/>
    </row>
    <row r="36" spans="1:16" s="105" customFormat="1" ht="12.75" x14ac:dyDescent="0.2">
      <c r="A36" s="100">
        <v>22</v>
      </c>
      <c r="B36" s="128"/>
      <c r="C36" s="115"/>
      <c r="D36" s="115"/>
      <c r="E36" s="118">
        <v>6.4408000000000003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29"/>
    </row>
    <row r="37" spans="1:16" s="105" customFormat="1" ht="12.75" x14ac:dyDescent="0.2">
      <c r="A37" s="100">
        <v>23</v>
      </c>
      <c r="B37" s="128"/>
      <c r="C37" s="115"/>
      <c r="D37" s="115"/>
      <c r="E37" s="118">
        <v>6.9839999999999991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29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29"/>
    </row>
    <row r="39" spans="1:16" x14ac:dyDescent="0.25">
      <c r="A39" s="14" t="s">
        <v>14</v>
      </c>
      <c r="B39" s="20"/>
      <c r="C39" s="20"/>
      <c r="D39" s="20"/>
      <c r="E39" s="21">
        <f>SUM(E15:E38)</f>
        <v>140.92160000000004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341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138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КТП-Поселок Поповка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КТП-Поселок Поповка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40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40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18.158399999999997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30">
        <v>16.179600000000001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30">
        <v>15.597599999999998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30">
        <v>15.539399999999999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30">
        <v>16.587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30">
        <v>10.010400000000001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30">
        <v>10.010400000000001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30">
        <v>14.6082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30">
        <v>16.877999999999997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30">
        <v>21.010200000000001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30">
        <v>20.4282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30">
        <v>21.301200000000001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30">
        <v>17.110800000000001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30">
        <v>17.46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30">
        <v>16.587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30">
        <v>22.814399999999999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30">
        <v>19.671600000000002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30">
        <v>22.174199999999999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30">
        <v>26.655599999999996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30">
        <v>17.983799999999999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30">
        <v>21.4758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30">
        <v>22.581600000000002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30">
        <v>17.285399999999999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30">
        <v>17.169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417.11939999999993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356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153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27"/>
      <c r="K4" s="27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КТП-63 "ЧЭТС"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КТП-63 "ЧЭТС"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20</v>
      </c>
      <c r="F11" s="289" t="s">
        <v>289</v>
      </c>
      <c r="G11" s="290"/>
      <c r="H11" s="97"/>
      <c r="I11" s="33">
        <v>40</v>
      </c>
      <c r="J11" s="289" t="s">
        <v>289</v>
      </c>
      <c r="K11" s="290"/>
      <c r="L11" s="28">
        <f>E11</f>
        <v>20</v>
      </c>
      <c r="M11" s="289" t="s">
        <v>289</v>
      </c>
      <c r="N11" s="290"/>
      <c r="O11" s="28">
        <f>I11</f>
        <v>40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95">
        <v>4.7238999999999995</v>
      </c>
      <c r="F14" s="114"/>
      <c r="G14" s="115"/>
      <c r="H14" s="115"/>
      <c r="I14" s="130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95">
        <v>4.8596999999999992</v>
      </c>
      <c r="F15" s="114"/>
      <c r="G15" s="115"/>
      <c r="H15" s="115"/>
      <c r="I15" s="130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95">
        <v>4.394099999999999</v>
      </c>
      <c r="F16" s="114"/>
      <c r="G16" s="115"/>
      <c r="H16" s="115"/>
      <c r="I16" s="130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95">
        <v>4.5298999999999996</v>
      </c>
      <c r="F17" s="114"/>
      <c r="G17" s="115"/>
      <c r="H17" s="115"/>
      <c r="I17" s="130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95">
        <v>4.3068</v>
      </c>
      <c r="F18" s="114"/>
      <c r="G18" s="115"/>
      <c r="H18" s="115"/>
      <c r="I18" s="130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95">
        <v>5.6066000000000003</v>
      </c>
      <c r="F19" s="114"/>
      <c r="G19" s="115"/>
      <c r="H19" s="115"/>
      <c r="I19" s="130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95">
        <v>5.8102999999999998</v>
      </c>
      <c r="F20" s="114"/>
      <c r="G20" s="115"/>
      <c r="H20" s="115"/>
      <c r="I20" s="130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95">
        <v>5.9169999999999998</v>
      </c>
      <c r="F21" s="114"/>
      <c r="G21" s="115"/>
      <c r="H21" s="115"/>
      <c r="I21" s="130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95">
        <v>8.4680999999999997</v>
      </c>
      <c r="F22" s="114"/>
      <c r="G22" s="115"/>
      <c r="H22" s="115"/>
      <c r="I22" s="130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95">
        <v>7.9637000000000002</v>
      </c>
      <c r="F23" s="114"/>
      <c r="G23" s="115"/>
      <c r="H23" s="115"/>
      <c r="I23" s="130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95">
        <v>8.2158999999999995</v>
      </c>
      <c r="F24" s="114"/>
      <c r="G24" s="115"/>
      <c r="H24" s="115"/>
      <c r="I24" s="130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95">
        <v>8.3419999999999987</v>
      </c>
      <c r="F25" s="114"/>
      <c r="G25" s="115"/>
      <c r="H25" s="115"/>
      <c r="I25" s="130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95">
        <v>8.7396999999999991</v>
      </c>
      <c r="F26" s="114"/>
      <c r="G26" s="115"/>
      <c r="H26" s="115"/>
      <c r="I26" s="130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95">
        <v>8.9143000000000008</v>
      </c>
      <c r="F27" s="114"/>
      <c r="G27" s="115"/>
      <c r="H27" s="115"/>
      <c r="I27" s="130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95">
        <v>8.4874999999999989</v>
      </c>
      <c r="F28" s="114"/>
      <c r="G28" s="115"/>
      <c r="H28" s="115"/>
      <c r="I28" s="130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95">
        <v>8.8366999999999987</v>
      </c>
      <c r="F29" s="114"/>
      <c r="G29" s="115"/>
      <c r="H29" s="115"/>
      <c r="I29" s="130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95">
        <v>7.2847</v>
      </c>
      <c r="F30" s="114"/>
      <c r="G30" s="115"/>
      <c r="H30" s="115"/>
      <c r="I30" s="130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95">
        <v>6.8288000000000002</v>
      </c>
      <c r="F31" s="114"/>
      <c r="G31" s="115"/>
      <c r="H31" s="115"/>
      <c r="I31" s="130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95">
        <v>6.6057000000000006</v>
      </c>
      <c r="F32" s="114"/>
      <c r="G32" s="115"/>
      <c r="H32" s="115"/>
      <c r="I32" s="130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95">
        <v>5.7035999999999998</v>
      </c>
      <c r="F33" s="114"/>
      <c r="G33" s="115"/>
      <c r="H33" s="115"/>
      <c r="I33" s="130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95">
        <v>5.2283000000000008</v>
      </c>
      <c r="F34" s="114"/>
      <c r="G34" s="115"/>
      <c r="H34" s="115"/>
      <c r="I34" s="130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95">
        <v>5.121599999999999</v>
      </c>
      <c r="F35" s="114"/>
      <c r="G35" s="115"/>
      <c r="H35" s="115"/>
      <c r="I35" s="130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95">
        <v>5.1991999999999994</v>
      </c>
      <c r="F36" s="114"/>
      <c r="G36" s="115"/>
      <c r="H36" s="115"/>
      <c r="I36" s="130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95">
        <v>5.141</v>
      </c>
      <c r="F37" s="114"/>
      <c r="G37" s="115"/>
      <c r="H37" s="115"/>
      <c r="I37" s="130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150.50519999999995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308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63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 t="s">
        <v>64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ТП-243</v>
      </c>
      <c r="C10" s="302"/>
      <c r="D10" s="302"/>
      <c r="E10" s="303"/>
      <c r="F10" s="301" t="str">
        <f>M4</f>
        <v>КТП-63 Кривец-1</v>
      </c>
      <c r="G10" s="304"/>
      <c r="H10" s="304"/>
      <c r="I10" s="305"/>
      <c r="J10" s="301" t="str">
        <f>B10</f>
        <v>ТП-243</v>
      </c>
      <c r="K10" s="302"/>
      <c r="L10" s="303"/>
      <c r="M10" s="301" t="str">
        <f>F10</f>
        <v>КТП-63 Кривец-1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60</v>
      </c>
      <c r="F11" s="289" t="s">
        <v>289</v>
      </c>
      <c r="G11" s="290"/>
      <c r="H11" s="97"/>
      <c r="I11" s="8">
        <v>20</v>
      </c>
      <c r="J11" s="289" t="s">
        <v>289</v>
      </c>
      <c r="K11" s="290"/>
      <c r="L11" s="8">
        <f>E11</f>
        <v>60</v>
      </c>
      <c r="M11" s="289" t="s">
        <v>289</v>
      </c>
      <c r="N11" s="290"/>
      <c r="O11" s="8">
        <f>I11</f>
        <v>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9.7055999999999987</v>
      </c>
      <c r="F14" s="114"/>
      <c r="G14" s="115"/>
      <c r="H14" s="115"/>
      <c r="I14" s="119">
        <v>0</v>
      </c>
      <c r="J14" s="119"/>
      <c r="K14" s="119"/>
      <c r="L14" s="119"/>
      <c r="M14" s="119"/>
      <c r="N14" s="119"/>
      <c r="O14" s="119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5.6448000000000009</v>
      </c>
      <c r="F15" s="114"/>
      <c r="G15" s="115"/>
      <c r="H15" s="115"/>
      <c r="I15" s="119">
        <v>0</v>
      </c>
      <c r="J15" s="117"/>
      <c r="K15" s="115"/>
      <c r="L15" s="115"/>
      <c r="M15" s="114"/>
      <c r="N15" s="119"/>
      <c r="O15" s="115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6.1343999999999994</v>
      </c>
      <c r="F16" s="114"/>
      <c r="G16" s="115"/>
      <c r="H16" s="115"/>
      <c r="I16" s="119">
        <v>0</v>
      </c>
      <c r="J16" s="117"/>
      <c r="K16" s="115"/>
      <c r="L16" s="115"/>
      <c r="M16" s="114"/>
      <c r="N16" s="119"/>
      <c r="O16" s="115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5.9039999999999999</v>
      </c>
      <c r="F17" s="114"/>
      <c r="G17" s="115"/>
      <c r="H17" s="115"/>
      <c r="I17" s="119">
        <v>0</v>
      </c>
      <c r="J17" s="117"/>
      <c r="K17" s="115"/>
      <c r="L17" s="115"/>
      <c r="M17" s="114"/>
      <c r="N17" s="119"/>
      <c r="O17" s="115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4.8959999999999999</v>
      </c>
      <c r="F18" s="114"/>
      <c r="G18" s="115"/>
      <c r="H18" s="115"/>
      <c r="I18" s="119">
        <v>0</v>
      </c>
      <c r="J18" s="117"/>
      <c r="K18" s="115"/>
      <c r="L18" s="115"/>
      <c r="M18" s="114"/>
      <c r="N18" s="119"/>
      <c r="O18" s="115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4.9248000000000003</v>
      </c>
      <c r="F19" s="114"/>
      <c r="G19" s="115"/>
      <c r="H19" s="115"/>
      <c r="I19" s="119">
        <v>0</v>
      </c>
      <c r="J19" s="117"/>
      <c r="K19" s="115"/>
      <c r="L19" s="115"/>
      <c r="M19" s="114"/>
      <c r="N19" s="119"/>
      <c r="O19" s="115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4.9391999999999996</v>
      </c>
      <c r="F20" s="114"/>
      <c r="G20" s="115"/>
      <c r="H20" s="115"/>
      <c r="I20" s="119">
        <v>0</v>
      </c>
      <c r="J20" s="117"/>
      <c r="K20" s="115"/>
      <c r="L20" s="115"/>
      <c r="M20" s="114"/>
      <c r="N20" s="119"/>
      <c r="O20" s="115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7.2618</v>
      </c>
      <c r="F21" s="114"/>
      <c r="G21" s="115"/>
      <c r="H21" s="115"/>
      <c r="I21" s="119">
        <v>0</v>
      </c>
      <c r="J21" s="117"/>
      <c r="K21" s="115"/>
      <c r="L21" s="115"/>
      <c r="M21" s="114"/>
      <c r="N21" s="119"/>
      <c r="O21" s="115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7.9673999999999987</v>
      </c>
      <c r="F22" s="114"/>
      <c r="G22" s="115"/>
      <c r="H22" s="115"/>
      <c r="I22" s="119">
        <v>0</v>
      </c>
      <c r="J22" s="117"/>
      <c r="K22" s="115"/>
      <c r="L22" s="115"/>
      <c r="M22" s="114"/>
      <c r="N22" s="119"/>
      <c r="O22" s="115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10.348799999999999</v>
      </c>
      <c r="F23" s="114"/>
      <c r="G23" s="115"/>
      <c r="H23" s="115"/>
      <c r="I23" s="119">
        <v>0</v>
      </c>
      <c r="J23" s="117"/>
      <c r="K23" s="115"/>
      <c r="L23" s="115"/>
      <c r="M23" s="114"/>
      <c r="N23" s="119"/>
      <c r="O23" s="115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16.228800000000003</v>
      </c>
      <c r="F24" s="114"/>
      <c r="G24" s="115"/>
      <c r="H24" s="115"/>
      <c r="I24" s="119">
        <v>0</v>
      </c>
      <c r="J24" s="117"/>
      <c r="K24" s="115"/>
      <c r="L24" s="115"/>
      <c r="M24" s="114"/>
      <c r="N24" s="119"/>
      <c r="O24" s="115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12.730199999999998</v>
      </c>
      <c r="F25" s="114"/>
      <c r="G25" s="115"/>
      <c r="H25" s="115"/>
      <c r="I25" s="119">
        <v>0</v>
      </c>
      <c r="J25" s="117"/>
      <c r="K25" s="115"/>
      <c r="L25" s="115"/>
      <c r="M25" s="114"/>
      <c r="N25" s="119"/>
      <c r="O25" s="115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11.083799999999998</v>
      </c>
      <c r="F26" s="114"/>
      <c r="G26" s="115"/>
      <c r="H26" s="115"/>
      <c r="I26" s="119">
        <v>0</v>
      </c>
      <c r="J26" s="117"/>
      <c r="K26" s="115"/>
      <c r="L26" s="115"/>
      <c r="M26" s="114"/>
      <c r="N26" s="119"/>
      <c r="O26" s="115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12.553800000000001</v>
      </c>
      <c r="F27" s="114"/>
      <c r="G27" s="115"/>
      <c r="H27" s="115"/>
      <c r="I27" s="119">
        <v>0</v>
      </c>
      <c r="J27" s="117"/>
      <c r="K27" s="115"/>
      <c r="L27" s="115"/>
      <c r="M27" s="114"/>
      <c r="N27" s="119"/>
      <c r="O27" s="115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13.9062</v>
      </c>
      <c r="F28" s="114"/>
      <c r="G28" s="115"/>
      <c r="H28" s="115"/>
      <c r="I28" s="119">
        <v>0</v>
      </c>
      <c r="J28" s="117"/>
      <c r="K28" s="115"/>
      <c r="L28" s="115"/>
      <c r="M28" s="114"/>
      <c r="N28" s="119"/>
      <c r="O28" s="115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13.589699999999999</v>
      </c>
      <c r="F29" s="114"/>
      <c r="G29" s="115"/>
      <c r="H29" s="115"/>
      <c r="I29" s="119">
        <v>0</v>
      </c>
      <c r="J29" s="117"/>
      <c r="K29" s="115"/>
      <c r="L29" s="115"/>
      <c r="M29" s="114"/>
      <c r="N29" s="119"/>
      <c r="O29" s="115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12.163799999999998</v>
      </c>
      <c r="F30" s="114"/>
      <c r="G30" s="115"/>
      <c r="H30" s="115"/>
      <c r="I30" s="119">
        <v>0</v>
      </c>
      <c r="J30" s="117"/>
      <c r="K30" s="115"/>
      <c r="L30" s="115"/>
      <c r="M30" s="114"/>
      <c r="N30" s="119"/>
      <c r="O30" s="115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15.5685</v>
      </c>
      <c r="F31" s="114"/>
      <c r="G31" s="115"/>
      <c r="H31" s="115"/>
      <c r="I31" s="119">
        <v>0</v>
      </c>
      <c r="J31" s="117"/>
      <c r="K31" s="115"/>
      <c r="L31" s="115"/>
      <c r="M31" s="114"/>
      <c r="N31" s="119"/>
      <c r="O31" s="115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15.888599999999999</v>
      </c>
      <c r="F32" s="114"/>
      <c r="G32" s="115"/>
      <c r="H32" s="115"/>
      <c r="I32" s="119">
        <v>0</v>
      </c>
      <c r="J32" s="117"/>
      <c r="K32" s="115"/>
      <c r="L32" s="115"/>
      <c r="M32" s="114"/>
      <c r="N32" s="119"/>
      <c r="O32" s="115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21.4467</v>
      </c>
      <c r="F33" s="114"/>
      <c r="G33" s="115"/>
      <c r="H33" s="115"/>
      <c r="I33" s="119">
        <v>0</v>
      </c>
      <c r="J33" s="117"/>
      <c r="K33" s="115"/>
      <c r="L33" s="115"/>
      <c r="M33" s="114"/>
      <c r="N33" s="119"/>
      <c r="O33" s="115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21.941399999999998</v>
      </c>
      <c r="F34" s="114"/>
      <c r="G34" s="115"/>
      <c r="H34" s="115"/>
      <c r="I34" s="119">
        <v>0</v>
      </c>
      <c r="J34" s="117"/>
      <c r="K34" s="115"/>
      <c r="L34" s="115"/>
      <c r="M34" s="114"/>
      <c r="N34" s="119"/>
      <c r="O34" s="115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17.8383</v>
      </c>
      <c r="F35" s="114"/>
      <c r="G35" s="115"/>
      <c r="H35" s="115"/>
      <c r="I35" s="119">
        <v>0</v>
      </c>
      <c r="J35" s="117"/>
      <c r="K35" s="115"/>
      <c r="L35" s="115"/>
      <c r="M35" s="114"/>
      <c r="N35" s="119"/>
      <c r="O35" s="115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16.335000000000001</v>
      </c>
      <c r="F36" s="114"/>
      <c r="G36" s="115"/>
      <c r="H36" s="115"/>
      <c r="I36" s="119">
        <v>0</v>
      </c>
      <c r="J36" s="117"/>
      <c r="K36" s="115"/>
      <c r="L36" s="115"/>
      <c r="M36" s="114"/>
      <c r="N36" s="119"/>
      <c r="O36" s="115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12.474000000000002</v>
      </c>
      <c r="F37" s="114"/>
      <c r="G37" s="115"/>
      <c r="H37" s="115"/>
      <c r="I37" s="119">
        <v>0</v>
      </c>
      <c r="J37" s="117"/>
      <c r="K37" s="115"/>
      <c r="L37" s="115"/>
      <c r="M37" s="114"/>
      <c r="N37" s="119"/>
      <c r="O37" s="115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5"/>
      <c r="M38" s="114"/>
      <c r="N38" s="115"/>
      <c r="O38" s="115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271.77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5" width="11.28515625" style="36" customWidth="1"/>
    <col min="6" max="6" width="11.28515625" style="23" customWidth="1"/>
    <col min="7" max="7" width="10.7109375" style="23" customWidth="1"/>
    <col min="8" max="8" width="0.140625" style="23" hidden="1" customWidth="1"/>
    <col min="9" max="9" width="11.28515625" style="36" customWidth="1"/>
    <col min="10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I1" s="31"/>
      <c r="J1" s="2" t="s">
        <v>1</v>
      </c>
      <c r="M1" s="286" t="s">
        <v>309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3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E3" s="31"/>
      <c r="I3" s="31"/>
      <c r="M3" s="284" t="s">
        <v>65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6"/>
      <c r="K4" s="6"/>
      <c r="M4" s="284" t="s">
        <v>66</v>
      </c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38"/>
      <c r="I5" s="31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E8" s="31"/>
      <c r="I8" s="3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КТП общества садоводов "Заря-2"</v>
      </c>
      <c r="C10" s="302"/>
      <c r="D10" s="302"/>
      <c r="E10" s="303"/>
      <c r="F10" s="301" t="str">
        <f>M4</f>
        <v>КТП "Дачи"</v>
      </c>
      <c r="G10" s="304"/>
      <c r="H10" s="304"/>
      <c r="I10" s="305"/>
      <c r="J10" s="301" t="str">
        <f>B10</f>
        <v>КТП общества садоводов "Заря-2"</v>
      </c>
      <c r="K10" s="302"/>
      <c r="L10" s="303"/>
      <c r="M10" s="301" t="str">
        <f>F10</f>
        <v>КТП "Дачи"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33">
        <v>40</v>
      </c>
      <c r="F11" s="289" t="s">
        <v>289</v>
      </c>
      <c r="G11" s="290"/>
      <c r="H11" s="97"/>
      <c r="I11" s="33">
        <v>60</v>
      </c>
      <c r="J11" s="289" t="s">
        <v>289</v>
      </c>
      <c r="K11" s="290"/>
      <c r="L11" s="8">
        <f>E11</f>
        <v>40</v>
      </c>
      <c r="M11" s="289" t="s">
        <v>289</v>
      </c>
      <c r="N11" s="290"/>
      <c r="O11" s="8">
        <f>I11</f>
        <v>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24.157440000000001</v>
      </c>
      <c r="F14" s="114"/>
      <c r="G14" s="115"/>
      <c r="H14" s="115"/>
      <c r="I14" s="119">
        <v>11.907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9"/>
      <c r="C15" s="115"/>
      <c r="D15" s="115"/>
      <c r="E15" s="119">
        <v>20.459520000000001</v>
      </c>
      <c r="F15" s="129"/>
      <c r="G15" s="114"/>
      <c r="H15" s="114"/>
      <c r="I15" s="119">
        <v>10.6722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9"/>
      <c r="C16" s="115"/>
      <c r="D16" s="115"/>
      <c r="E16" s="119">
        <v>19.987199999999998</v>
      </c>
      <c r="F16" s="129"/>
      <c r="G16" s="114"/>
      <c r="H16" s="114"/>
      <c r="I16" s="119">
        <v>8.908199999999999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9"/>
      <c r="C17" s="115"/>
      <c r="D17" s="115"/>
      <c r="E17" s="119">
        <v>16.485119999999998</v>
      </c>
      <c r="F17" s="129"/>
      <c r="G17" s="114"/>
      <c r="H17" s="114"/>
      <c r="I17" s="119">
        <v>8.2319999999999993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9"/>
      <c r="C18" s="115"/>
      <c r="D18" s="115"/>
      <c r="E18" s="119">
        <v>16.957440000000002</v>
      </c>
      <c r="F18" s="129"/>
      <c r="G18" s="114"/>
      <c r="H18" s="114"/>
      <c r="I18" s="119">
        <v>7.6146000000000003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9"/>
      <c r="C19" s="115"/>
      <c r="D19" s="115"/>
      <c r="E19" s="119">
        <v>20.839680000000001</v>
      </c>
      <c r="F19" s="129"/>
      <c r="G19" s="114"/>
      <c r="H19" s="114"/>
      <c r="I19" s="119">
        <v>8.2319999999999993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9"/>
      <c r="C20" s="115"/>
      <c r="D20" s="115"/>
      <c r="E20" s="119">
        <v>29.764559999999999</v>
      </c>
      <c r="F20" s="129"/>
      <c r="G20" s="114"/>
      <c r="H20" s="114"/>
      <c r="I20" s="119">
        <v>10.0548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9"/>
      <c r="C21" s="115"/>
      <c r="D21" s="115"/>
      <c r="E21" s="119">
        <v>35.150640000000003</v>
      </c>
      <c r="F21" s="129"/>
      <c r="G21" s="114"/>
      <c r="H21" s="114"/>
      <c r="I21" s="119">
        <v>12.347999999999999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9"/>
      <c r="C22" s="115"/>
      <c r="D22" s="115"/>
      <c r="E22" s="119">
        <v>33.574799999999996</v>
      </c>
      <c r="F22" s="129"/>
      <c r="G22" s="114"/>
      <c r="H22" s="114"/>
      <c r="I22" s="119">
        <v>13.435799999999999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9"/>
      <c r="C23" s="115"/>
      <c r="D23" s="115"/>
      <c r="E23" s="119">
        <v>33.645359999999997</v>
      </c>
      <c r="F23" s="129"/>
      <c r="G23" s="114"/>
      <c r="H23" s="114"/>
      <c r="I23" s="119">
        <v>17.316599999999998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9"/>
      <c r="C24" s="115"/>
      <c r="D24" s="115"/>
      <c r="E24" s="119">
        <v>37.020479999999999</v>
      </c>
      <c r="F24" s="129"/>
      <c r="G24" s="114"/>
      <c r="H24" s="114"/>
      <c r="I24" s="119">
        <v>15.699599999999998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9"/>
      <c r="C25" s="115"/>
      <c r="D25" s="115"/>
      <c r="E25" s="119">
        <v>33.668880000000001</v>
      </c>
      <c r="F25" s="129"/>
      <c r="G25" s="114"/>
      <c r="H25" s="114"/>
      <c r="I25" s="119">
        <v>16.199399999999997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9"/>
      <c r="C26" s="115"/>
      <c r="D26" s="115"/>
      <c r="E26" s="119">
        <v>34.633199999999995</v>
      </c>
      <c r="F26" s="129"/>
      <c r="G26" s="114"/>
      <c r="H26" s="114"/>
      <c r="I26" s="119">
        <v>15.758400000000002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9"/>
      <c r="C27" s="115"/>
      <c r="D27" s="115"/>
      <c r="E27" s="119">
        <v>29.846880000000002</v>
      </c>
      <c r="F27" s="129"/>
      <c r="G27" s="114"/>
      <c r="H27" s="114"/>
      <c r="I27" s="119">
        <v>16.9344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9"/>
      <c r="C28" s="115"/>
      <c r="D28" s="115"/>
      <c r="E28" s="119">
        <v>32.998560000000005</v>
      </c>
      <c r="F28" s="129"/>
      <c r="G28" s="114"/>
      <c r="H28" s="114"/>
      <c r="I28" s="119">
        <v>15.1998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9"/>
      <c r="C29" s="115"/>
      <c r="D29" s="115"/>
      <c r="E29" s="119">
        <v>33.290399999999998</v>
      </c>
      <c r="F29" s="129"/>
      <c r="G29" s="114"/>
      <c r="H29" s="114"/>
      <c r="I29" s="119">
        <v>15.699599999999998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9"/>
      <c r="C30" s="115"/>
      <c r="D30" s="115"/>
      <c r="E30" s="119">
        <v>33.267119999999998</v>
      </c>
      <c r="F30" s="129"/>
      <c r="G30" s="114"/>
      <c r="H30" s="114"/>
      <c r="I30" s="119">
        <v>17.992800000000003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9"/>
      <c r="C31" s="115"/>
      <c r="D31" s="115"/>
      <c r="E31" s="119">
        <v>30.706319999999998</v>
      </c>
      <c r="F31" s="129"/>
      <c r="G31" s="114"/>
      <c r="H31" s="114"/>
      <c r="I31" s="119">
        <v>15.493799999999997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9"/>
      <c r="C32" s="115"/>
      <c r="D32" s="115"/>
      <c r="E32" s="119">
        <v>34.38456</v>
      </c>
      <c r="F32" s="129"/>
      <c r="G32" s="114"/>
      <c r="H32" s="114"/>
      <c r="I32" s="119">
        <v>14.200200000000001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9"/>
      <c r="C33" s="115"/>
      <c r="D33" s="115"/>
      <c r="E33" s="119">
        <v>41.717759999999998</v>
      </c>
      <c r="F33" s="129"/>
      <c r="G33" s="114"/>
      <c r="H33" s="114"/>
      <c r="I33" s="119">
        <v>15.846600000000002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9"/>
      <c r="C34" s="115"/>
      <c r="D34" s="115"/>
      <c r="E34" s="119">
        <v>37.282919999999997</v>
      </c>
      <c r="F34" s="129"/>
      <c r="G34" s="114"/>
      <c r="H34" s="114"/>
      <c r="I34" s="119">
        <v>19.727400000000003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9"/>
      <c r="C35" s="115"/>
      <c r="D35" s="115"/>
      <c r="E35" s="119">
        <v>33.744359999999993</v>
      </c>
      <c r="F35" s="129"/>
      <c r="G35" s="114"/>
      <c r="H35" s="114"/>
      <c r="I35" s="119">
        <v>19.874399999999998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9"/>
      <c r="C36" s="115"/>
      <c r="D36" s="115"/>
      <c r="E36" s="119">
        <v>39.702959999999997</v>
      </c>
      <c r="F36" s="129"/>
      <c r="G36" s="114"/>
      <c r="H36" s="114"/>
      <c r="I36" s="119">
        <v>17.110799999999998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9"/>
      <c r="C37" s="115"/>
      <c r="D37" s="115"/>
      <c r="E37" s="119">
        <v>37.160640000000001</v>
      </c>
      <c r="F37" s="129"/>
      <c r="G37" s="114"/>
      <c r="H37" s="114"/>
      <c r="I37" s="119">
        <v>15.3468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9"/>
      <c r="C38" s="115"/>
      <c r="D38" s="202"/>
      <c r="E38" s="153"/>
      <c r="F38" s="129"/>
      <c r="G38" s="114"/>
      <c r="H38" s="114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716.28935999999999</v>
      </c>
      <c r="F39" s="134"/>
      <c r="G39" s="134"/>
      <c r="H39" s="134"/>
      <c r="I39" s="140">
        <f>SUM(I15:I38)</f>
        <v>327.89819999999992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E40" s="31"/>
      <c r="I40" s="31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E41" s="31"/>
      <c r="I41" s="31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351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149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27"/>
      <c r="K4" s="27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27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КТП-100 Детский дом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КТП-100 Детский дом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8">
        <v>20</v>
      </c>
      <c r="F11" s="289" t="s">
        <v>289</v>
      </c>
      <c r="G11" s="290"/>
      <c r="H11" s="97"/>
      <c r="I11" s="28">
        <v>200</v>
      </c>
      <c r="J11" s="289" t="s">
        <v>289</v>
      </c>
      <c r="K11" s="290"/>
      <c r="L11" s="28">
        <f>E11</f>
        <v>20</v>
      </c>
      <c r="M11" s="289" t="s">
        <v>289</v>
      </c>
      <c r="N11" s="290"/>
      <c r="O11" s="28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1.1019199999999998</v>
      </c>
      <c r="F14" s="114"/>
      <c r="G14" s="115"/>
      <c r="H14" s="115"/>
      <c r="I14" s="122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9"/>
      <c r="C15" s="115"/>
      <c r="D15" s="115"/>
      <c r="E15" s="130">
        <v>0.73719999999999997</v>
      </c>
      <c r="F15" s="114"/>
      <c r="G15" s="115"/>
      <c r="H15" s="115"/>
      <c r="I15" s="122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9"/>
      <c r="C16" s="115"/>
      <c r="D16" s="115"/>
      <c r="E16" s="130">
        <v>0.72555999999999998</v>
      </c>
      <c r="F16" s="114"/>
      <c r="G16" s="115"/>
      <c r="H16" s="115"/>
      <c r="I16" s="122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9"/>
      <c r="C17" s="115"/>
      <c r="D17" s="115"/>
      <c r="E17" s="130">
        <v>0.97387999999999997</v>
      </c>
      <c r="F17" s="114"/>
      <c r="G17" s="115"/>
      <c r="H17" s="115"/>
      <c r="I17" s="122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9"/>
      <c r="C18" s="115"/>
      <c r="D18" s="115"/>
      <c r="E18" s="130">
        <v>1.04372</v>
      </c>
      <c r="F18" s="114"/>
      <c r="G18" s="115"/>
      <c r="H18" s="115"/>
      <c r="I18" s="122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9"/>
      <c r="C19" s="115"/>
      <c r="D19" s="115"/>
      <c r="E19" s="130">
        <v>0.72167999999999999</v>
      </c>
      <c r="F19" s="114"/>
      <c r="G19" s="115"/>
      <c r="H19" s="115"/>
      <c r="I19" s="122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9"/>
      <c r="C20" s="115"/>
      <c r="D20" s="115"/>
      <c r="E20" s="130">
        <v>0.98939999999999995</v>
      </c>
      <c r="F20" s="114"/>
      <c r="G20" s="115"/>
      <c r="H20" s="115"/>
      <c r="I20" s="122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9"/>
      <c r="C21" s="115"/>
      <c r="D21" s="115"/>
      <c r="E21" s="130">
        <v>0.85748000000000002</v>
      </c>
      <c r="F21" s="114"/>
      <c r="G21" s="115"/>
      <c r="H21" s="115"/>
      <c r="I21" s="122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9"/>
      <c r="C22" s="115"/>
      <c r="D22" s="115"/>
      <c r="E22" s="130">
        <v>0.88463999999999998</v>
      </c>
      <c r="F22" s="114"/>
      <c r="G22" s="115"/>
      <c r="H22" s="115"/>
      <c r="I22" s="122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9"/>
      <c r="C23" s="115"/>
      <c r="D23" s="115"/>
      <c r="E23" s="130">
        <v>0.69451999999999992</v>
      </c>
      <c r="F23" s="114"/>
      <c r="G23" s="115"/>
      <c r="H23" s="115"/>
      <c r="I23" s="122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9"/>
      <c r="C24" s="115"/>
      <c r="D24" s="115"/>
      <c r="E24" s="130">
        <v>0.67899999999999994</v>
      </c>
      <c r="F24" s="114"/>
      <c r="G24" s="115"/>
      <c r="H24" s="115"/>
      <c r="I24" s="122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9"/>
      <c r="C25" s="115"/>
      <c r="D25" s="115"/>
      <c r="E25" s="130">
        <v>0.61692000000000002</v>
      </c>
      <c r="F25" s="114"/>
      <c r="G25" s="115"/>
      <c r="H25" s="115"/>
      <c r="I25" s="122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9"/>
      <c r="C26" s="115"/>
      <c r="D26" s="115"/>
      <c r="E26" s="130">
        <v>0.52380000000000004</v>
      </c>
      <c r="F26" s="114"/>
      <c r="G26" s="115"/>
      <c r="H26" s="115"/>
      <c r="I26" s="122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9"/>
      <c r="C27" s="115"/>
      <c r="D27" s="115"/>
      <c r="E27" s="130">
        <v>1.2765200000000001</v>
      </c>
      <c r="F27" s="114"/>
      <c r="G27" s="115"/>
      <c r="H27" s="115"/>
      <c r="I27" s="122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9"/>
      <c r="C28" s="115"/>
      <c r="D28" s="115"/>
      <c r="E28" s="130">
        <v>1.2105599999999999</v>
      </c>
      <c r="F28" s="114"/>
      <c r="G28" s="115"/>
      <c r="H28" s="115"/>
      <c r="I28" s="122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9"/>
      <c r="C29" s="115"/>
      <c r="D29" s="115"/>
      <c r="E29" s="130">
        <v>0.75660000000000005</v>
      </c>
      <c r="F29" s="114"/>
      <c r="G29" s="115"/>
      <c r="H29" s="115"/>
      <c r="I29" s="122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9"/>
      <c r="C30" s="115"/>
      <c r="D30" s="115"/>
      <c r="E30" s="130">
        <v>0.51216000000000006</v>
      </c>
      <c r="F30" s="114"/>
      <c r="G30" s="115"/>
      <c r="H30" s="115"/>
      <c r="I30" s="122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9"/>
      <c r="C31" s="115"/>
      <c r="D31" s="115"/>
      <c r="E31" s="130">
        <v>0.58587999999999996</v>
      </c>
      <c r="F31" s="114"/>
      <c r="G31" s="115"/>
      <c r="H31" s="115"/>
      <c r="I31" s="122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9"/>
      <c r="C32" s="115"/>
      <c r="D32" s="115"/>
      <c r="E32" s="130">
        <v>0.51216000000000006</v>
      </c>
      <c r="F32" s="114"/>
      <c r="G32" s="115"/>
      <c r="H32" s="115"/>
      <c r="I32" s="122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9"/>
      <c r="C33" s="115"/>
      <c r="D33" s="115"/>
      <c r="E33" s="130">
        <v>0.91955999999999993</v>
      </c>
      <c r="F33" s="114"/>
      <c r="G33" s="115"/>
      <c r="H33" s="115"/>
      <c r="I33" s="122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9"/>
      <c r="C34" s="115"/>
      <c r="D34" s="115"/>
      <c r="E34" s="130">
        <v>0.64795999999999998</v>
      </c>
      <c r="F34" s="114"/>
      <c r="G34" s="115"/>
      <c r="H34" s="115"/>
      <c r="I34" s="122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9"/>
      <c r="C35" s="115"/>
      <c r="D35" s="115"/>
      <c r="E35" s="130">
        <v>0.7022799999999999</v>
      </c>
      <c r="F35" s="114"/>
      <c r="G35" s="115"/>
      <c r="H35" s="115"/>
      <c r="I35" s="122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9"/>
      <c r="C36" s="115"/>
      <c r="D36" s="115"/>
      <c r="E36" s="130">
        <v>1.4356</v>
      </c>
      <c r="F36" s="114"/>
      <c r="G36" s="115"/>
      <c r="H36" s="115"/>
      <c r="I36" s="122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9"/>
      <c r="C37" s="115"/>
      <c r="D37" s="115"/>
      <c r="E37" s="130">
        <v>1.56752</v>
      </c>
      <c r="F37" s="114"/>
      <c r="G37" s="115"/>
      <c r="H37" s="115"/>
      <c r="I37" s="122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9"/>
      <c r="C38" s="115"/>
      <c r="D38" s="199"/>
      <c r="F38" s="107"/>
      <c r="G38" s="115"/>
      <c r="H38" s="199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19.574599999999997</v>
      </c>
      <c r="F39" s="134"/>
      <c r="G39" s="134"/>
      <c r="H39" s="134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topLeftCell="E1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0.42578125" style="23" hidden="1" customWidth="1"/>
    <col min="5" max="6" width="11.28515625" style="23" customWidth="1"/>
    <col min="7" max="7" width="10.7109375" style="23" customWidth="1"/>
    <col min="8" max="8" width="0.140625" style="23" hidden="1" customWidth="1"/>
    <col min="9" max="15" width="11.28515625" style="23" customWidth="1"/>
    <col min="16" max="16384" width="9.140625" style="23"/>
  </cols>
  <sheetData>
    <row r="1" spans="1:25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M1" s="286" t="s">
        <v>316</v>
      </c>
      <c r="N1" s="286"/>
      <c r="O1" s="286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M2" s="287" t="s">
        <v>4</v>
      </c>
      <c r="N2" s="284"/>
      <c r="O2" s="284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3.5" customHeight="1" x14ac:dyDescent="0.2">
      <c r="M3" s="284" t="s">
        <v>84</v>
      </c>
      <c r="N3" s="284"/>
      <c r="O3" s="284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1" customFormat="1" ht="15" customHeight="1" x14ac:dyDescent="0.25"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M4" s="284"/>
      <c r="N4" s="284"/>
      <c r="O4" s="284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" customFormat="1" ht="9.75" customHeight="1" x14ac:dyDescent="0.25">
      <c r="B5" s="291" t="s">
        <v>7</v>
      </c>
      <c r="C5" s="292"/>
      <c r="D5" s="96"/>
      <c r="E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9" customHeight="1" x14ac:dyDescent="0.2">
      <c r="A8" s="7">
        <v>1630</v>
      </c>
      <c r="B8" s="7">
        <v>1628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5" x14ac:dyDescent="0.2">
      <c r="A10" s="296"/>
      <c r="B10" s="301" t="str">
        <f>M3</f>
        <v>ТП-55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ТП-55</v>
      </c>
      <c r="K10" s="302"/>
      <c r="L10" s="303"/>
      <c r="M10" s="301">
        <f>F10</f>
        <v>0</v>
      </c>
      <c r="N10" s="304"/>
      <c r="O10" s="305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2">
      <c r="A11" s="296"/>
      <c r="B11" s="289" t="s">
        <v>289</v>
      </c>
      <c r="C11" s="290"/>
      <c r="D11" s="97"/>
      <c r="E11" s="8">
        <v>30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30</v>
      </c>
      <c r="M11" s="289" t="s">
        <v>289</v>
      </c>
      <c r="N11" s="290"/>
      <c r="O11" s="8">
        <f>I11</f>
        <v>120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1" customFormat="1" ht="35.25" customHeight="1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5" s="13" customFormat="1" ht="11.25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152"/>
    </row>
    <row r="14" spans="1:25" s="101" customFormat="1" x14ac:dyDescent="0.2">
      <c r="A14" s="100">
        <v>0</v>
      </c>
      <c r="B14" s="128"/>
      <c r="C14" s="115"/>
      <c r="D14" s="115"/>
      <c r="E14" s="119">
        <v>6.4223999999999997</v>
      </c>
      <c r="F14" s="114"/>
      <c r="G14" s="115"/>
      <c r="H14" s="115"/>
      <c r="I14" s="119">
        <v>0</v>
      </c>
      <c r="J14" s="117"/>
      <c r="K14" s="115"/>
      <c r="L14" s="115"/>
      <c r="M14" s="114"/>
      <c r="N14" s="115"/>
      <c r="O14" s="115"/>
      <c r="R14" s="152"/>
    </row>
    <row r="15" spans="1:25" s="103" customFormat="1" x14ac:dyDescent="0.2">
      <c r="A15" s="102">
        <v>1</v>
      </c>
      <c r="B15" s="128"/>
      <c r="C15" s="115"/>
      <c r="D15" s="115"/>
      <c r="E15" s="119">
        <v>4.0751999999999997</v>
      </c>
      <c r="F15" s="114"/>
      <c r="G15" s="115"/>
      <c r="H15" s="115"/>
      <c r="I15" s="119">
        <v>0</v>
      </c>
      <c r="J15" s="117"/>
      <c r="K15" s="115"/>
      <c r="L15" s="114"/>
      <c r="M15" s="114"/>
      <c r="N15" s="115"/>
      <c r="O15" s="114"/>
      <c r="R15" s="152"/>
    </row>
    <row r="16" spans="1:25" s="101" customFormat="1" x14ac:dyDescent="0.2">
      <c r="A16" s="100">
        <v>2</v>
      </c>
      <c r="B16" s="128"/>
      <c r="C16" s="115"/>
      <c r="D16" s="115"/>
      <c r="E16" s="119">
        <v>1.9728000000000001</v>
      </c>
      <c r="F16" s="114"/>
      <c r="G16" s="115"/>
      <c r="H16" s="115"/>
      <c r="I16" s="119">
        <v>0</v>
      </c>
      <c r="J16" s="117"/>
      <c r="K16" s="115"/>
      <c r="L16" s="114"/>
      <c r="M16" s="114"/>
      <c r="N16" s="115"/>
      <c r="O16" s="114"/>
      <c r="R16" s="152"/>
    </row>
    <row r="17" spans="1:18" s="101" customFormat="1" x14ac:dyDescent="0.2">
      <c r="A17" s="100">
        <v>3</v>
      </c>
      <c r="B17" s="128"/>
      <c r="C17" s="115"/>
      <c r="D17" s="115"/>
      <c r="E17" s="119">
        <v>2.0735999999999999</v>
      </c>
      <c r="F17" s="114"/>
      <c r="G17" s="115"/>
      <c r="H17" s="115"/>
      <c r="I17" s="119">
        <v>0</v>
      </c>
      <c r="J17" s="117"/>
      <c r="K17" s="115"/>
      <c r="L17" s="114"/>
      <c r="M17" s="114"/>
      <c r="N17" s="115"/>
      <c r="O17" s="114"/>
      <c r="R17" s="152"/>
    </row>
    <row r="18" spans="1:18" s="101" customFormat="1" x14ac:dyDescent="0.2">
      <c r="A18" s="100">
        <v>4</v>
      </c>
      <c r="B18" s="128"/>
      <c r="C18" s="115"/>
      <c r="D18" s="115"/>
      <c r="E18" s="119">
        <v>1.7855999999999999</v>
      </c>
      <c r="F18" s="114"/>
      <c r="G18" s="115"/>
      <c r="H18" s="115"/>
      <c r="I18" s="119">
        <v>0</v>
      </c>
      <c r="J18" s="117"/>
      <c r="K18" s="115"/>
      <c r="L18" s="114"/>
      <c r="M18" s="114"/>
      <c r="N18" s="115"/>
      <c r="O18" s="114"/>
      <c r="R18" s="152"/>
    </row>
    <row r="19" spans="1:18" s="101" customFormat="1" x14ac:dyDescent="0.2">
      <c r="A19" s="100">
        <v>5</v>
      </c>
      <c r="B19" s="128"/>
      <c r="C19" s="115"/>
      <c r="D19" s="115"/>
      <c r="E19" s="119">
        <v>1.9152</v>
      </c>
      <c r="F19" s="114"/>
      <c r="G19" s="115"/>
      <c r="H19" s="115"/>
      <c r="I19" s="119">
        <v>0</v>
      </c>
      <c r="J19" s="117"/>
      <c r="K19" s="115"/>
      <c r="L19" s="114"/>
      <c r="M19" s="114"/>
      <c r="N19" s="115"/>
      <c r="O19" s="114"/>
      <c r="R19" s="152"/>
    </row>
    <row r="20" spans="1:18" s="101" customFormat="1" x14ac:dyDescent="0.2">
      <c r="A20" s="100">
        <v>6</v>
      </c>
      <c r="B20" s="128"/>
      <c r="C20" s="115"/>
      <c r="D20" s="115"/>
      <c r="E20" s="119">
        <v>2.0579999999999998</v>
      </c>
      <c r="F20" s="114"/>
      <c r="G20" s="115"/>
      <c r="H20" s="115"/>
      <c r="I20" s="119">
        <v>0</v>
      </c>
      <c r="J20" s="117"/>
      <c r="K20" s="115"/>
      <c r="L20" s="114"/>
      <c r="M20" s="114"/>
      <c r="N20" s="115"/>
      <c r="O20" s="114"/>
      <c r="R20" s="152"/>
    </row>
    <row r="21" spans="1:18" s="101" customFormat="1" x14ac:dyDescent="0.2">
      <c r="A21" s="100">
        <v>7</v>
      </c>
      <c r="B21" s="128"/>
      <c r="C21" s="115"/>
      <c r="D21" s="115"/>
      <c r="E21" s="119">
        <v>2.8371</v>
      </c>
      <c r="F21" s="114"/>
      <c r="G21" s="115"/>
      <c r="H21" s="115"/>
      <c r="I21" s="119">
        <v>0</v>
      </c>
      <c r="J21" s="117"/>
      <c r="K21" s="115"/>
      <c r="L21" s="114"/>
      <c r="M21" s="114"/>
      <c r="N21" s="115"/>
      <c r="O21" s="114"/>
      <c r="R21" s="152"/>
    </row>
    <row r="22" spans="1:18" s="101" customFormat="1" x14ac:dyDescent="0.2">
      <c r="A22" s="100">
        <v>8</v>
      </c>
      <c r="B22" s="128"/>
      <c r="C22" s="115"/>
      <c r="D22" s="115"/>
      <c r="E22" s="119">
        <v>2.6753999999999998</v>
      </c>
      <c r="F22" s="114"/>
      <c r="G22" s="115"/>
      <c r="H22" s="115"/>
      <c r="I22" s="119">
        <v>0</v>
      </c>
      <c r="J22" s="117"/>
      <c r="K22" s="115"/>
      <c r="L22" s="114"/>
      <c r="M22" s="114"/>
      <c r="N22" s="115"/>
      <c r="O22" s="114"/>
      <c r="R22" s="152"/>
    </row>
    <row r="23" spans="1:18" s="101" customFormat="1" x14ac:dyDescent="0.2">
      <c r="A23" s="100">
        <v>9</v>
      </c>
      <c r="B23" s="128"/>
      <c r="C23" s="115"/>
      <c r="D23" s="115"/>
      <c r="E23" s="119">
        <v>3.4839000000000002</v>
      </c>
      <c r="F23" s="114"/>
      <c r="G23" s="115"/>
      <c r="H23" s="115"/>
      <c r="I23" s="119">
        <v>0</v>
      </c>
      <c r="J23" s="117"/>
      <c r="K23" s="115"/>
      <c r="L23" s="114"/>
      <c r="M23" s="114"/>
      <c r="N23" s="115"/>
      <c r="O23" s="114"/>
      <c r="R23" s="152"/>
    </row>
    <row r="24" spans="1:18" s="101" customFormat="1" x14ac:dyDescent="0.2">
      <c r="A24" s="100">
        <v>10</v>
      </c>
      <c r="B24" s="128"/>
      <c r="C24" s="115"/>
      <c r="D24" s="115"/>
      <c r="E24" s="119">
        <v>4.2777000000000003</v>
      </c>
      <c r="F24" s="114"/>
      <c r="G24" s="115"/>
      <c r="H24" s="115"/>
      <c r="I24" s="119">
        <v>0</v>
      </c>
      <c r="J24" s="117"/>
      <c r="K24" s="115"/>
      <c r="L24" s="114"/>
      <c r="M24" s="114"/>
      <c r="N24" s="115"/>
      <c r="O24" s="114"/>
      <c r="R24" s="152"/>
    </row>
    <row r="25" spans="1:18" s="101" customFormat="1" x14ac:dyDescent="0.2">
      <c r="A25" s="100">
        <v>11</v>
      </c>
      <c r="B25" s="128"/>
      <c r="C25" s="115"/>
      <c r="D25" s="115"/>
      <c r="E25" s="119">
        <v>3.9689999999999999</v>
      </c>
      <c r="F25" s="114"/>
      <c r="G25" s="115"/>
      <c r="H25" s="115"/>
      <c r="I25" s="119">
        <v>0</v>
      </c>
      <c r="J25" s="117"/>
      <c r="K25" s="115"/>
      <c r="L25" s="114"/>
      <c r="M25" s="114"/>
      <c r="N25" s="115"/>
      <c r="O25" s="114"/>
      <c r="R25" s="152"/>
    </row>
    <row r="26" spans="1:18" s="101" customFormat="1" x14ac:dyDescent="0.2">
      <c r="A26" s="100">
        <v>12</v>
      </c>
      <c r="B26" s="128"/>
      <c r="C26" s="115"/>
      <c r="D26" s="115"/>
      <c r="E26" s="119">
        <v>4.6452</v>
      </c>
      <c r="F26" s="114"/>
      <c r="G26" s="115"/>
      <c r="H26" s="115"/>
      <c r="I26" s="119">
        <v>0</v>
      </c>
      <c r="J26" s="117"/>
      <c r="K26" s="115"/>
      <c r="L26" s="114"/>
      <c r="M26" s="114"/>
      <c r="N26" s="115"/>
      <c r="O26" s="114"/>
      <c r="R26" s="152"/>
    </row>
    <row r="27" spans="1:18" s="101" customFormat="1" x14ac:dyDescent="0.2">
      <c r="A27" s="100">
        <v>13</v>
      </c>
      <c r="B27" s="128"/>
      <c r="C27" s="115"/>
      <c r="D27" s="115"/>
      <c r="E27" s="119">
        <v>4.8656999999999995</v>
      </c>
      <c r="F27" s="114"/>
      <c r="G27" s="115"/>
      <c r="H27" s="115"/>
      <c r="I27" s="119">
        <v>0</v>
      </c>
      <c r="J27" s="117"/>
      <c r="K27" s="115"/>
      <c r="L27" s="114"/>
      <c r="M27" s="114"/>
      <c r="N27" s="115"/>
      <c r="O27" s="114"/>
      <c r="R27" s="152"/>
    </row>
    <row r="28" spans="1:18" s="101" customFormat="1" x14ac:dyDescent="0.2">
      <c r="A28" s="100">
        <v>14</v>
      </c>
      <c r="B28" s="128"/>
      <c r="C28" s="115"/>
      <c r="D28" s="115"/>
      <c r="E28" s="119">
        <v>5.2772999999999994</v>
      </c>
      <c r="F28" s="114"/>
      <c r="G28" s="115"/>
      <c r="H28" s="115"/>
      <c r="I28" s="119">
        <v>0</v>
      </c>
      <c r="J28" s="117"/>
      <c r="K28" s="115"/>
      <c r="L28" s="114"/>
      <c r="M28" s="114"/>
      <c r="N28" s="115"/>
      <c r="O28" s="114"/>
      <c r="R28" s="152"/>
    </row>
    <row r="29" spans="1:18" s="101" customFormat="1" x14ac:dyDescent="0.2">
      <c r="A29" s="100">
        <v>15</v>
      </c>
      <c r="B29" s="128"/>
      <c r="C29" s="115"/>
      <c r="D29" s="115"/>
      <c r="E29" s="119">
        <v>4.3504500000000004</v>
      </c>
      <c r="F29" s="114"/>
      <c r="G29" s="115"/>
      <c r="H29" s="115"/>
      <c r="I29" s="119">
        <v>0</v>
      </c>
      <c r="J29" s="117"/>
      <c r="K29" s="115"/>
      <c r="L29" s="114"/>
      <c r="M29" s="114"/>
      <c r="N29" s="115"/>
      <c r="O29" s="114"/>
      <c r="R29" s="152"/>
    </row>
    <row r="30" spans="1:18" s="101" customFormat="1" x14ac:dyDescent="0.2">
      <c r="A30" s="100">
        <v>16</v>
      </c>
      <c r="B30" s="128"/>
      <c r="C30" s="115"/>
      <c r="D30" s="115"/>
      <c r="E30" s="119">
        <v>3.53565</v>
      </c>
      <c r="F30" s="114"/>
      <c r="G30" s="115"/>
      <c r="H30" s="115"/>
      <c r="I30" s="119">
        <v>0</v>
      </c>
      <c r="J30" s="117"/>
      <c r="K30" s="115"/>
      <c r="L30" s="114"/>
      <c r="M30" s="114"/>
      <c r="N30" s="115"/>
      <c r="O30" s="114"/>
      <c r="R30" s="152"/>
    </row>
    <row r="31" spans="1:18" s="104" customFormat="1" x14ac:dyDescent="0.2">
      <c r="A31" s="100">
        <v>17</v>
      </c>
      <c r="B31" s="128"/>
      <c r="C31" s="115"/>
      <c r="D31" s="115"/>
      <c r="E31" s="119">
        <v>3.1573499999999997</v>
      </c>
      <c r="F31" s="114"/>
      <c r="G31" s="115"/>
      <c r="H31" s="115"/>
      <c r="I31" s="119">
        <v>0</v>
      </c>
      <c r="J31" s="117"/>
      <c r="K31" s="115"/>
      <c r="L31" s="114"/>
      <c r="M31" s="114"/>
      <c r="N31" s="115"/>
      <c r="O31" s="114"/>
      <c r="R31" s="152"/>
    </row>
    <row r="32" spans="1:18" s="104" customFormat="1" x14ac:dyDescent="0.2">
      <c r="A32" s="100">
        <v>18</v>
      </c>
      <c r="B32" s="128"/>
      <c r="C32" s="115"/>
      <c r="D32" s="115"/>
      <c r="E32" s="119">
        <v>3.4192499999999999</v>
      </c>
      <c r="F32" s="114"/>
      <c r="G32" s="115"/>
      <c r="H32" s="115"/>
      <c r="I32" s="119">
        <v>0</v>
      </c>
      <c r="J32" s="117"/>
      <c r="K32" s="115"/>
      <c r="L32" s="114"/>
      <c r="M32" s="114"/>
      <c r="N32" s="115"/>
      <c r="O32" s="114"/>
      <c r="R32" s="152"/>
    </row>
    <row r="33" spans="1:25" s="104" customFormat="1" x14ac:dyDescent="0.2">
      <c r="A33" s="100">
        <v>19</v>
      </c>
      <c r="B33" s="128"/>
      <c r="C33" s="115"/>
      <c r="D33" s="115"/>
      <c r="E33" s="119">
        <v>3.4192499999999999</v>
      </c>
      <c r="F33" s="114"/>
      <c r="G33" s="115"/>
      <c r="H33" s="115"/>
      <c r="I33" s="119">
        <v>0</v>
      </c>
      <c r="J33" s="117"/>
      <c r="K33" s="115"/>
      <c r="L33" s="114"/>
      <c r="M33" s="114"/>
      <c r="N33" s="115"/>
      <c r="O33" s="114"/>
      <c r="R33" s="152"/>
    </row>
    <row r="34" spans="1:25" s="104" customFormat="1" x14ac:dyDescent="0.2">
      <c r="A34" s="100">
        <v>20</v>
      </c>
      <c r="B34" s="128"/>
      <c r="C34" s="115"/>
      <c r="D34" s="115"/>
      <c r="E34" s="119">
        <v>5.1361499999999998</v>
      </c>
      <c r="F34" s="114"/>
      <c r="G34" s="115"/>
      <c r="H34" s="115"/>
      <c r="I34" s="119">
        <v>0</v>
      </c>
      <c r="J34" s="117"/>
      <c r="K34" s="115"/>
      <c r="L34" s="114"/>
      <c r="M34" s="114"/>
      <c r="N34" s="115"/>
      <c r="O34" s="114"/>
      <c r="R34" s="152"/>
    </row>
    <row r="35" spans="1:25" s="104" customFormat="1" x14ac:dyDescent="0.2">
      <c r="A35" s="100">
        <v>21</v>
      </c>
      <c r="B35" s="128"/>
      <c r="C35" s="115"/>
      <c r="D35" s="115"/>
      <c r="E35" s="119">
        <v>3.1428000000000003</v>
      </c>
      <c r="F35" s="114"/>
      <c r="G35" s="115"/>
      <c r="H35" s="115"/>
      <c r="I35" s="119">
        <v>0</v>
      </c>
      <c r="J35" s="117"/>
      <c r="K35" s="115"/>
      <c r="L35" s="114"/>
      <c r="M35" s="114"/>
      <c r="N35" s="115"/>
      <c r="O35" s="114"/>
      <c r="R35" s="152"/>
    </row>
    <row r="36" spans="1:25" s="104" customFormat="1" x14ac:dyDescent="0.2">
      <c r="A36" s="100">
        <v>22</v>
      </c>
      <c r="B36" s="128"/>
      <c r="C36" s="115"/>
      <c r="D36" s="115"/>
      <c r="E36" s="119">
        <v>3.8164500000000001</v>
      </c>
      <c r="F36" s="114"/>
      <c r="G36" s="115"/>
      <c r="H36" s="115"/>
      <c r="I36" s="119">
        <v>0</v>
      </c>
      <c r="J36" s="117"/>
      <c r="K36" s="115"/>
      <c r="L36" s="114"/>
      <c r="M36" s="114"/>
      <c r="N36" s="115"/>
      <c r="O36" s="114"/>
      <c r="R36" s="152"/>
    </row>
    <row r="37" spans="1:25" s="104" customFormat="1" x14ac:dyDescent="0.2">
      <c r="A37" s="100">
        <v>23</v>
      </c>
      <c r="B37" s="128"/>
      <c r="C37" s="115"/>
      <c r="D37" s="115"/>
      <c r="E37" s="119">
        <v>3.8461499999999997</v>
      </c>
      <c r="F37" s="114"/>
      <c r="G37" s="115"/>
      <c r="H37" s="115"/>
      <c r="I37" s="119">
        <v>0</v>
      </c>
      <c r="J37" s="117"/>
      <c r="K37" s="115"/>
      <c r="L37" s="114"/>
      <c r="M37" s="114"/>
      <c r="N37" s="115"/>
      <c r="O37" s="114"/>
    </row>
    <row r="38" spans="1:25" s="104" customFormat="1" x14ac:dyDescent="0.2">
      <c r="A38" s="100">
        <v>24</v>
      </c>
      <c r="B38" s="128"/>
      <c r="C38" s="115"/>
      <c r="D38" s="202"/>
      <c r="E38" s="153"/>
      <c r="F38" s="114"/>
      <c r="G38" s="115"/>
      <c r="H38" s="115"/>
      <c r="I38" s="143"/>
      <c r="J38" s="117"/>
      <c r="K38" s="115"/>
      <c r="L38" s="114"/>
      <c r="M38" s="114"/>
      <c r="N38" s="115"/>
      <c r="O38" s="114"/>
    </row>
    <row r="39" spans="1:25" s="19" customFormat="1" x14ac:dyDescent="0.25">
      <c r="A39" s="14" t="s">
        <v>14</v>
      </c>
      <c r="B39" s="20"/>
      <c r="C39" s="20"/>
      <c r="D39" s="20"/>
      <c r="E39" s="133">
        <f>SUM(E15:E38)</f>
        <v>79.735199999999978</v>
      </c>
      <c r="F39" s="134"/>
      <c r="G39" s="134"/>
      <c r="H39" s="134"/>
      <c r="I39" s="133">
        <f>SUM(I15:I38)</f>
        <v>0</v>
      </c>
      <c r="J39" s="22"/>
      <c r="K39" s="22"/>
      <c r="L39" s="21">
        <f>SUM(L15:L38)</f>
        <v>0</v>
      </c>
      <c r="M39" s="22"/>
      <c r="N39" s="22"/>
      <c r="O39" s="21">
        <f>SUM(O15:O38)</f>
        <v>0</v>
      </c>
    </row>
    <row r="40" spans="1:25" s="1" customFormat="1" ht="12.75" customHeight="1" x14ac:dyDescent="0.2">
      <c r="A40" s="1" t="s">
        <v>291</v>
      </c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1" customFormat="1" ht="12.75" customHeight="1" x14ac:dyDescent="0.2">
      <c r="A41" s="1" t="s">
        <v>292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" t="s">
        <v>293</v>
      </c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A43" s="1" t="s">
        <v>294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x14ac:dyDescent="0.2"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10.7109375" customWidth="1"/>
    <col min="8" max="8" width="0.140625" hidden="1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1"/>
      <c r="J1" s="2" t="s">
        <v>1</v>
      </c>
      <c r="K1" s="1"/>
      <c r="L1" s="1"/>
      <c r="M1" s="286" t="s">
        <v>332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4" t="s">
        <v>121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5" t="s">
        <v>6</v>
      </c>
      <c r="J4" s="6"/>
      <c r="K4" s="6"/>
      <c r="L4" s="1"/>
      <c r="M4" s="284" t="s">
        <v>120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ТП-15</v>
      </c>
      <c r="C10" s="302"/>
      <c r="D10" s="302"/>
      <c r="E10" s="303"/>
      <c r="F10" s="301" t="str">
        <f>M4</f>
        <v>ТП-23 В-2</v>
      </c>
      <c r="G10" s="304"/>
      <c r="H10" s="304"/>
      <c r="I10" s="305"/>
      <c r="J10" s="301" t="str">
        <f>B10</f>
        <v>ТП-15</v>
      </c>
      <c r="K10" s="302"/>
      <c r="L10" s="303"/>
      <c r="M10" s="301" t="str">
        <f>F10</f>
        <v>ТП-23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8">
        <v>40</v>
      </c>
      <c r="F11" s="289" t="s">
        <v>289</v>
      </c>
      <c r="G11" s="290"/>
      <c r="H11" s="97"/>
      <c r="I11" s="8">
        <v>120</v>
      </c>
      <c r="J11" s="289" t="s">
        <v>289</v>
      </c>
      <c r="K11" s="290"/>
      <c r="L11" s="8">
        <f>E11</f>
        <v>40</v>
      </c>
      <c r="M11" s="289" t="s">
        <v>289</v>
      </c>
      <c r="N11" s="290"/>
      <c r="O11" s="8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10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30">
        <v>0.1358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29"/>
    </row>
    <row r="15" spans="1:16" s="105" customFormat="1" ht="12.75" x14ac:dyDescent="0.2">
      <c r="A15" s="102">
        <v>1</v>
      </c>
      <c r="B15" s="128"/>
      <c r="C15" s="115"/>
      <c r="D15" s="115"/>
      <c r="E15" s="130">
        <v>0.11639999999999999</v>
      </c>
      <c r="F15" s="114"/>
      <c r="G15" s="115"/>
      <c r="H15" s="115"/>
      <c r="I15" s="114">
        <v>0</v>
      </c>
      <c r="J15" s="117"/>
      <c r="K15" s="115"/>
      <c r="L15" s="114"/>
      <c r="M15" s="114"/>
      <c r="N15" s="115"/>
      <c r="O15" s="114"/>
      <c r="P15" s="129"/>
    </row>
    <row r="16" spans="1:16" s="105" customFormat="1" ht="12.75" x14ac:dyDescent="0.2">
      <c r="A16" s="100">
        <v>2</v>
      </c>
      <c r="B16" s="128"/>
      <c r="C16" s="115"/>
      <c r="D16" s="115"/>
      <c r="E16" s="130">
        <v>0.1358</v>
      </c>
      <c r="F16" s="114"/>
      <c r="G16" s="115"/>
      <c r="H16" s="115"/>
      <c r="I16" s="114">
        <v>0</v>
      </c>
      <c r="J16" s="117"/>
      <c r="K16" s="115"/>
      <c r="L16" s="114"/>
      <c r="M16" s="114"/>
      <c r="N16" s="115"/>
      <c r="O16" s="114"/>
      <c r="P16" s="129"/>
    </row>
    <row r="17" spans="1:16" s="105" customFormat="1" ht="12.75" x14ac:dyDescent="0.2">
      <c r="A17" s="100">
        <v>3</v>
      </c>
      <c r="B17" s="128"/>
      <c r="C17" s="115"/>
      <c r="D17" s="115"/>
      <c r="E17" s="130">
        <v>0.11639999999999999</v>
      </c>
      <c r="F17" s="114"/>
      <c r="G17" s="115"/>
      <c r="H17" s="115"/>
      <c r="I17" s="114">
        <v>0</v>
      </c>
      <c r="J17" s="117"/>
      <c r="K17" s="115"/>
      <c r="L17" s="114"/>
      <c r="M17" s="114"/>
      <c r="N17" s="115"/>
      <c r="O17" s="114"/>
      <c r="P17" s="129"/>
    </row>
    <row r="18" spans="1:16" s="105" customFormat="1" ht="12.75" x14ac:dyDescent="0.2">
      <c r="A18" s="100">
        <v>4</v>
      </c>
      <c r="B18" s="128"/>
      <c r="C18" s="115"/>
      <c r="D18" s="115"/>
      <c r="E18" s="130">
        <v>9.7000000000000003E-2</v>
      </c>
      <c r="F18" s="114"/>
      <c r="G18" s="115"/>
      <c r="H18" s="115"/>
      <c r="I18" s="114">
        <v>0</v>
      </c>
      <c r="J18" s="117"/>
      <c r="K18" s="115"/>
      <c r="L18" s="114"/>
      <c r="M18" s="114"/>
      <c r="N18" s="115"/>
      <c r="O18" s="114"/>
      <c r="P18" s="129"/>
    </row>
    <row r="19" spans="1:16" s="105" customFormat="1" ht="12.75" x14ac:dyDescent="0.2">
      <c r="A19" s="100">
        <v>5</v>
      </c>
      <c r="B19" s="128"/>
      <c r="C19" s="115"/>
      <c r="D19" s="115"/>
      <c r="E19" s="130">
        <v>0.11639999999999999</v>
      </c>
      <c r="F19" s="114"/>
      <c r="G19" s="115"/>
      <c r="H19" s="115"/>
      <c r="I19" s="114">
        <v>0</v>
      </c>
      <c r="J19" s="117"/>
      <c r="K19" s="115"/>
      <c r="L19" s="114"/>
      <c r="M19" s="114"/>
      <c r="N19" s="115"/>
      <c r="O19" s="114"/>
      <c r="P19" s="129"/>
    </row>
    <row r="20" spans="1:16" s="105" customFormat="1" ht="12.75" x14ac:dyDescent="0.2">
      <c r="A20" s="100">
        <v>6</v>
      </c>
      <c r="B20" s="128"/>
      <c r="C20" s="115"/>
      <c r="D20" s="115"/>
      <c r="E20" s="130">
        <v>9.7000000000000003E-2</v>
      </c>
      <c r="F20" s="114"/>
      <c r="G20" s="115"/>
      <c r="H20" s="115"/>
      <c r="I20" s="114">
        <v>0</v>
      </c>
      <c r="J20" s="117"/>
      <c r="K20" s="115"/>
      <c r="L20" s="114"/>
      <c r="M20" s="114"/>
      <c r="N20" s="115"/>
      <c r="O20" s="114"/>
      <c r="P20" s="129"/>
    </row>
    <row r="21" spans="1:16" s="105" customFormat="1" ht="12.75" x14ac:dyDescent="0.2">
      <c r="A21" s="100">
        <v>7</v>
      </c>
      <c r="B21" s="128"/>
      <c r="C21" s="115"/>
      <c r="D21" s="115"/>
      <c r="E21" s="130">
        <v>9.7000000000000003E-2</v>
      </c>
      <c r="F21" s="114"/>
      <c r="G21" s="115"/>
      <c r="H21" s="115"/>
      <c r="I21" s="114">
        <v>0</v>
      </c>
      <c r="J21" s="117"/>
      <c r="K21" s="115"/>
      <c r="L21" s="114"/>
      <c r="M21" s="114"/>
      <c r="N21" s="115"/>
      <c r="O21" s="114"/>
      <c r="P21" s="129"/>
    </row>
    <row r="22" spans="1:16" s="105" customFormat="1" ht="12.75" x14ac:dyDescent="0.2">
      <c r="A22" s="100">
        <v>8</v>
      </c>
      <c r="B22" s="128"/>
      <c r="C22" s="115"/>
      <c r="D22" s="115"/>
      <c r="E22" s="130">
        <v>0.23279999999999998</v>
      </c>
      <c r="F22" s="114"/>
      <c r="G22" s="115"/>
      <c r="H22" s="115"/>
      <c r="I22" s="114">
        <v>0</v>
      </c>
      <c r="J22" s="117"/>
      <c r="K22" s="115"/>
      <c r="L22" s="114"/>
      <c r="M22" s="114"/>
      <c r="N22" s="115"/>
      <c r="O22" s="114"/>
      <c r="P22" s="129"/>
    </row>
    <row r="23" spans="1:16" s="105" customFormat="1" ht="12.75" x14ac:dyDescent="0.2">
      <c r="A23" s="100">
        <v>9</v>
      </c>
      <c r="B23" s="128"/>
      <c r="C23" s="115"/>
      <c r="D23" s="115"/>
      <c r="E23" s="130">
        <v>25.045400000000001</v>
      </c>
      <c r="F23" s="114"/>
      <c r="G23" s="115"/>
      <c r="H23" s="115"/>
      <c r="I23" s="114">
        <v>0</v>
      </c>
      <c r="J23" s="117"/>
      <c r="K23" s="115"/>
      <c r="L23" s="114"/>
      <c r="M23" s="114"/>
      <c r="N23" s="115"/>
      <c r="O23" s="114"/>
      <c r="P23" s="129"/>
    </row>
    <row r="24" spans="1:16" s="105" customFormat="1" ht="12.75" x14ac:dyDescent="0.2">
      <c r="A24" s="100">
        <v>10</v>
      </c>
      <c r="B24" s="128"/>
      <c r="C24" s="115"/>
      <c r="D24" s="115"/>
      <c r="E24" s="130">
        <v>27.877800000000001</v>
      </c>
      <c r="F24" s="114"/>
      <c r="G24" s="115"/>
      <c r="H24" s="115"/>
      <c r="I24" s="114">
        <v>0</v>
      </c>
      <c r="J24" s="117"/>
      <c r="K24" s="115"/>
      <c r="L24" s="114"/>
      <c r="M24" s="114"/>
      <c r="N24" s="115"/>
      <c r="O24" s="114"/>
      <c r="P24" s="129"/>
    </row>
    <row r="25" spans="1:16" s="105" customFormat="1" ht="12.75" x14ac:dyDescent="0.2">
      <c r="A25" s="100">
        <v>11</v>
      </c>
      <c r="B25" s="128"/>
      <c r="C25" s="115"/>
      <c r="D25" s="115"/>
      <c r="E25" s="130">
        <v>18.197199999999999</v>
      </c>
      <c r="F25" s="114"/>
      <c r="G25" s="115"/>
      <c r="H25" s="115"/>
      <c r="I25" s="114">
        <v>0</v>
      </c>
      <c r="J25" s="117"/>
      <c r="K25" s="115"/>
      <c r="L25" s="114"/>
      <c r="M25" s="114"/>
      <c r="N25" s="115"/>
      <c r="O25" s="114"/>
      <c r="P25" s="129"/>
    </row>
    <row r="26" spans="1:16" s="105" customFormat="1" ht="12.75" x14ac:dyDescent="0.2">
      <c r="A26" s="100">
        <v>12</v>
      </c>
      <c r="B26" s="128"/>
      <c r="C26" s="115"/>
      <c r="D26" s="115"/>
      <c r="E26" s="130">
        <v>23.085999999999995</v>
      </c>
      <c r="F26" s="114"/>
      <c r="G26" s="115"/>
      <c r="H26" s="115"/>
      <c r="I26" s="114">
        <v>0</v>
      </c>
      <c r="J26" s="117"/>
      <c r="K26" s="115"/>
      <c r="L26" s="114"/>
      <c r="M26" s="114"/>
      <c r="N26" s="115"/>
      <c r="O26" s="114"/>
      <c r="P26" s="129"/>
    </row>
    <row r="27" spans="1:16" s="105" customFormat="1" ht="12.75" x14ac:dyDescent="0.2">
      <c r="A27" s="100">
        <v>13</v>
      </c>
      <c r="B27" s="128"/>
      <c r="C27" s="115"/>
      <c r="D27" s="115"/>
      <c r="E27" s="130">
        <v>0.25219999999999998</v>
      </c>
      <c r="F27" s="114"/>
      <c r="G27" s="115"/>
      <c r="H27" s="115"/>
      <c r="I27" s="114">
        <v>0</v>
      </c>
      <c r="J27" s="117"/>
      <c r="K27" s="115"/>
      <c r="L27" s="114"/>
      <c r="M27" s="114"/>
      <c r="N27" s="115"/>
      <c r="O27" s="114"/>
      <c r="P27" s="129"/>
    </row>
    <row r="28" spans="1:16" s="105" customFormat="1" ht="12.75" x14ac:dyDescent="0.2">
      <c r="A28" s="100">
        <v>14</v>
      </c>
      <c r="B28" s="128"/>
      <c r="C28" s="115"/>
      <c r="D28" s="115"/>
      <c r="E28" s="130">
        <v>28.828399999999998</v>
      </c>
      <c r="F28" s="114"/>
      <c r="G28" s="115"/>
      <c r="H28" s="115"/>
      <c r="I28" s="114">
        <v>0</v>
      </c>
      <c r="J28" s="117"/>
      <c r="K28" s="115"/>
      <c r="L28" s="114"/>
      <c r="M28" s="114"/>
      <c r="N28" s="115"/>
      <c r="O28" s="114"/>
      <c r="P28" s="129"/>
    </row>
    <row r="29" spans="1:16" s="105" customFormat="1" ht="12.75" x14ac:dyDescent="0.2">
      <c r="A29" s="100">
        <v>15</v>
      </c>
      <c r="B29" s="128"/>
      <c r="C29" s="115"/>
      <c r="D29" s="115"/>
      <c r="E29" s="130">
        <v>30.4192</v>
      </c>
      <c r="F29" s="114"/>
      <c r="G29" s="115"/>
      <c r="H29" s="115"/>
      <c r="I29" s="114">
        <v>0</v>
      </c>
      <c r="J29" s="117"/>
      <c r="K29" s="115"/>
      <c r="L29" s="114"/>
      <c r="M29" s="114"/>
      <c r="N29" s="115"/>
      <c r="O29" s="114"/>
      <c r="P29" s="129"/>
    </row>
    <row r="30" spans="1:16" s="105" customFormat="1" ht="12.75" x14ac:dyDescent="0.2">
      <c r="A30" s="100">
        <v>16</v>
      </c>
      <c r="B30" s="128"/>
      <c r="C30" s="115"/>
      <c r="D30" s="115"/>
      <c r="E30" s="130">
        <v>17.7316</v>
      </c>
      <c r="F30" s="114"/>
      <c r="G30" s="115"/>
      <c r="H30" s="115"/>
      <c r="I30" s="114">
        <v>0</v>
      </c>
      <c r="J30" s="117"/>
      <c r="K30" s="115"/>
      <c r="L30" s="114"/>
      <c r="M30" s="114"/>
      <c r="N30" s="115"/>
      <c r="O30" s="114"/>
      <c r="P30" s="129"/>
    </row>
    <row r="31" spans="1:16" s="105" customFormat="1" ht="12.75" x14ac:dyDescent="0.2">
      <c r="A31" s="100">
        <v>17</v>
      </c>
      <c r="B31" s="128"/>
      <c r="C31" s="115"/>
      <c r="D31" s="115"/>
      <c r="E31" s="130">
        <v>26.869000000000003</v>
      </c>
      <c r="F31" s="114"/>
      <c r="G31" s="115"/>
      <c r="H31" s="115"/>
      <c r="I31" s="114">
        <v>0</v>
      </c>
      <c r="J31" s="117"/>
      <c r="K31" s="115"/>
      <c r="L31" s="114"/>
      <c r="M31" s="114"/>
      <c r="N31" s="115"/>
      <c r="O31" s="114"/>
      <c r="P31" s="129"/>
    </row>
    <row r="32" spans="1:16" s="105" customFormat="1" ht="12.75" x14ac:dyDescent="0.2">
      <c r="A32" s="100">
        <v>18</v>
      </c>
      <c r="B32" s="128"/>
      <c r="C32" s="115"/>
      <c r="D32" s="115"/>
      <c r="E32" s="130">
        <v>9.7000000000000003E-2</v>
      </c>
      <c r="F32" s="114"/>
      <c r="G32" s="115"/>
      <c r="H32" s="115"/>
      <c r="I32" s="114">
        <v>0</v>
      </c>
      <c r="J32" s="117"/>
      <c r="K32" s="115"/>
      <c r="L32" s="114"/>
      <c r="M32" s="114"/>
      <c r="N32" s="115"/>
      <c r="O32" s="114"/>
      <c r="P32" s="129"/>
    </row>
    <row r="33" spans="1:16" s="105" customFormat="1" ht="12.75" x14ac:dyDescent="0.2">
      <c r="A33" s="100">
        <v>19</v>
      </c>
      <c r="B33" s="128"/>
      <c r="C33" s="115"/>
      <c r="D33" s="115"/>
      <c r="E33" s="130">
        <v>9.7000000000000003E-2</v>
      </c>
      <c r="F33" s="114"/>
      <c r="G33" s="115"/>
      <c r="H33" s="115"/>
      <c r="I33" s="114">
        <v>0</v>
      </c>
      <c r="J33" s="117"/>
      <c r="K33" s="115"/>
      <c r="L33" s="114"/>
      <c r="M33" s="114"/>
      <c r="N33" s="115"/>
      <c r="O33" s="114"/>
      <c r="P33" s="129"/>
    </row>
    <row r="34" spans="1:16" s="105" customFormat="1" ht="12.75" x14ac:dyDescent="0.2">
      <c r="A34" s="100">
        <v>20</v>
      </c>
      <c r="B34" s="128"/>
      <c r="C34" s="115"/>
      <c r="D34" s="115"/>
      <c r="E34" s="130">
        <v>9.7000000000000003E-2</v>
      </c>
      <c r="F34" s="114"/>
      <c r="G34" s="115"/>
      <c r="H34" s="115"/>
      <c r="I34" s="114">
        <v>0</v>
      </c>
      <c r="J34" s="117"/>
      <c r="K34" s="115"/>
      <c r="L34" s="114"/>
      <c r="M34" s="114"/>
      <c r="N34" s="115"/>
      <c r="O34" s="114"/>
      <c r="P34" s="129"/>
    </row>
    <row r="35" spans="1:16" s="105" customFormat="1" ht="12.75" x14ac:dyDescent="0.2">
      <c r="A35" s="100">
        <v>21</v>
      </c>
      <c r="B35" s="128"/>
      <c r="C35" s="115"/>
      <c r="D35" s="115"/>
      <c r="E35" s="130">
        <v>9.7000000000000003E-2</v>
      </c>
      <c r="F35" s="114"/>
      <c r="G35" s="115"/>
      <c r="H35" s="115"/>
      <c r="I35" s="114">
        <v>0</v>
      </c>
      <c r="J35" s="117"/>
      <c r="K35" s="115"/>
      <c r="L35" s="114"/>
      <c r="M35" s="114"/>
      <c r="N35" s="115"/>
      <c r="O35" s="114"/>
      <c r="P35" s="129"/>
    </row>
    <row r="36" spans="1:16" s="105" customFormat="1" ht="12.75" x14ac:dyDescent="0.2">
      <c r="A36" s="100">
        <v>22</v>
      </c>
      <c r="B36" s="128"/>
      <c r="C36" s="115"/>
      <c r="D36" s="115"/>
      <c r="E36" s="130">
        <v>0.11639999999999999</v>
      </c>
      <c r="F36" s="114"/>
      <c r="G36" s="115"/>
      <c r="H36" s="115"/>
      <c r="I36" s="114">
        <v>0</v>
      </c>
      <c r="J36" s="117"/>
      <c r="K36" s="115"/>
      <c r="L36" s="114"/>
      <c r="M36" s="114"/>
      <c r="N36" s="115"/>
      <c r="O36" s="114"/>
      <c r="P36" s="129"/>
    </row>
    <row r="37" spans="1:16" s="105" customFormat="1" ht="12.75" x14ac:dyDescent="0.2">
      <c r="A37" s="100">
        <v>23</v>
      </c>
      <c r="B37" s="128"/>
      <c r="C37" s="115"/>
      <c r="D37" s="115"/>
      <c r="E37" s="130">
        <v>9.7000000000000003E-2</v>
      </c>
      <c r="F37" s="114"/>
      <c r="G37" s="115"/>
      <c r="H37" s="115"/>
      <c r="I37" s="114">
        <v>0</v>
      </c>
      <c r="J37" s="117"/>
      <c r="K37" s="115"/>
      <c r="L37" s="114"/>
      <c r="M37" s="114"/>
      <c r="N37" s="115"/>
      <c r="O37" s="114"/>
      <c r="P37" s="129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5"/>
      <c r="H38" s="199"/>
      <c r="K38" s="107"/>
      <c r="L38" s="114"/>
      <c r="M38" s="114"/>
      <c r="N38" s="115"/>
      <c r="O38" s="114"/>
      <c r="P38" s="129"/>
    </row>
    <row r="39" spans="1:16" x14ac:dyDescent="0.25">
      <c r="A39" s="14" t="s">
        <v>14</v>
      </c>
      <c r="B39" s="20"/>
      <c r="C39" s="20"/>
      <c r="D39" s="20"/>
      <c r="E39" s="21">
        <f>SUM(E15:E38)</f>
        <v>199.91700000000003</v>
      </c>
      <c r="F39" s="134"/>
      <c r="G39" s="115"/>
      <c r="H39" s="115"/>
      <c r="I39" s="133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23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157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357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КУФ-3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ф, КУФ-3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0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0</v>
      </c>
      <c r="F15" s="114"/>
      <c r="G15" s="114"/>
      <c r="H15" s="114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0</v>
      </c>
      <c r="F16" s="114"/>
      <c r="G16" s="114"/>
      <c r="H16" s="114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0</v>
      </c>
      <c r="F17" s="114"/>
      <c r="G17" s="114"/>
      <c r="H17" s="114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0</v>
      </c>
      <c r="F18" s="114"/>
      <c r="G18" s="114"/>
      <c r="H18" s="114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0</v>
      </c>
      <c r="F19" s="114"/>
      <c r="G19" s="114"/>
      <c r="H19" s="114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0</v>
      </c>
      <c r="F20" s="114"/>
      <c r="G20" s="114"/>
      <c r="H20" s="114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0</v>
      </c>
      <c r="F21" s="114"/>
      <c r="G21" s="114"/>
      <c r="H21" s="114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0</v>
      </c>
      <c r="F22" s="114"/>
      <c r="G22" s="114"/>
      <c r="H22" s="114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0</v>
      </c>
      <c r="F23" s="114"/>
      <c r="G23" s="114"/>
      <c r="H23" s="114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0</v>
      </c>
      <c r="F24" s="114"/>
      <c r="G24" s="114"/>
      <c r="H24" s="114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0</v>
      </c>
      <c r="F25" s="114"/>
      <c r="G25" s="114"/>
      <c r="H25" s="114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0</v>
      </c>
      <c r="F26" s="114"/>
      <c r="G26" s="114"/>
      <c r="H26" s="114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0</v>
      </c>
      <c r="F27" s="114"/>
      <c r="G27" s="114"/>
      <c r="H27" s="114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0</v>
      </c>
      <c r="F28" s="114"/>
      <c r="G28" s="114"/>
      <c r="H28" s="114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0</v>
      </c>
      <c r="F29" s="114"/>
      <c r="G29" s="114"/>
      <c r="H29" s="114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0</v>
      </c>
      <c r="F30" s="114"/>
      <c r="G30" s="114"/>
      <c r="H30" s="114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0</v>
      </c>
      <c r="F31" s="114"/>
      <c r="G31" s="114"/>
      <c r="H31" s="114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0</v>
      </c>
      <c r="F32" s="114"/>
      <c r="G32" s="114"/>
      <c r="H32" s="114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0</v>
      </c>
      <c r="F33" s="114"/>
      <c r="G33" s="114"/>
      <c r="H33" s="114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0</v>
      </c>
      <c r="F34" s="114"/>
      <c r="G34" s="114"/>
      <c r="H34" s="114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0</v>
      </c>
      <c r="F35" s="114"/>
      <c r="G35" s="114"/>
      <c r="H35" s="114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0</v>
      </c>
      <c r="F36" s="114"/>
      <c r="G36" s="114"/>
      <c r="H36" s="114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0</v>
      </c>
      <c r="F37" s="114"/>
      <c r="G37" s="114"/>
      <c r="H37" s="114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0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5" max="6" width="8.85546875" style="39"/>
    <col min="7" max="7" width="8.28515625" style="39" customWidth="1"/>
    <col min="8" max="8" width="0.140625" style="39" hidden="1" customWidth="1"/>
    <col min="9" max="9" width="8.8554687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31"/>
      <c r="H1" s="31"/>
      <c r="I1" s="31"/>
      <c r="J1" s="2" t="s">
        <v>1</v>
      </c>
      <c r="K1" s="1"/>
      <c r="L1" s="1"/>
      <c r="M1" s="286" t="s">
        <v>156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31"/>
      <c r="H2" s="3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31"/>
      <c r="G3" s="31"/>
      <c r="H3" s="31"/>
      <c r="I3" s="31"/>
      <c r="J3" s="1"/>
      <c r="K3" s="1"/>
      <c r="L3" s="1"/>
      <c r="M3" s="284" t="s">
        <v>358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7"/>
      <c r="G4" s="37"/>
      <c r="H4" s="37"/>
      <c r="I4" s="32" t="s">
        <v>6</v>
      </c>
      <c r="J4" s="30"/>
      <c r="K4" s="30"/>
      <c r="L4" s="1"/>
      <c r="M4" s="284" t="s">
        <v>359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31"/>
      <c r="G5" s="31"/>
      <c r="H5" s="3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31"/>
      <c r="G8" s="31"/>
      <c r="H8" s="3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Промкомбинат</v>
      </c>
      <c r="C10" s="302"/>
      <c r="D10" s="302"/>
      <c r="E10" s="303"/>
      <c r="F10" s="310" t="str">
        <f>M4</f>
        <v>ф, Романда</v>
      </c>
      <c r="G10" s="311"/>
      <c r="H10" s="311"/>
      <c r="I10" s="312"/>
      <c r="J10" s="301" t="str">
        <f>B10</f>
        <v>ф, Промкомбинат</v>
      </c>
      <c r="K10" s="302"/>
      <c r="L10" s="303"/>
      <c r="M10" s="301" t="str">
        <f>F10</f>
        <v>ф, Романда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80</v>
      </c>
      <c r="F11" s="313" t="s">
        <v>289</v>
      </c>
      <c r="G11" s="314"/>
      <c r="H11" s="98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34" t="s">
        <v>12</v>
      </c>
      <c r="G12" s="34" t="s">
        <v>13</v>
      </c>
      <c r="H12" s="203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5">
        <v>5</v>
      </c>
      <c r="G13" s="125">
        <v>6</v>
      </c>
      <c r="H13" s="125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31">
        <v>230.6</v>
      </c>
      <c r="F14" s="114"/>
      <c r="G14" s="115"/>
      <c r="H14" s="115"/>
      <c r="I14" s="232">
        <v>391.40000000000003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31">
        <v>265.60000000000002</v>
      </c>
      <c r="F15" s="114"/>
      <c r="G15" s="114"/>
      <c r="H15" s="114"/>
      <c r="I15" s="232">
        <v>365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31">
        <v>254.8</v>
      </c>
      <c r="F16" s="114"/>
      <c r="G16" s="114"/>
      <c r="H16" s="114"/>
      <c r="I16" s="232">
        <v>373.2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31">
        <v>235.8</v>
      </c>
      <c r="F17" s="114"/>
      <c r="G17" s="114"/>
      <c r="H17" s="114"/>
      <c r="I17" s="232">
        <v>383.40000000000003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31">
        <v>221.8</v>
      </c>
      <c r="F18" s="114"/>
      <c r="G18" s="114"/>
      <c r="H18" s="114"/>
      <c r="I18" s="232">
        <v>391.2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31">
        <v>243.20000000000002</v>
      </c>
      <c r="F19" s="114"/>
      <c r="G19" s="114"/>
      <c r="H19" s="114"/>
      <c r="I19" s="232">
        <v>407.2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31">
        <v>263.8</v>
      </c>
      <c r="F20" s="114"/>
      <c r="G20" s="114"/>
      <c r="H20" s="114"/>
      <c r="I20" s="232">
        <v>402.40000000000003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31">
        <v>264.60000000000002</v>
      </c>
      <c r="F21" s="114"/>
      <c r="G21" s="114"/>
      <c r="H21" s="114"/>
      <c r="I21" s="232">
        <v>401.8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31">
        <v>275.60000000000002</v>
      </c>
      <c r="F22" s="114"/>
      <c r="G22" s="114"/>
      <c r="H22" s="114"/>
      <c r="I22" s="232">
        <v>388.6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31">
        <v>299.60000000000002</v>
      </c>
      <c r="F23" s="114"/>
      <c r="G23" s="114"/>
      <c r="H23" s="114"/>
      <c r="I23" s="232">
        <v>379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31">
        <v>287.60000000000002</v>
      </c>
      <c r="F24" s="114"/>
      <c r="G24" s="114"/>
      <c r="H24" s="114"/>
      <c r="I24" s="232">
        <v>381.6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31">
        <v>277.40000000000003</v>
      </c>
      <c r="F25" s="114"/>
      <c r="G25" s="114"/>
      <c r="H25" s="114"/>
      <c r="I25" s="232">
        <v>374.40000000000003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31">
        <v>286</v>
      </c>
      <c r="F26" s="114"/>
      <c r="G26" s="114"/>
      <c r="H26" s="114"/>
      <c r="I26" s="232">
        <v>377.6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31">
        <v>289.2</v>
      </c>
      <c r="F27" s="114"/>
      <c r="G27" s="114"/>
      <c r="H27" s="114"/>
      <c r="I27" s="232">
        <v>383.8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31">
        <v>287</v>
      </c>
      <c r="F28" s="114"/>
      <c r="G28" s="114"/>
      <c r="H28" s="114"/>
      <c r="I28" s="232">
        <v>375.2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31">
        <v>285.2</v>
      </c>
      <c r="F29" s="114"/>
      <c r="G29" s="114"/>
      <c r="H29" s="114"/>
      <c r="I29" s="232">
        <v>391.8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31">
        <v>272.39999999999998</v>
      </c>
      <c r="F30" s="114"/>
      <c r="G30" s="114"/>
      <c r="H30" s="114"/>
      <c r="I30" s="232">
        <v>399.6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31">
        <v>268.60000000000002</v>
      </c>
      <c r="F31" s="114"/>
      <c r="G31" s="114"/>
      <c r="H31" s="114"/>
      <c r="I31" s="232">
        <v>417.40000000000003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31">
        <v>247.6</v>
      </c>
      <c r="F32" s="114"/>
      <c r="G32" s="114"/>
      <c r="H32" s="114"/>
      <c r="I32" s="232">
        <v>412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31">
        <v>251.8</v>
      </c>
      <c r="F33" s="114"/>
      <c r="G33" s="114"/>
      <c r="H33" s="114"/>
      <c r="I33" s="232">
        <v>428.6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31">
        <v>262.39999999999998</v>
      </c>
      <c r="F34" s="114"/>
      <c r="G34" s="114"/>
      <c r="H34" s="114"/>
      <c r="I34" s="232">
        <v>430.8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31">
        <v>260.2</v>
      </c>
      <c r="F35" s="114"/>
      <c r="G35" s="114"/>
      <c r="H35" s="114"/>
      <c r="I35" s="232">
        <v>449.6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31">
        <v>229.8</v>
      </c>
      <c r="F36" s="114"/>
      <c r="G36" s="114"/>
      <c r="H36" s="114"/>
      <c r="I36" s="232">
        <v>442.6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31">
        <v>232.4</v>
      </c>
      <c r="F37" s="114"/>
      <c r="G37" s="114"/>
      <c r="H37" s="114"/>
      <c r="I37" s="232">
        <v>441.2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54"/>
      <c r="G38" s="155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6062.4</v>
      </c>
      <c r="F39" s="139"/>
      <c r="G39" s="139"/>
      <c r="H39" s="139"/>
      <c r="I39" s="140">
        <f>SUM(I15:I38)</f>
        <v>9198.0000000000018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31"/>
      <c r="G40" s="31"/>
      <c r="H40" s="3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31"/>
      <c r="G41" s="31"/>
      <c r="H41" s="3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36"/>
      <c r="G42" s="36"/>
      <c r="H42" s="36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36"/>
      <c r="G43" s="36"/>
      <c r="H43" s="36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158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360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 t="s">
        <v>488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Парус-1</v>
      </c>
      <c r="C10" s="302"/>
      <c r="D10" s="302"/>
      <c r="E10" s="303"/>
      <c r="F10" s="301" t="str">
        <f>M4</f>
        <v>ф, Парус-2</v>
      </c>
      <c r="G10" s="304"/>
      <c r="H10" s="304"/>
      <c r="I10" s="305"/>
      <c r="J10" s="301" t="str">
        <f>B10</f>
        <v>ф, Парус-1</v>
      </c>
      <c r="K10" s="302"/>
      <c r="L10" s="303"/>
      <c r="M10" s="301" t="str">
        <f>F10</f>
        <v>ф, Парус-2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33">
        <v>65.2</v>
      </c>
      <c r="F14" s="114"/>
      <c r="G14" s="115"/>
      <c r="H14" s="115"/>
      <c r="I14" s="234">
        <v>39.800000000000004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33">
        <v>65.2</v>
      </c>
      <c r="F15" s="114"/>
      <c r="G15" s="114"/>
      <c r="H15" s="114"/>
      <c r="I15" s="234">
        <v>40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33">
        <v>63.800000000000004</v>
      </c>
      <c r="F16" s="114"/>
      <c r="G16" s="114"/>
      <c r="H16" s="114"/>
      <c r="I16" s="234">
        <v>40.200000000000003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33">
        <v>65.400000000000006</v>
      </c>
      <c r="F17" s="114"/>
      <c r="G17" s="114"/>
      <c r="H17" s="114"/>
      <c r="I17" s="234">
        <v>39.800000000000004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33">
        <v>64</v>
      </c>
      <c r="F18" s="114"/>
      <c r="G18" s="114"/>
      <c r="H18" s="114"/>
      <c r="I18" s="234">
        <v>39.800000000000004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33">
        <v>65</v>
      </c>
      <c r="F19" s="114"/>
      <c r="G19" s="114"/>
      <c r="H19" s="114"/>
      <c r="I19" s="234">
        <v>40.200000000000003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33">
        <v>65</v>
      </c>
      <c r="F20" s="114"/>
      <c r="G20" s="114"/>
      <c r="H20" s="114"/>
      <c r="I20" s="234">
        <v>39.800000000000004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33">
        <v>66.400000000000006</v>
      </c>
      <c r="F21" s="114"/>
      <c r="G21" s="114"/>
      <c r="H21" s="114"/>
      <c r="I21" s="234">
        <v>40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33">
        <v>65.400000000000006</v>
      </c>
      <c r="F22" s="114"/>
      <c r="G22" s="114"/>
      <c r="H22" s="114"/>
      <c r="I22" s="234">
        <v>39.200000000000003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33">
        <v>67.599999999999994</v>
      </c>
      <c r="F23" s="114"/>
      <c r="G23" s="114"/>
      <c r="H23" s="114"/>
      <c r="I23" s="234">
        <v>39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33">
        <v>66.400000000000006</v>
      </c>
      <c r="F24" s="114"/>
      <c r="G24" s="114"/>
      <c r="H24" s="114"/>
      <c r="I24" s="234">
        <v>39.4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33">
        <v>67.8</v>
      </c>
      <c r="F25" s="114"/>
      <c r="G25" s="114"/>
      <c r="H25" s="114"/>
      <c r="I25" s="234">
        <v>39.4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33">
        <v>68.8</v>
      </c>
      <c r="F26" s="114"/>
      <c r="G26" s="114"/>
      <c r="H26" s="114"/>
      <c r="I26" s="234">
        <v>39.800000000000004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33">
        <v>70.8</v>
      </c>
      <c r="F27" s="114"/>
      <c r="G27" s="114"/>
      <c r="H27" s="114"/>
      <c r="I27" s="234">
        <v>39.4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33">
        <v>69</v>
      </c>
      <c r="F28" s="114"/>
      <c r="G28" s="114"/>
      <c r="H28" s="114"/>
      <c r="I28" s="234">
        <v>39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33">
        <v>70.8</v>
      </c>
      <c r="F29" s="114"/>
      <c r="G29" s="114"/>
      <c r="H29" s="114"/>
      <c r="I29" s="234">
        <v>39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33">
        <v>71</v>
      </c>
      <c r="F30" s="114"/>
      <c r="G30" s="114"/>
      <c r="H30" s="114"/>
      <c r="I30" s="234">
        <v>39.4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33">
        <v>71.2</v>
      </c>
      <c r="F31" s="114"/>
      <c r="G31" s="114"/>
      <c r="H31" s="114"/>
      <c r="I31" s="234">
        <v>39.200000000000003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33">
        <v>69.8</v>
      </c>
      <c r="F32" s="114"/>
      <c r="G32" s="114"/>
      <c r="H32" s="114"/>
      <c r="I32" s="234">
        <v>39.800000000000004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33">
        <v>69.2</v>
      </c>
      <c r="F33" s="114"/>
      <c r="G33" s="114"/>
      <c r="H33" s="114"/>
      <c r="I33" s="234">
        <v>39.800000000000004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33">
        <v>68.8</v>
      </c>
      <c r="F34" s="114"/>
      <c r="G34" s="114"/>
      <c r="H34" s="114"/>
      <c r="I34" s="234">
        <v>40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33">
        <v>69.2</v>
      </c>
      <c r="F35" s="114"/>
      <c r="G35" s="114"/>
      <c r="H35" s="114"/>
      <c r="I35" s="234">
        <v>39.800000000000004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33">
        <v>68.8</v>
      </c>
      <c r="F36" s="114"/>
      <c r="G36" s="114"/>
      <c r="H36" s="114"/>
      <c r="I36" s="234">
        <v>40.200000000000003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33">
        <v>67.8</v>
      </c>
      <c r="F37" s="114"/>
      <c r="G37" s="114"/>
      <c r="H37" s="114"/>
      <c r="I37" s="234">
        <v>40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54"/>
      <c r="G38" s="155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1557.1999999999996</v>
      </c>
      <c r="F39" s="134"/>
      <c r="G39" s="134"/>
      <c r="H39" s="134"/>
      <c r="I39" s="140">
        <f>SUM(I15:I38)</f>
        <v>912.19999999999993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159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361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 t="s">
        <v>362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Садовая</v>
      </c>
      <c r="C10" s="302"/>
      <c r="D10" s="302"/>
      <c r="E10" s="303"/>
      <c r="F10" s="301" t="str">
        <f>M4</f>
        <v>ф, Газовая-1</v>
      </c>
      <c r="G10" s="304"/>
      <c r="H10" s="304"/>
      <c r="I10" s="305"/>
      <c r="J10" s="301" t="str">
        <f>B10</f>
        <v>ф, Садовая</v>
      </c>
      <c r="K10" s="302"/>
      <c r="L10" s="303"/>
      <c r="M10" s="301" t="str">
        <f>F10</f>
        <v>ф, Газовая-1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35">
        <v>817.02880859375</v>
      </c>
      <c r="F14" s="114"/>
      <c r="G14" s="115"/>
      <c r="H14" s="115"/>
      <c r="I14" s="235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35">
        <v>785.11752319336006</v>
      </c>
      <c r="F15" s="114"/>
      <c r="G15" s="114"/>
      <c r="H15" s="114"/>
      <c r="I15" s="235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35">
        <v>778.771240234375</v>
      </c>
      <c r="F16" s="114"/>
      <c r="G16" s="114"/>
      <c r="H16" s="114"/>
      <c r="I16" s="235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35">
        <v>768.70458984375102</v>
      </c>
      <c r="F17" s="114"/>
      <c r="G17" s="114"/>
      <c r="H17" s="114"/>
      <c r="I17" s="235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35">
        <v>779.02069091796909</v>
      </c>
      <c r="F18" s="114"/>
      <c r="G18" s="114"/>
      <c r="H18" s="114"/>
      <c r="I18" s="235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35">
        <v>811.53475952148403</v>
      </c>
      <c r="F19" s="114"/>
      <c r="G19" s="114"/>
      <c r="H19" s="114"/>
      <c r="I19" s="235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35">
        <v>806.25546264648403</v>
      </c>
      <c r="F20" s="114"/>
      <c r="G20" s="114"/>
      <c r="H20" s="114"/>
      <c r="I20" s="235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35">
        <v>798.37811279296909</v>
      </c>
      <c r="F21" s="114"/>
      <c r="G21" s="114"/>
      <c r="H21" s="114"/>
      <c r="I21" s="235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35">
        <v>779.90060424804699</v>
      </c>
      <c r="F22" s="114"/>
      <c r="G22" s="114"/>
      <c r="H22" s="114"/>
      <c r="I22" s="235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35">
        <v>749.99847412109409</v>
      </c>
      <c r="F23" s="114"/>
      <c r="G23" s="114"/>
      <c r="H23" s="114"/>
      <c r="I23" s="235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35">
        <v>756.14376831054699</v>
      </c>
      <c r="F24" s="114"/>
      <c r="G24" s="114"/>
      <c r="H24" s="114"/>
      <c r="I24" s="235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35">
        <v>776.72052001953102</v>
      </c>
      <c r="F25" s="114"/>
      <c r="G25" s="114"/>
      <c r="H25" s="114"/>
      <c r="I25" s="235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35">
        <v>776.02770996093705</v>
      </c>
      <c r="F26" s="114"/>
      <c r="G26" s="114"/>
      <c r="H26" s="114"/>
      <c r="I26" s="235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35">
        <v>765.60775756836006</v>
      </c>
      <c r="F27" s="114"/>
      <c r="G27" s="114"/>
      <c r="H27" s="114"/>
      <c r="I27" s="235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35">
        <v>782.93511962890705</v>
      </c>
      <c r="F28" s="114"/>
      <c r="G28" s="114"/>
      <c r="H28" s="114"/>
      <c r="I28" s="235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35">
        <v>786.28836059570301</v>
      </c>
      <c r="F29" s="114"/>
      <c r="G29" s="114"/>
      <c r="H29" s="114"/>
      <c r="I29" s="235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35">
        <v>824.09558105468807</v>
      </c>
      <c r="F30" s="114"/>
      <c r="G30" s="114"/>
      <c r="H30" s="114"/>
      <c r="I30" s="235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35">
        <v>855.03692626953102</v>
      </c>
      <c r="F31" s="114"/>
      <c r="G31" s="114"/>
      <c r="H31" s="114"/>
      <c r="I31" s="235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35">
        <v>894.58309936523403</v>
      </c>
      <c r="F32" s="114"/>
      <c r="G32" s="114"/>
      <c r="H32" s="114"/>
      <c r="I32" s="235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35">
        <v>893.68933105468807</v>
      </c>
      <c r="F33" s="114"/>
      <c r="G33" s="114"/>
      <c r="H33" s="114"/>
      <c r="I33" s="235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35">
        <v>893.86248779296909</v>
      </c>
      <c r="F34" s="114"/>
      <c r="G34" s="114"/>
      <c r="H34" s="114"/>
      <c r="I34" s="235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35">
        <v>894.81863403320301</v>
      </c>
      <c r="F35" s="114"/>
      <c r="G35" s="114"/>
      <c r="H35" s="114"/>
      <c r="I35" s="235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35">
        <v>879.41033935546909</v>
      </c>
      <c r="F36" s="114"/>
      <c r="G36" s="114"/>
      <c r="H36" s="114"/>
      <c r="I36" s="235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35">
        <v>876.14022827148506</v>
      </c>
      <c r="F37" s="114"/>
      <c r="G37" s="114"/>
      <c r="H37" s="114"/>
      <c r="I37" s="235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54"/>
      <c r="G38" s="155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18713.041320800781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10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160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363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 t="s">
        <v>364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КУФ-1</v>
      </c>
      <c r="C10" s="302"/>
      <c r="D10" s="302"/>
      <c r="E10" s="303"/>
      <c r="F10" s="301" t="str">
        <f>M4</f>
        <v>ф, КУФ-2</v>
      </c>
      <c r="G10" s="304"/>
      <c r="H10" s="304"/>
      <c r="I10" s="305"/>
      <c r="J10" s="301" t="str">
        <f>B10</f>
        <v>ф, КУФ-1</v>
      </c>
      <c r="K10" s="302"/>
      <c r="L10" s="303"/>
      <c r="M10" s="301" t="str">
        <f>F10</f>
        <v>ф, КУФ-2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36">
        <v>74.7</v>
      </c>
      <c r="F14" s="114"/>
      <c r="G14" s="115"/>
      <c r="H14" s="115"/>
      <c r="I14" s="237">
        <v>163.5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36">
        <v>64.5</v>
      </c>
      <c r="F15" s="114"/>
      <c r="G15" s="114"/>
      <c r="H15" s="114"/>
      <c r="I15" s="237">
        <v>184.5</v>
      </c>
      <c r="J15" s="117"/>
      <c r="K15" s="115"/>
      <c r="L15" s="129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36">
        <v>74.100000000000009</v>
      </c>
      <c r="F16" s="114"/>
      <c r="G16" s="114"/>
      <c r="H16" s="114"/>
      <c r="I16" s="237">
        <v>199.5</v>
      </c>
      <c r="J16" s="117"/>
      <c r="K16" s="115"/>
      <c r="L16" s="129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36">
        <v>73.2</v>
      </c>
      <c r="F17" s="114"/>
      <c r="G17" s="114"/>
      <c r="H17" s="114"/>
      <c r="I17" s="237">
        <v>198</v>
      </c>
      <c r="J17" s="117"/>
      <c r="K17" s="115"/>
      <c r="L17" s="129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36">
        <v>71.7</v>
      </c>
      <c r="F18" s="114"/>
      <c r="G18" s="114"/>
      <c r="H18" s="114"/>
      <c r="I18" s="237">
        <v>150.30000000000001</v>
      </c>
      <c r="J18" s="117"/>
      <c r="K18" s="115"/>
      <c r="L18" s="129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36">
        <v>75.3</v>
      </c>
      <c r="F19" s="114"/>
      <c r="G19" s="114"/>
      <c r="H19" s="114"/>
      <c r="I19" s="237">
        <v>166.5</v>
      </c>
      <c r="J19" s="117"/>
      <c r="K19" s="115"/>
      <c r="L19" s="129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36">
        <v>77.100000000000009</v>
      </c>
      <c r="F20" s="114"/>
      <c r="G20" s="114"/>
      <c r="H20" s="114"/>
      <c r="I20" s="237">
        <v>186.3</v>
      </c>
      <c r="J20" s="117"/>
      <c r="K20" s="115"/>
      <c r="L20" s="129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36">
        <v>73.5</v>
      </c>
      <c r="F21" s="114"/>
      <c r="G21" s="114"/>
      <c r="H21" s="114"/>
      <c r="I21" s="237">
        <v>170.70000000000002</v>
      </c>
      <c r="J21" s="117"/>
      <c r="K21" s="115"/>
      <c r="L21" s="129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36">
        <v>67.8</v>
      </c>
      <c r="F22" s="114"/>
      <c r="G22" s="114"/>
      <c r="H22" s="114"/>
      <c r="I22" s="237">
        <v>187.20000000000002</v>
      </c>
      <c r="J22" s="117"/>
      <c r="K22" s="115"/>
      <c r="L22" s="129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36">
        <v>72.3</v>
      </c>
      <c r="F23" s="114"/>
      <c r="G23" s="114"/>
      <c r="H23" s="114"/>
      <c r="I23" s="237">
        <v>219.9</v>
      </c>
      <c r="J23" s="117"/>
      <c r="K23" s="115"/>
      <c r="L23" s="129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36">
        <v>74.400000000000006</v>
      </c>
      <c r="F24" s="114"/>
      <c r="G24" s="114"/>
      <c r="H24" s="114"/>
      <c r="I24" s="237">
        <v>210.3</v>
      </c>
      <c r="J24" s="117"/>
      <c r="K24" s="115"/>
      <c r="L24" s="129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36">
        <v>77.7</v>
      </c>
      <c r="F25" s="114"/>
      <c r="G25" s="114"/>
      <c r="H25" s="114"/>
      <c r="I25" s="237">
        <v>249.6</v>
      </c>
      <c r="J25" s="117"/>
      <c r="K25" s="115"/>
      <c r="L25" s="129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36">
        <v>85.5</v>
      </c>
      <c r="F26" s="114"/>
      <c r="G26" s="114"/>
      <c r="H26" s="114"/>
      <c r="I26" s="237">
        <v>213.6</v>
      </c>
      <c r="J26" s="117"/>
      <c r="K26" s="115"/>
      <c r="L26" s="129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36">
        <v>82.8</v>
      </c>
      <c r="F27" s="114"/>
      <c r="G27" s="114"/>
      <c r="H27" s="114"/>
      <c r="I27" s="237">
        <v>202.20000000000002</v>
      </c>
      <c r="J27" s="117"/>
      <c r="K27" s="115"/>
      <c r="L27" s="129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36">
        <v>93.9</v>
      </c>
      <c r="F28" s="114"/>
      <c r="G28" s="114"/>
      <c r="H28" s="114"/>
      <c r="I28" s="237">
        <v>211.8</v>
      </c>
      <c r="J28" s="117"/>
      <c r="K28" s="115"/>
      <c r="L28" s="129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36">
        <v>93.9</v>
      </c>
      <c r="F29" s="114"/>
      <c r="G29" s="114"/>
      <c r="H29" s="114"/>
      <c r="I29" s="237">
        <v>222.9</v>
      </c>
      <c r="J29" s="117"/>
      <c r="K29" s="115"/>
      <c r="L29" s="129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36">
        <v>54.6</v>
      </c>
      <c r="F30" s="114"/>
      <c r="G30" s="114"/>
      <c r="H30" s="114"/>
      <c r="I30" s="237">
        <v>247.5</v>
      </c>
      <c r="J30" s="117"/>
      <c r="K30" s="115"/>
      <c r="L30" s="129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36">
        <v>51.300000000000004</v>
      </c>
      <c r="F31" s="114"/>
      <c r="G31" s="114"/>
      <c r="H31" s="114"/>
      <c r="I31" s="237">
        <v>231.6</v>
      </c>
      <c r="J31" s="117"/>
      <c r="K31" s="115"/>
      <c r="L31" s="129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36">
        <v>70.2</v>
      </c>
      <c r="F32" s="114"/>
      <c r="G32" s="114"/>
      <c r="H32" s="114"/>
      <c r="I32" s="237">
        <v>180</v>
      </c>
      <c r="J32" s="117"/>
      <c r="K32" s="115"/>
      <c r="L32" s="129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36">
        <v>68.099999999999994</v>
      </c>
      <c r="F33" s="114"/>
      <c r="G33" s="114"/>
      <c r="H33" s="114"/>
      <c r="I33" s="237">
        <v>198</v>
      </c>
      <c r="J33" s="117"/>
      <c r="K33" s="115"/>
      <c r="L33" s="129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36">
        <v>66.3</v>
      </c>
      <c r="F34" s="114"/>
      <c r="G34" s="114"/>
      <c r="H34" s="114"/>
      <c r="I34" s="237">
        <v>147</v>
      </c>
      <c r="J34" s="117"/>
      <c r="K34" s="115"/>
      <c r="L34" s="129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36">
        <v>75.3</v>
      </c>
      <c r="F35" s="114"/>
      <c r="G35" s="114"/>
      <c r="H35" s="114"/>
      <c r="I35" s="237">
        <v>197.70000000000002</v>
      </c>
      <c r="J35" s="117"/>
      <c r="K35" s="115"/>
      <c r="L35" s="129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36">
        <v>75.900000000000006</v>
      </c>
      <c r="F36" s="114"/>
      <c r="G36" s="114"/>
      <c r="H36" s="114"/>
      <c r="I36" s="237">
        <v>155.1</v>
      </c>
      <c r="J36" s="117"/>
      <c r="K36" s="115"/>
      <c r="L36" s="129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36">
        <v>76.8</v>
      </c>
      <c r="F37" s="114"/>
      <c r="G37" s="114"/>
      <c r="H37" s="114"/>
      <c r="I37" s="237">
        <v>178.20000000000002</v>
      </c>
      <c r="J37" s="117"/>
      <c r="K37" s="115"/>
      <c r="L37" s="129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54"/>
      <c r="G38" s="155"/>
      <c r="H38" s="201"/>
      <c r="J38" s="117"/>
      <c r="K38" s="107"/>
      <c r="L38" s="129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1696.1999999999998</v>
      </c>
      <c r="F39" s="134"/>
      <c r="G39" s="134"/>
      <c r="H39" s="134"/>
      <c r="I39" s="140">
        <f>SUM(I15:I38)</f>
        <v>4508.4000000000005</v>
      </c>
      <c r="J39" s="134"/>
      <c r="K39" s="134"/>
      <c r="L39" s="21">
        <f>SUM(I15:I38)</f>
        <v>4508.4000000000005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160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365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 t="s">
        <v>366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Поселок</v>
      </c>
      <c r="C10" s="302"/>
      <c r="D10" s="302"/>
      <c r="E10" s="303"/>
      <c r="F10" s="301" t="str">
        <f>M4</f>
        <v>ф, ПТФ-2</v>
      </c>
      <c r="G10" s="304"/>
      <c r="H10" s="304"/>
      <c r="I10" s="305"/>
      <c r="J10" s="301" t="str">
        <f>B10</f>
        <v>ф, Поселок</v>
      </c>
      <c r="K10" s="302"/>
      <c r="L10" s="303"/>
      <c r="M10" s="301" t="str">
        <f>F10</f>
        <v>ф, ПТФ-2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ht="15.75" thickBot="1" x14ac:dyDescent="0.3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38">
        <v>197.4</v>
      </c>
      <c r="F14" s="114"/>
      <c r="G14" s="115"/>
      <c r="H14" s="115"/>
      <c r="I14" s="239">
        <v>24.400000000000002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38">
        <v>198.4</v>
      </c>
      <c r="F15" s="114"/>
      <c r="G15" s="114"/>
      <c r="H15" s="114"/>
      <c r="I15" s="240">
        <v>23.6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38">
        <v>197.4</v>
      </c>
      <c r="F16" s="114"/>
      <c r="G16" s="114"/>
      <c r="H16" s="114"/>
      <c r="I16" s="240">
        <v>22.8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38">
        <v>197.6</v>
      </c>
      <c r="F17" s="114"/>
      <c r="G17" s="114"/>
      <c r="H17" s="114"/>
      <c r="I17" s="240">
        <v>24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38">
        <v>194.4</v>
      </c>
      <c r="F18" s="114"/>
      <c r="G18" s="114"/>
      <c r="H18" s="114"/>
      <c r="I18" s="240">
        <v>23.2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38">
        <v>202.20000000000002</v>
      </c>
      <c r="F19" s="114"/>
      <c r="G19" s="114"/>
      <c r="H19" s="114"/>
      <c r="I19" s="240">
        <v>24.400000000000002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38">
        <v>209.4</v>
      </c>
      <c r="F20" s="114"/>
      <c r="G20" s="114"/>
      <c r="H20" s="114"/>
      <c r="I20" s="240">
        <v>25.6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38">
        <v>235.4</v>
      </c>
      <c r="F21" s="114"/>
      <c r="G21" s="114"/>
      <c r="H21" s="114"/>
      <c r="I21" s="240">
        <v>28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38">
        <v>259.8</v>
      </c>
      <c r="F22" s="114"/>
      <c r="G22" s="114"/>
      <c r="H22" s="114"/>
      <c r="I22" s="240">
        <v>39.200000000000003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38">
        <v>271.39999999999998</v>
      </c>
      <c r="F23" s="114"/>
      <c r="G23" s="114"/>
      <c r="H23" s="114"/>
      <c r="I23" s="240">
        <v>41.2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38">
        <v>275</v>
      </c>
      <c r="F24" s="114"/>
      <c r="G24" s="114"/>
      <c r="H24" s="114"/>
      <c r="I24" s="240">
        <v>38.4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38">
        <v>282</v>
      </c>
      <c r="F25" s="114"/>
      <c r="G25" s="114"/>
      <c r="H25" s="114"/>
      <c r="I25" s="240">
        <v>34.800000000000004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38">
        <v>278.2</v>
      </c>
      <c r="F26" s="114"/>
      <c r="G26" s="114"/>
      <c r="H26" s="114"/>
      <c r="I26" s="240">
        <v>36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38">
        <v>266.2</v>
      </c>
      <c r="F27" s="114"/>
      <c r="G27" s="114"/>
      <c r="H27" s="114"/>
      <c r="I27" s="240">
        <v>39.6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38">
        <v>272.39999999999998</v>
      </c>
      <c r="F28" s="114"/>
      <c r="G28" s="114"/>
      <c r="H28" s="114"/>
      <c r="I28" s="240">
        <v>37.6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38">
        <v>280.8</v>
      </c>
      <c r="F29" s="114"/>
      <c r="G29" s="114"/>
      <c r="H29" s="114"/>
      <c r="I29" s="240">
        <v>42.4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38">
        <v>288</v>
      </c>
      <c r="F30" s="114"/>
      <c r="G30" s="114"/>
      <c r="H30" s="114"/>
      <c r="I30" s="240">
        <v>39.200000000000003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38">
        <v>281.60000000000002</v>
      </c>
      <c r="F31" s="114"/>
      <c r="G31" s="114"/>
      <c r="H31" s="114"/>
      <c r="I31" s="240">
        <v>34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38">
        <v>267.2</v>
      </c>
      <c r="F32" s="114"/>
      <c r="G32" s="114"/>
      <c r="H32" s="114"/>
      <c r="I32" s="240">
        <v>29.6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38">
        <v>197.8</v>
      </c>
      <c r="F33" s="114"/>
      <c r="G33" s="114"/>
      <c r="H33" s="114"/>
      <c r="I33" s="240">
        <v>28.8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38">
        <v>239</v>
      </c>
      <c r="F34" s="114"/>
      <c r="G34" s="114"/>
      <c r="H34" s="114"/>
      <c r="I34" s="240">
        <v>27.2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38">
        <v>251</v>
      </c>
      <c r="F35" s="114"/>
      <c r="G35" s="114"/>
      <c r="H35" s="114"/>
      <c r="I35" s="240">
        <v>26.8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38">
        <v>231</v>
      </c>
      <c r="F36" s="114"/>
      <c r="G36" s="114"/>
      <c r="H36" s="114"/>
      <c r="I36" s="240">
        <v>26.8</v>
      </c>
      <c r="J36" s="117"/>
      <c r="K36" s="115"/>
      <c r="L36" s="114"/>
      <c r="M36" s="114"/>
      <c r="N36" s="115"/>
      <c r="O36" s="114"/>
      <c r="P36" s="146"/>
    </row>
    <row r="37" spans="1:16" s="105" customFormat="1" ht="13.5" thickBot="1" x14ac:dyDescent="0.25">
      <c r="A37" s="100">
        <v>23</v>
      </c>
      <c r="B37" s="128"/>
      <c r="C37" s="115"/>
      <c r="D37" s="115"/>
      <c r="E37" s="238">
        <v>209</v>
      </c>
      <c r="F37" s="114"/>
      <c r="G37" s="114"/>
      <c r="H37" s="114"/>
      <c r="I37" s="241">
        <v>24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54"/>
      <c r="G38" s="155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5585.2</v>
      </c>
      <c r="F39" s="134"/>
      <c r="G39" s="134"/>
      <c r="H39" s="134"/>
      <c r="I39" s="140">
        <f>SUM(I15:I38)</f>
        <v>717.19999999999993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160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367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 t="s">
        <v>368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ПТФ-3</v>
      </c>
      <c r="C10" s="302"/>
      <c r="D10" s="302"/>
      <c r="E10" s="303"/>
      <c r="F10" s="301" t="str">
        <f>M4</f>
        <v>ф, ПТФ-4</v>
      </c>
      <c r="G10" s="304"/>
      <c r="H10" s="304"/>
      <c r="I10" s="305"/>
      <c r="J10" s="301" t="str">
        <f>B10</f>
        <v>ф, ПТФ-3</v>
      </c>
      <c r="K10" s="302"/>
      <c r="L10" s="303"/>
      <c r="M10" s="301" t="str">
        <f>F10</f>
        <v>ф, ПТФ-4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42">
        <v>249.6</v>
      </c>
      <c r="F14" s="114"/>
      <c r="G14" s="115"/>
      <c r="H14" s="115"/>
      <c r="I14" s="243">
        <v>31.8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42">
        <v>242.4</v>
      </c>
      <c r="F15" s="114"/>
      <c r="G15" s="114"/>
      <c r="H15" s="114"/>
      <c r="I15" s="243">
        <v>30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42">
        <v>238.4</v>
      </c>
      <c r="F16" s="114"/>
      <c r="G16" s="114"/>
      <c r="H16" s="114"/>
      <c r="I16" s="243">
        <v>29.400000000000002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42">
        <v>238.4</v>
      </c>
      <c r="F17" s="114"/>
      <c r="G17" s="114"/>
      <c r="H17" s="114"/>
      <c r="I17" s="243">
        <v>28.2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42">
        <v>244</v>
      </c>
      <c r="F18" s="114"/>
      <c r="G18" s="114"/>
      <c r="H18" s="114"/>
      <c r="I18" s="243">
        <v>30.6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42">
        <v>256.8</v>
      </c>
      <c r="F19" s="114"/>
      <c r="G19" s="114"/>
      <c r="H19" s="114"/>
      <c r="I19" s="243">
        <v>31.2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42">
        <v>314.40000000000003</v>
      </c>
      <c r="F20" s="114"/>
      <c r="G20" s="114"/>
      <c r="H20" s="114"/>
      <c r="I20" s="243">
        <v>34.200000000000003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42">
        <v>326.40000000000003</v>
      </c>
      <c r="F21" s="114"/>
      <c r="G21" s="114"/>
      <c r="H21" s="114"/>
      <c r="I21" s="243">
        <v>34.800000000000004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42">
        <v>333.6</v>
      </c>
      <c r="F22" s="114"/>
      <c r="G22" s="114"/>
      <c r="H22" s="114"/>
      <c r="I22" s="243">
        <v>32.4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42">
        <v>348.8</v>
      </c>
      <c r="F23" s="114"/>
      <c r="G23" s="114"/>
      <c r="H23" s="114"/>
      <c r="I23" s="243">
        <v>33.6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42">
        <v>364</v>
      </c>
      <c r="F24" s="114"/>
      <c r="G24" s="114"/>
      <c r="H24" s="114"/>
      <c r="I24" s="243">
        <v>35.4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42">
        <v>368</v>
      </c>
      <c r="F25" s="114"/>
      <c r="G25" s="114"/>
      <c r="H25" s="114"/>
      <c r="I25" s="243">
        <v>34.800000000000004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42">
        <v>329.6</v>
      </c>
      <c r="F26" s="114"/>
      <c r="G26" s="114"/>
      <c r="H26" s="114"/>
      <c r="I26" s="243">
        <v>33.6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42">
        <v>352.8</v>
      </c>
      <c r="F27" s="114"/>
      <c r="G27" s="114"/>
      <c r="H27" s="114"/>
      <c r="I27" s="243">
        <v>31.8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42">
        <v>344</v>
      </c>
      <c r="F28" s="114"/>
      <c r="G28" s="114"/>
      <c r="H28" s="114"/>
      <c r="I28" s="243">
        <v>35.4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42">
        <v>335.2</v>
      </c>
      <c r="F29" s="114"/>
      <c r="G29" s="114"/>
      <c r="H29" s="114"/>
      <c r="I29" s="243">
        <v>38.4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42">
        <v>358.40000000000003</v>
      </c>
      <c r="F30" s="114"/>
      <c r="G30" s="114"/>
      <c r="H30" s="114"/>
      <c r="I30" s="243">
        <v>33.6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42">
        <v>344.8</v>
      </c>
      <c r="F31" s="114"/>
      <c r="G31" s="114"/>
      <c r="H31" s="114"/>
      <c r="I31" s="243">
        <v>34.800000000000004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42">
        <v>351.2</v>
      </c>
      <c r="F32" s="114"/>
      <c r="G32" s="114"/>
      <c r="H32" s="114"/>
      <c r="I32" s="243">
        <v>35.4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42">
        <v>349.6</v>
      </c>
      <c r="F33" s="114"/>
      <c r="G33" s="114"/>
      <c r="H33" s="114"/>
      <c r="I33" s="243">
        <v>33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42">
        <v>347.2</v>
      </c>
      <c r="F34" s="114"/>
      <c r="G34" s="114"/>
      <c r="H34" s="114"/>
      <c r="I34" s="243">
        <v>30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42">
        <v>326.40000000000003</v>
      </c>
      <c r="F35" s="114"/>
      <c r="G35" s="114"/>
      <c r="H35" s="114"/>
      <c r="I35" s="243">
        <v>27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42">
        <v>298.40000000000003</v>
      </c>
      <c r="F36" s="114"/>
      <c r="G36" s="114"/>
      <c r="H36" s="114"/>
      <c r="I36" s="243">
        <v>29.400000000000002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42">
        <v>270.39999999999998</v>
      </c>
      <c r="F37" s="114"/>
      <c r="G37" s="114"/>
      <c r="H37" s="114"/>
      <c r="I37" s="243">
        <v>34.200000000000003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54"/>
      <c r="G38" s="155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7283.1999999999989</v>
      </c>
      <c r="F39" s="134"/>
      <c r="G39" s="134"/>
      <c r="H39" s="134"/>
      <c r="I39" s="140">
        <f>SUM(I15:I38)</f>
        <v>751.19999999999993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161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369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 t="s">
        <v>370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Подсобное хоз,-1</v>
      </c>
      <c r="C10" s="302"/>
      <c r="D10" s="302"/>
      <c r="E10" s="303"/>
      <c r="F10" s="301" t="str">
        <f>M4</f>
        <v>ф, Подсобное хоз,-2</v>
      </c>
      <c r="G10" s="304"/>
      <c r="H10" s="304"/>
      <c r="I10" s="305"/>
      <c r="J10" s="301" t="str">
        <f>B10</f>
        <v>ф, Подсобное хоз,-1</v>
      </c>
      <c r="K10" s="302"/>
      <c r="L10" s="303"/>
      <c r="M10" s="301" t="str">
        <f>F10</f>
        <v>ф, Подсобное хоз,-2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ht="15.75" thickBot="1" x14ac:dyDescent="0.3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44">
        <v>273.2</v>
      </c>
      <c r="F14" s="114"/>
      <c r="G14" s="115"/>
      <c r="H14" s="115"/>
      <c r="I14" s="245">
        <v>213.6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44">
        <v>274.8</v>
      </c>
      <c r="F15" s="114"/>
      <c r="G15" s="114"/>
      <c r="H15" s="114"/>
      <c r="I15" s="246">
        <v>209.20000000000002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44">
        <v>282</v>
      </c>
      <c r="F16" s="114"/>
      <c r="G16" s="114"/>
      <c r="H16" s="114"/>
      <c r="I16" s="246">
        <v>203.20000000000002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44">
        <v>284</v>
      </c>
      <c r="F17" s="114"/>
      <c r="G17" s="114"/>
      <c r="H17" s="114"/>
      <c r="I17" s="246">
        <v>205.20000000000002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44">
        <v>282</v>
      </c>
      <c r="F18" s="114"/>
      <c r="G18" s="114"/>
      <c r="H18" s="114"/>
      <c r="I18" s="246">
        <v>210.4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44">
        <v>270.8</v>
      </c>
      <c r="F19" s="114"/>
      <c r="G19" s="114"/>
      <c r="H19" s="114"/>
      <c r="I19" s="246">
        <v>228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44">
        <v>292</v>
      </c>
      <c r="F20" s="114"/>
      <c r="G20" s="114"/>
      <c r="H20" s="114"/>
      <c r="I20" s="246">
        <v>251.6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44">
        <v>320</v>
      </c>
      <c r="F21" s="114"/>
      <c r="G21" s="114"/>
      <c r="H21" s="114"/>
      <c r="I21" s="246">
        <v>328.8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44">
        <v>394.8</v>
      </c>
      <c r="F22" s="114"/>
      <c r="G22" s="114"/>
      <c r="H22" s="114"/>
      <c r="I22" s="246">
        <v>372.8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44">
        <v>416</v>
      </c>
      <c r="F23" s="114"/>
      <c r="G23" s="114"/>
      <c r="H23" s="114"/>
      <c r="I23" s="246">
        <v>348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44">
        <v>451.2</v>
      </c>
      <c r="F24" s="114"/>
      <c r="G24" s="114"/>
      <c r="H24" s="114"/>
      <c r="I24" s="246">
        <v>372.40000000000003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44">
        <v>451.6</v>
      </c>
      <c r="F25" s="114"/>
      <c r="G25" s="114"/>
      <c r="H25" s="114"/>
      <c r="I25" s="246">
        <v>338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44">
        <v>426.40000000000003</v>
      </c>
      <c r="F26" s="114"/>
      <c r="G26" s="114"/>
      <c r="H26" s="114"/>
      <c r="I26" s="246">
        <v>262.39999999999998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44">
        <v>377.2</v>
      </c>
      <c r="F27" s="114"/>
      <c r="G27" s="114"/>
      <c r="H27" s="114"/>
      <c r="I27" s="246">
        <v>341.6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44">
        <v>372.40000000000003</v>
      </c>
      <c r="F28" s="114"/>
      <c r="G28" s="114"/>
      <c r="H28" s="114"/>
      <c r="I28" s="246">
        <v>356.40000000000003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44">
        <v>352.40000000000003</v>
      </c>
      <c r="F29" s="114"/>
      <c r="G29" s="114"/>
      <c r="H29" s="114"/>
      <c r="I29" s="246">
        <v>334.40000000000003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44">
        <v>380.8</v>
      </c>
      <c r="F30" s="114"/>
      <c r="G30" s="114"/>
      <c r="H30" s="114"/>
      <c r="I30" s="246">
        <v>294.8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44">
        <v>414.40000000000003</v>
      </c>
      <c r="F31" s="114"/>
      <c r="G31" s="114"/>
      <c r="H31" s="114"/>
      <c r="I31" s="246">
        <v>270.39999999999998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44">
        <v>407.2</v>
      </c>
      <c r="F32" s="114"/>
      <c r="G32" s="114"/>
      <c r="H32" s="114"/>
      <c r="I32" s="246">
        <v>262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44">
        <v>420.8</v>
      </c>
      <c r="F33" s="114"/>
      <c r="G33" s="114"/>
      <c r="H33" s="114"/>
      <c r="I33" s="246">
        <v>278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44">
        <v>401.2</v>
      </c>
      <c r="F34" s="114"/>
      <c r="G34" s="114"/>
      <c r="H34" s="114"/>
      <c r="I34" s="246">
        <v>278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44">
        <v>372.8</v>
      </c>
      <c r="F35" s="114"/>
      <c r="G35" s="114"/>
      <c r="H35" s="114"/>
      <c r="I35" s="246">
        <v>274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44">
        <v>330.8</v>
      </c>
      <c r="F36" s="114"/>
      <c r="G36" s="114"/>
      <c r="H36" s="114"/>
      <c r="I36" s="246">
        <v>248.4</v>
      </c>
      <c r="J36" s="117"/>
      <c r="K36" s="115"/>
      <c r="L36" s="114"/>
      <c r="M36" s="114"/>
      <c r="N36" s="115"/>
      <c r="O36" s="114"/>
      <c r="P36" s="146"/>
    </row>
    <row r="37" spans="1:16" s="105" customFormat="1" ht="13.5" thickBot="1" x14ac:dyDescent="0.25">
      <c r="A37" s="100">
        <v>23</v>
      </c>
      <c r="B37" s="128"/>
      <c r="C37" s="115"/>
      <c r="D37" s="115"/>
      <c r="E37" s="244">
        <v>300.40000000000003</v>
      </c>
      <c r="F37" s="114"/>
      <c r="G37" s="114"/>
      <c r="H37" s="114"/>
      <c r="I37" s="247">
        <v>228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54"/>
      <c r="G38" s="155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8275.9999999999982</v>
      </c>
      <c r="F39" s="134"/>
      <c r="G39" s="134"/>
      <c r="H39" s="134"/>
      <c r="I39" s="140">
        <f>SUM(I15:I38)</f>
        <v>6495.9999999999991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162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371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Нелазкое-2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ф, Нелазкое-2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48">
        <v>59.6</v>
      </c>
      <c r="F14" s="114"/>
      <c r="G14" s="115"/>
      <c r="H14" s="115"/>
      <c r="I14" s="114"/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48">
        <v>54.6</v>
      </c>
      <c r="F15" s="114"/>
      <c r="G15" s="114"/>
      <c r="H15" s="114"/>
      <c r="I15" s="114"/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48">
        <v>59</v>
      </c>
      <c r="F16" s="114"/>
      <c r="G16" s="114"/>
      <c r="H16" s="114"/>
      <c r="I16" s="114"/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48">
        <v>48</v>
      </c>
      <c r="F17" s="114"/>
      <c r="G17" s="114"/>
      <c r="H17" s="114"/>
      <c r="I17" s="114"/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48">
        <v>45.6</v>
      </c>
      <c r="F18" s="114"/>
      <c r="G18" s="114"/>
      <c r="H18" s="114"/>
      <c r="I18" s="114"/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48">
        <v>61.2</v>
      </c>
      <c r="F19" s="114"/>
      <c r="G19" s="114"/>
      <c r="H19" s="114"/>
      <c r="I19" s="114"/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48">
        <v>58.4</v>
      </c>
      <c r="F20" s="114"/>
      <c r="G20" s="114"/>
      <c r="H20" s="114"/>
      <c r="I20" s="114"/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48">
        <v>62.4</v>
      </c>
      <c r="F21" s="114"/>
      <c r="G21" s="114"/>
      <c r="H21" s="114"/>
      <c r="I21" s="114"/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48">
        <v>72.8</v>
      </c>
      <c r="F22" s="114"/>
      <c r="G22" s="114"/>
      <c r="H22" s="114"/>
      <c r="I22" s="114"/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48">
        <v>73.600000000000009</v>
      </c>
      <c r="F23" s="114"/>
      <c r="G23" s="114"/>
      <c r="H23" s="114"/>
      <c r="I23" s="114"/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48">
        <v>76.400000000000006</v>
      </c>
      <c r="F24" s="114"/>
      <c r="G24" s="114"/>
      <c r="H24" s="114"/>
      <c r="I24" s="114"/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48">
        <v>93.600000000000009</v>
      </c>
      <c r="F25" s="114"/>
      <c r="G25" s="114"/>
      <c r="H25" s="114"/>
      <c r="I25" s="114"/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48">
        <v>76.400000000000006</v>
      </c>
      <c r="F26" s="114"/>
      <c r="G26" s="114"/>
      <c r="H26" s="114"/>
      <c r="I26" s="114"/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48">
        <v>90.8</v>
      </c>
      <c r="F27" s="114"/>
      <c r="G27" s="114"/>
      <c r="H27" s="114"/>
      <c r="I27" s="114"/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48">
        <v>86</v>
      </c>
      <c r="F28" s="114"/>
      <c r="G28" s="114"/>
      <c r="H28" s="114"/>
      <c r="I28" s="114"/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48">
        <v>90.8</v>
      </c>
      <c r="F29" s="114"/>
      <c r="G29" s="114"/>
      <c r="H29" s="114"/>
      <c r="I29" s="114"/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48">
        <v>93</v>
      </c>
      <c r="F30" s="114"/>
      <c r="G30" s="114"/>
      <c r="H30" s="114"/>
      <c r="I30" s="114"/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48">
        <v>61.4</v>
      </c>
      <c r="F31" s="114"/>
      <c r="G31" s="114"/>
      <c r="H31" s="114"/>
      <c r="I31" s="114"/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48">
        <v>59.2</v>
      </c>
      <c r="F32" s="114"/>
      <c r="G32" s="114"/>
      <c r="H32" s="114"/>
      <c r="I32" s="114"/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48">
        <v>49.800000000000004</v>
      </c>
      <c r="F33" s="114"/>
      <c r="G33" s="114"/>
      <c r="H33" s="114"/>
      <c r="I33" s="114"/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48">
        <v>56.2</v>
      </c>
      <c r="F34" s="114"/>
      <c r="G34" s="114"/>
      <c r="H34" s="114"/>
      <c r="I34" s="114"/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48">
        <v>59</v>
      </c>
      <c r="F35" s="114"/>
      <c r="G35" s="114"/>
      <c r="H35" s="114"/>
      <c r="I35" s="114"/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48">
        <v>51.800000000000004</v>
      </c>
      <c r="F36" s="114"/>
      <c r="G36" s="114"/>
      <c r="H36" s="114"/>
      <c r="I36" s="114"/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48">
        <v>60.800000000000004</v>
      </c>
      <c r="F37" s="114"/>
      <c r="G37" s="114"/>
      <c r="H37" s="114"/>
      <c r="I37" s="114"/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1540.8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163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372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 t="s">
        <v>373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Котельная</v>
      </c>
      <c r="C10" s="302"/>
      <c r="D10" s="302"/>
      <c r="E10" s="303"/>
      <c r="F10" s="301" t="str">
        <f>M4</f>
        <v>ф, Межное</v>
      </c>
      <c r="G10" s="304"/>
      <c r="H10" s="304"/>
      <c r="I10" s="305"/>
      <c r="J10" s="301" t="str">
        <f>B10</f>
        <v>ф, Котельная</v>
      </c>
      <c r="K10" s="302"/>
      <c r="L10" s="303"/>
      <c r="M10" s="301" t="str">
        <f>F10</f>
        <v>ф, Межное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49">
        <v>116.4</v>
      </c>
      <c r="F14" s="114"/>
      <c r="G14" s="115"/>
      <c r="H14" s="115"/>
      <c r="I14" s="250">
        <v>546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49">
        <v>116.4</v>
      </c>
      <c r="F15" s="114"/>
      <c r="G15" s="114"/>
      <c r="H15" s="114"/>
      <c r="I15" s="250">
        <v>525.6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49">
        <v>116</v>
      </c>
      <c r="F16" s="114"/>
      <c r="G16" s="114"/>
      <c r="H16" s="114"/>
      <c r="I16" s="250">
        <v>540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49">
        <v>116</v>
      </c>
      <c r="F17" s="114"/>
      <c r="G17" s="114"/>
      <c r="H17" s="114"/>
      <c r="I17" s="250">
        <v>560.4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49">
        <v>116</v>
      </c>
      <c r="F18" s="114"/>
      <c r="G18" s="114"/>
      <c r="H18" s="114"/>
      <c r="I18" s="250">
        <v>558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49">
        <v>116.4</v>
      </c>
      <c r="F19" s="114"/>
      <c r="G19" s="114"/>
      <c r="H19" s="114"/>
      <c r="I19" s="250">
        <v>613.20000000000005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49">
        <v>116</v>
      </c>
      <c r="F20" s="114"/>
      <c r="G20" s="114"/>
      <c r="H20" s="114"/>
      <c r="I20" s="250">
        <v>700.80000000000007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49">
        <v>116.4</v>
      </c>
      <c r="F21" s="114"/>
      <c r="G21" s="114"/>
      <c r="H21" s="114"/>
      <c r="I21" s="250">
        <v>716.4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49">
        <v>116</v>
      </c>
      <c r="F22" s="114"/>
      <c r="G22" s="114"/>
      <c r="H22" s="114"/>
      <c r="I22" s="250">
        <v>745.2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49">
        <v>115.60000000000001</v>
      </c>
      <c r="F23" s="114"/>
      <c r="G23" s="114"/>
      <c r="H23" s="114"/>
      <c r="I23" s="250">
        <v>756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49">
        <v>115.60000000000001</v>
      </c>
      <c r="F24" s="114"/>
      <c r="G24" s="114"/>
      <c r="H24" s="114"/>
      <c r="I24" s="250">
        <v>722.4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49">
        <v>116</v>
      </c>
      <c r="F25" s="114"/>
      <c r="G25" s="114"/>
      <c r="H25" s="114"/>
      <c r="I25" s="250">
        <v>705.6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49">
        <v>116.4</v>
      </c>
      <c r="F26" s="114"/>
      <c r="G26" s="114"/>
      <c r="H26" s="114"/>
      <c r="I26" s="250">
        <v>693.6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49">
        <v>115.60000000000001</v>
      </c>
      <c r="F27" s="114"/>
      <c r="G27" s="114"/>
      <c r="H27" s="114"/>
      <c r="I27" s="250">
        <v>663.6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49">
        <v>115.60000000000001</v>
      </c>
      <c r="F28" s="114"/>
      <c r="G28" s="114"/>
      <c r="H28" s="114"/>
      <c r="I28" s="250">
        <v>678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49">
        <v>115.60000000000001</v>
      </c>
      <c r="F29" s="114"/>
      <c r="G29" s="114"/>
      <c r="H29" s="114"/>
      <c r="I29" s="250">
        <v>686.4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49">
        <v>116</v>
      </c>
      <c r="F30" s="114"/>
      <c r="G30" s="114"/>
      <c r="H30" s="114"/>
      <c r="I30" s="250">
        <v>736.80000000000007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49">
        <v>116</v>
      </c>
      <c r="F31" s="114"/>
      <c r="G31" s="114"/>
      <c r="H31" s="114"/>
      <c r="I31" s="250">
        <v>745.2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49">
        <v>118.4</v>
      </c>
      <c r="F32" s="114"/>
      <c r="G32" s="114"/>
      <c r="H32" s="114"/>
      <c r="I32" s="250">
        <v>764.4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49">
        <v>117.2</v>
      </c>
      <c r="F33" s="114"/>
      <c r="G33" s="114"/>
      <c r="H33" s="114"/>
      <c r="I33" s="250">
        <v>775.2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49">
        <v>117.2</v>
      </c>
      <c r="F34" s="114"/>
      <c r="G34" s="114"/>
      <c r="H34" s="114"/>
      <c r="I34" s="250">
        <v>765.6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49">
        <v>117.2</v>
      </c>
      <c r="F35" s="114"/>
      <c r="G35" s="114"/>
      <c r="H35" s="114"/>
      <c r="I35" s="250">
        <v>705.6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49">
        <v>117.2</v>
      </c>
      <c r="F36" s="114"/>
      <c r="G36" s="114"/>
      <c r="H36" s="114"/>
      <c r="I36" s="250">
        <v>640.80000000000007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49">
        <v>117.2</v>
      </c>
      <c r="F37" s="114"/>
      <c r="G37" s="114"/>
      <c r="H37" s="114"/>
      <c r="I37" s="250">
        <v>597.6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2675.9999999999986</v>
      </c>
      <c r="F39" s="134"/>
      <c r="G39" s="134"/>
      <c r="H39" s="134"/>
      <c r="I39" s="140">
        <f>SUM(I15:I38)</f>
        <v>15596.4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topLeftCell="A2" zoomScale="70" zoomScaleNormal="70" workbookViewId="0">
      <selection activeCell="E14" sqref="E14"/>
    </sheetView>
  </sheetViews>
  <sheetFormatPr defaultRowHeight="15" x14ac:dyDescent="0.25"/>
  <cols>
    <col min="4" max="4" width="0.42578125" hidden="1" customWidth="1"/>
    <col min="7" max="7" width="8.28515625" customWidth="1"/>
    <col min="8" max="8" width="0.140625" hidden="1" customWidth="1"/>
    <col min="9" max="9" width="9.140625" style="39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163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1"/>
      <c r="F3" s="1"/>
      <c r="G3" s="1"/>
      <c r="H3" s="1"/>
      <c r="I3" s="31"/>
      <c r="J3" s="1"/>
      <c r="K3" s="1"/>
      <c r="L3" s="1"/>
      <c r="M3" s="284" t="s">
        <v>374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"/>
      <c r="F4" s="3"/>
      <c r="G4" s="3"/>
      <c r="H4" s="3"/>
      <c r="I4" s="32" t="s">
        <v>6</v>
      </c>
      <c r="J4" s="30"/>
      <c r="K4" s="30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30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ЛПБ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ф, ЛПБ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29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10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251">
        <v>361.2</v>
      </c>
      <c r="F14" s="114"/>
      <c r="G14" s="115"/>
      <c r="H14" s="115"/>
      <c r="I14" s="114"/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251">
        <v>358.40000000000003</v>
      </c>
      <c r="F15" s="114"/>
      <c r="G15" s="114"/>
      <c r="H15" s="114"/>
      <c r="I15" s="114"/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251">
        <v>354.8</v>
      </c>
      <c r="F16" s="114"/>
      <c r="G16" s="114"/>
      <c r="H16" s="114"/>
      <c r="I16" s="114"/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251">
        <v>355.6</v>
      </c>
      <c r="F17" s="114"/>
      <c r="G17" s="114"/>
      <c r="H17" s="114"/>
      <c r="I17" s="114"/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251">
        <v>358.40000000000003</v>
      </c>
      <c r="F18" s="114"/>
      <c r="G18" s="114"/>
      <c r="H18" s="114"/>
      <c r="I18" s="114"/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251">
        <v>367.2</v>
      </c>
      <c r="F19" s="114"/>
      <c r="G19" s="114"/>
      <c r="H19" s="114"/>
      <c r="I19" s="114"/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251">
        <v>378.8</v>
      </c>
      <c r="F20" s="114"/>
      <c r="G20" s="114"/>
      <c r="H20" s="114"/>
      <c r="I20" s="114"/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251">
        <v>397.2</v>
      </c>
      <c r="F21" s="114"/>
      <c r="G21" s="114"/>
      <c r="H21" s="114"/>
      <c r="I21" s="114"/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251">
        <v>444.8</v>
      </c>
      <c r="F22" s="114"/>
      <c r="G22" s="114"/>
      <c r="H22" s="114"/>
      <c r="I22" s="114"/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251">
        <v>445.2</v>
      </c>
      <c r="F23" s="114"/>
      <c r="G23" s="114"/>
      <c r="H23" s="114"/>
      <c r="I23" s="114"/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251">
        <v>421.2</v>
      </c>
      <c r="F24" s="114"/>
      <c r="G24" s="114"/>
      <c r="H24" s="114"/>
      <c r="I24" s="114"/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251">
        <v>428</v>
      </c>
      <c r="F25" s="114"/>
      <c r="G25" s="114"/>
      <c r="H25" s="114"/>
      <c r="I25" s="114"/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251">
        <v>385.2</v>
      </c>
      <c r="F26" s="114"/>
      <c r="G26" s="114"/>
      <c r="H26" s="114"/>
      <c r="I26" s="114"/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251">
        <v>414.40000000000003</v>
      </c>
      <c r="F27" s="114"/>
      <c r="G27" s="114"/>
      <c r="H27" s="114"/>
      <c r="I27" s="114"/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251">
        <v>415.6</v>
      </c>
      <c r="F28" s="114"/>
      <c r="G28" s="114"/>
      <c r="H28" s="114"/>
      <c r="I28" s="114"/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251">
        <v>424.40000000000003</v>
      </c>
      <c r="F29" s="114"/>
      <c r="G29" s="114"/>
      <c r="H29" s="114"/>
      <c r="I29" s="114"/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251">
        <v>444</v>
      </c>
      <c r="F30" s="114"/>
      <c r="G30" s="114"/>
      <c r="H30" s="114"/>
      <c r="I30" s="114"/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251">
        <v>433.6</v>
      </c>
      <c r="F31" s="114"/>
      <c r="G31" s="114"/>
      <c r="H31" s="114"/>
      <c r="I31" s="114"/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251">
        <v>433.2</v>
      </c>
      <c r="F32" s="114"/>
      <c r="G32" s="114"/>
      <c r="H32" s="114"/>
      <c r="I32" s="114"/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251">
        <v>446</v>
      </c>
      <c r="F33" s="114"/>
      <c r="G33" s="114"/>
      <c r="H33" s="114"/>
      <c r="I33" s="114"/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251">
        <v>424.8</v>
      </c>
      <c r="F34" s="114"/>
      <c r="G34" s="114"/>
      <c r="H34" s="114"/>
      <c r="I34" s="114"/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251">
        <v>415.6</v>
      </c>
      <c r="F35" s="114"/>
      <c r="G35" s="114"/>
      <c r="H35" s="114"/>
      <c r="I35" s="114"/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251">
        <v>404.8</v>
      </c>
      <c r="F36" s="114"/>
      <c r="G36" s="114"/>
      <c r="H36" s="114"/>
      <c r="I36" s="114"/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251">
        <v>385.2</v>
      </c>
      <c r="F37" s="114"/>
      <c r="G37" s="114"/>
      <c r="H37" s="114"/>
      <c r="I37" s="114"/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9336.4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23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23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85546875" customWidth="1"/>
    <col min="4" max="4" width="0.42578125" hidden="1" customWidth="1"/>
    <col min="5" max="5" width="8.85546875" style="39"/>
    <col min="7" max="7" width="8.28515625" customWidth="1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164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375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30"/>
      <c r="K4" s="30"/>
      <c r="L4" s="1"/>
      <c r="M4" s="284" t="s">
        <v>376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 Берег</v>
      </c>
      <c r="C10" s="302"/>
      <c r="D10" s="302"/>
      <c r="E10" s="303"/>
      <c r="F10" s="301" t="str">
        <f>M4</f>
        <v>ф, Городище</v>
      </c>
      <c r="G10" s="304"/>
      <c r="H10" s="304"/>
      <c r="I10" s="305"/>
      <c r="J10" s="301" t="str">
        <f>B10</f>
        <v>ф, Берег</v>
      </c>
      <c r="K10" s="302"/>
      <c r="L10" s="303"/>
      <c r="M10" s="301" t="str">
        <f>F10</f>
        <v>ф, Городище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45">
        <v>183.136</v>
      </c>
      <c r="F14" s="114"/>
      <c r="G14" s="115"/>
      <c r="H14" s="115"/>
      <c r="I14" s="145">
        <v>241.07999999999998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45">
        <v>133.084</v>
      </c>
      <c r="F15" s="114"/>
      <c r="G15" s="114"/>
      <c r="H15" s="114"/>
      <c r="I15" s="145">
        <v>180.71199999999999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45">
        <v>112.52</v>
      </c>
      <c r="F16" s="114"/>
      <c r="G16" s="114"/>
      <c r="H16" s="114"/>
      <c r="I16" s="145">
        <v>179.928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45">
        <v>110.58</v>
      </c>
      <c r="F17" s="114"/>
      <c r="G17" s="114"/>
      <c r="H17" s="114"/>
      <c r="I17" s="145">
        <v>167.38400000000001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45">
        <v>100.88</v>
      </c>
      <c r="F18" s="114"/>
      <c r="G18" s="114"/>
      <c r="H18" s="114"/>
      <c r="I18" s="145">
        <v>181.88800000000001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45">
        <v>104.372</v>
      </c>
      <c r="F19" s="114"/>
      <c r="G19" s="114"/>
      <c r="H19" s="114"/>
      <c r="I19" s="145">
        <v>188.35600000000002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45">
        <v>99.715999999999994</v>
      </c>
      <c r="F20" s="114"/>
      <c r="G20" s="114"/>
      <c r="H20" s="114"/>
      <c r="I20" s="145">
        <v>184.828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45">
        <v>121.056</v>
      </c>
      <c r="F21" s="114"/>
      <c r="G21" s="114"/>
      <c r="H21" s="114"/>
      <c r="I21" s="145">
        <v>190.12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45">
        <v>151.32</v>
      </c>
      <c r="F22" s="114"/>
      <c r="G22" s="114"/>
      <c r="H22" s="114"/>
      <c r="I22" s="145">
        <v>190.708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45">
        <v>155.58799999999999</v>
      </c>
      <c r="F23" s="114"/>
      <c r="G23" s="114"/>
      <c r="H23" s="114"/>
      <c r="I23" s="145">
        <v>215.99199999999999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45">
        <v>167.22800000000001</v>
      </c>
      <c r="F24" s="114"/>
      <c r="G24" s="114"/>
      <c r="H24" s="114"/>
      <c r="I24" s="145">
        <v>218.34399999999999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45">
        <v>180.42</v>
      </c>
      <c r="F25" s="114"/>
      <c r="G25" s="114"/>
      <c r="H25" s="114"/>
      <c r="I25" s="145">
        <v>205.79999999999998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45">
        <v>148.99199999999999</v>
      </c>
      <c r="F26" s="114"/>
      <c r="G26" s="114"/>
      <c r="H26" s="114"/>
      <c r="I26" s="145">
        <v>178.55600000000001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45">
        <v>132.30799999999999</v>
      </c>
      <c r="F27" s="114"/>
      <c r="G27" s="114"/>
      <c r="H27" s="114"/>
      <c r="I27" s="145">
        <v>181.49600000000001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45">
        <v>143.172</v>
      </c>
      <c r="F28" s="114"/>
      <c r="G28" s="114"/>
      <c r="H28" s="114"/>
      <c r="I28" s="145">
        <v>186.98400000000001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45">
        <v>134.636</v>
      </c>
      <c r="F29" s="114"/>
      <c r="G29" s="114"/>
      <c r="H29" s="114"/>
      <c r="I29" s="145">
        <v>164.05199999999999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45">
        <v>126.876</v>
      </c>
      <c r="F30" s="114"/>
      <c r="G30" s="114"/>
      <c r="H30" s="114"/>
      <c r="I30" s="145">
        <v>161.30799999999999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45">
        <v>137.74</v>
      </c>
      <c r="F31" s="114"/>
      <c r="G31" s="114"/>
      <c r="H31" s="114"/>
      <c r="I31" s="145">
        <v>161.69999999999999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45">
        <v>146.66400000000002</v>
      </c>
      <c r="F32" s="114"/>
      <c r="G32" s="114"/>
      <c r="H32" s="114"/>
      <c r="I32" s="145">
        <v>195.02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45">
        <v>155.58799999999999</v>
      </c>
      <c r="F33" s="114"/>
      <c r="G33" s="114"/>
      <c r="H33" s="114"/>
      <c r="I33" s="145">
        <v>207.95600000000002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45">
        <v>189.34400000000002</v>
      </c>
      <c r="F34" s="114"/>
      <c r="G34" s="114"/>
      <c r="H34" s="114"/>
      <c r="I34" s="145">
        <v>230.49600000000001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45">
        <v>194.38800000000001</v>
      </c>
      <c r="F35" s="114"/>
      <c r="G35" s="114"/>
      <c r="H35" s="114"/>
      <c r="I35" s="145">
        <v>244.01999999999998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45">
        <v>192.44800000000001</v>
      </c>
      <c r="F36" s="114"/>
      <c r="G36" s="114"/>
      <c r="H36" s="114"/>
      <c r="I36" s="145">
        <v>271.85200000000003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45">
        <v>186.62800000000001</v>
      </c>
      <c r="F37" s="114"/>
      <c r="G37" s="114"/>
      <c r="H37" s="114"/>
      <c r="I37" s="145">
        <v>250.488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3325.5480000000007</v>
      </c>
      <c r="F39" s="134"/>
      <c r="G39" s="134"/>
      <c r="H39" s="134"/>
      <c r="I39" s="140">
        <f>SUM(I15:I38)</f>
        <v>4537.9880000000003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85546875" customWidth="1"/>
    <col min="4" max="4" width="0.42578125" hidden="1" customWidth="1"/>
    <col min="5" max="5" width="8.85546875" style="39"/>
    <col min="7" max="7" width="8.85546875" customWidth="1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156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377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30"/>
      <c r="K4" s="30"/>
      <c r="L4" s="1"/>
      <c r="M4" s="284"/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ф,10кВ Шайма (ОборнЭнерго)</v>
      </c>
      <c r="C10" s="302"/>
      <c r="D10" s="302"/>
      <c r="E10" s="303"/>
      <c r="F10" s="301">
        <f>M4</f>
        <v>0</v>
      </c>
      <c r="G10" s="304"/>
      <c r="H10" s="304"/>
      <c r="I10" s="305"/>
      <c r="J10" s="301" t="str">
        <f>B10</f>
        <v>ф,10кВ Шайма (ОборнЭнерго)</v>
      </c>
      <c r="K10" s="302"/>
      <c r="L10" s="303"/>
      <c r="M10" s="301">
        <f>F10</f>
        <v>0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20">
        <v>391.298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20">
        <v>377.71800000000002</v>
      </c>
      <c r="F15" s="114"/>
      <c r="G15" s="114"/>
      <c r="H15" s="114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20">
        <v>370.15199999999999</v>
      </c>
      <c r="F16" s="114"/>
      <c r="G16" s="114"/>
      <c r="H16" s="114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20">
        <v>376.94200000000001</v>
      </c>
      <c r="F17" s="114"/>
      <c r="G17" s="114"/>
      <c r="H17" s="114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20">
        <v>375.584</v>
      </c>
      <c r="F18" s="114"/>
      <c r="G18" s="114"/>
      <c r="H18" s="114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20">
        <v>375.39</v>
      </c>
      <c r="F19" s="114"/>
      <c r="G19" s="114"/>
      <c r="H19" s="114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20">
        <v>372.86799999999999</v>
      </c>
      <c r="F20" s="114"/>
      <c r="G20" s="114"/>
      <c r="H20" s="114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20">
        <v>413.21999999999997</v>
      </c>
      <c r="F21" s="114"/>
      <c r="G21" s="114"/>
      <c r="H21" s="114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20">
        <v>401.38600000000002</v>
      </c>
      <c r="F22" s="114"/>
      <c r="G22" s="114"/>
      <c r="H22" s="114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20">
        <v>380.04599999999999</v>
      </c>
      <c r="F23" s="114"/>
      <c r="G23" s="114"/>
      <c r="H23" s="114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20">
        <v>374.61399999999998</v>
      </c>
      <c r="F24" s="114"/>
      <c r="G24" s="114"/>
      <c r="H24" s="114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20">
        <v>383.73200000000003</v>
      </c>
      <c r="F25" s="114"/>
      <c r="G25" s="114"/>
      <c r="H25" s="114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20">
        <v>381.79200000000003</v>
      </c>
      <c r="F26" s="114"/>
      <c r="G26" s="114"/>
      <c r="H26" s="114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20">
        <v>377.524</v>
      </c>
      <c r="F27" s="114"/>
      <c r="G27" s="114"/>
      <c r="H27" s="114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20">
        <v>376.55399999999997</v>
      </c>
      <c r="F28" s="114"/>
      <c r="G28" s="114"/>
      <c r="H28" s="114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20">
        <v>379.464</v>
      </c>
      <c r="F29" s="114"/>
      <c r="G29" s="114"/>
      <c r="H29" s="114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20">
        <v>407.98200000000003</v>
      </c>
      <c r="F30" s="114"/>
      <c r="G30" s="114"/>
      <c r="H30" s="114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20">
        <v>423.50200000000001</v>
      </c>
      <c r="F31" s="114"/>
      <c r="G31" s="114"/>
      <c r="H31" s="114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20">
        <v>416.32399999999996</v>
      </c>
      <c r="F32" s="114"/>
      <c r="G32" s="114"/>
      <c r="H32" s="114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20">
        <v>424.27800000000002</v>
      </c>
      <c r="F33" s="114"/>
      <c r="G33" s="114"/>
      <c r="H33" s="114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20">
        <v>418.846</v>
      </c>
      <c r="F34" s="114"/>
      <c r="G34" s="114"/>
      <c r="H34" s="114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20">
        <v>422.53199999999998</v>
      </c>
      <c r="F35" s="114"/>
      <c r="G35" s="114"/>
      <c r="H35" s="114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20">
        <v>405.26600000000002</v>
      </c>
      <c r="F36" s="114"/>
      <c r="G36" s="114"/>
      <c r="H36" s="114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20">
        <v>402.55</v>
      </c>
      <c r="F37" s="114"/>
      <c r="G37" s="114"/>
      <c r="H37" s="114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35">
        <f>SUM(E15:E38)</f>
        <v>9038.2659999999996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165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166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30"/>
      <c r="K4" s="30"/>
      <c r="L4" s="1"/>
      <c r="M4" s="284" t="s">
        <v>167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ТП-107 база (МУП Электросеть)</v>
      </c>
      <c r="C10" s="302"/>
      <c r="D10" s="302"/>
      <c r="E10" s="303"/>
      <c r="F10" s="301" t="str">
        <f>M4</f>
        <v>ТП-107 офис (МУП Электросеть)</v>
      </c>
      <c r="G10" s="304"/>
      <c r="H10" s="304"/>
      <c r="I10" s="305"/>
      <c r="J10" s="301" t="str">
        <f>B10</f>
        <v>ТП-107 база (МУП Электросеть)</v>
      </c>
      <c r="K10" s="302"/>
      <c r="L10" s="303"/>
      <c r="M10" s="301" t="str">
        <f>F10</f>
        <v>ТП-107 офис (МУП Электросеть)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99">
        <v>7.76</v>
      </c>
      <c r="F14" s="114"/>
      <c r="G14" s="115"/>
      <c r="H14" s="115"/>
      <c r="I14" s="99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99">
        <v>8.73</v>
      </c>
      <c r="F15" s="114"/>
      <c r="G15" s="114"/>
      <c r="H15" s="114"/>
      <c r="I15" s="99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99">
        <v>8.73</v>
      </c>
      <c r="F16" s="114"/>
      <c r="G16" s="114"/>
      <c r="H16" s="114"/>
      <c r="I16" s="99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99">
        <v>7.76</v>
      </c>
      <c r="F17" s="114"/>
      <c r="G17" s="114"/>
      <c r="H17" s="114"/>
      <c r="I17" s="99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99">
        <v>6.79</v>
      </c>
      <c r="F18" s="114"/>
      <c r="G18" s="114"/>
      <c r="H18" s="114"/>
      <c r="I18" s="99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99">
        <v>6.79</v>
      </c>
      <c r="F19" s="114"/>
      <c r="G19" s="114"/>
      <c r="H19" s="114"/>
      <c r="I19" s="99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99">
        <v>7.76</v>
      </c>
      <c r="F20" s="114"/>
      <c r="G20" s="114"/>
      <c r="H20" s="114"/>
      <c r="I20" s="99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99">
        <v>9.6999999999999993</v>
      </c>
      <c r="F21" s="114"/>
      <c r="G21" s="114"/>
      <c r="H21" s="114"/>
      <c r="I21" s="99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99">
        <v>14.549999999999999</v>
      </c>
      <c r="F22" s="114"/>
      <c r="G22" s="114"/>
      <c r="H22" s="114"/>
      <c r="I22" s="99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99">
        <v>43.65</v>
      </c>
      <c r="F23" s="114"/>
      <c r="G23" s="114"/>
      <c r="H23" s="114"/>
      <c r="I23" s="99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99">
        <v>50.44</v>
      </c>
      <c r="F24" s="114"/>
      <c r="G24" s="114"/>
      <c r="H24" s="114"/>
      <c r="I24" s="99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99">
        <v>49.47</v>
      </c>
      <c r="F25" s="114"/>
      <c r="G25" s="114"/>
      <c r="H25" s="114"/>
      <c r="I25" s="99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99">
        <v>50.44</v>
      </c>
      <c r="F26" s="114"/>
      <c r="G26" s="114"/>
      <c r="H26" s="114"/>
      <c r="I26" s="99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99">
        <v>44.62</v>
      </c>
      <c r="F27" s="114"/>
      <c r="G27" s="114"/>
      <c r="H27" s="114"/>
      <c r="I27" s="99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99">
        <v>43.65</v>
      </c>
      <c r="F28" s="114"/>
      <c r="G28" s="114"/>
      <c r="H28" s="114"/>
      <c r="I28" s="99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99">
        <v>44.62</v>
      </c>
      <c r="F29" s="114"/>
      <c r="G29" s="114"/>
      <c r="H29" s="114"/>
      <c r="I29" s="99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99">
        <v>43.65</v>
      </c>
      <c r="F30" s="114"/>
      <c r="G30" s="114"/>
      <c r="H30" s="114"/>
      <c r="I30" s="99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99">
        <v>45.589999999999996</v>
      </c>
      <c r="F31" s="114"/>
      <c r="G31" s="114"/>
      <c r="H31" s="114"/>
      <c r="I31" s="99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99">
        <v>15.52</v>
      </c>
      <c r="F32" s="114"/>
      <c r="G32" s="114"/>
      <c r="H32" s="114"/>
      <c r="I32" s="99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99">
        <v>12.61</v>
      </c>
      <c r="F33" s="114"/>
      <c r="G33" s="114"/>
      <c r="H33" s="114"/>
      <c r="I33" s="99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99">
        <v>10.67</v>
      </c>
      <c r="F34" s="114"/>
      <c r="G34" s="114"/>
      <c r="H34" s="114"/>
      <c r="I34" s="99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99">
        <v>10.67</v>
      </c>
      <c r="F35" s="114"/>
      <c r="G35" s="114"/>
      <c r="H35" s="114"/>
      <c r="I35" s="99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99">
        <v>10.67</v>
      </c>
      <c r="F36" s="114"/>
      <c r="G36" s="114"/>
      <c r="H36" s="114"/>
      <c r="I36" s="99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99">
        <v>9.6999999999999993</v>
      </c>
      <c r="F37" s="114"/>
      <c r="G37" s="114"/>
      <c r="H37" s="114"/>
      <c r="I37" s="99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35">
        <f>SUM(E15:E38)</f>
        <v>556.77999999999975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168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169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30"/>
      <c r="K4" s="30"/>
      <c r="L4" s="1"/>
      <c r="M4" s="284" t="s">
        <v>170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ТП-451 (МУП Электросеть) В-1</v>
      </c>
      <c r="C10" s="302"/>
      <c r="D10" s="302"/>
      <c r="E10" s="303"/>
      <c r="F10" s="301" t="str">
        <f>M4</f>
        <v>ТП-451 (МУП Электросеть) В-2</v>
      </c>
      <c r="G10" s="304"/>
      <c r="H10" s="304"/>
      <c r="I10" s="305"/>
      <c r="J10" s="301" t="str">
        <f>B10</f>
        <v>ТП-451 (МУП Электросеть) В-1</v>
      </c>
      <c r="K10" s="302"/>
      <c r="L10" s="303"/>
      <c r="M10" s="301" t="str">
        <f>F10</f>
        <v>ТП-451 (МУП Электросеть)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80</v>
      </c>
      <c r="F11" s="289" t="s">
        <v>289</v>
      </c>
      <c r="G11" s="290"/>
      <c r="H11" s="97"/>
      <c r="I11" s="33">
        <v>80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80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36.86</v>
      </c>
      <c r="F14" s="114"/>
      <c r="G14" s="115"/>
      <c r="H14" s="115"/>
      <c r="I14" s="114">
        <v>217.56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38.799999999999997</v>
      </c>
      <c r="F15" s="114"/>
      <c r="G15" s="114"/>
      <c r="H15" s="114"/>
      <c r="I15" s="114">
        <v>194.04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45.589999999999996</v>
      </c>
      <c r="F16" s="114"/>
      <c r="G16" s="114"/>
      <c r="H16" s="114"/>
      <c r="I16" s="114">
        <v>182.28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54.32</v>
      </c>
      <c r="F17" s="114"/>
      <c r="G17" s="114"/>
      <c r="H17" s="114"/>
      <c r="I17" s="114">
        <v>189.14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35.89</v>
      </c>
      <c r="F18" s="114"/>
      <c r="G18" s="114"/>
      <c r="H18" s="114"/>
      <c r="I18" s="114">
        <v>183.26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27.16</v>
      </c>
      <c r="F19" s="114"/>
      <c r="G19" s="114"/>
      <c r="H19" s="114"/>
      <c r="I19" s="114">
        <v>180.32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36.86</v>
      </c>
      <c r="F20" s="114"/>
      <c r="G20" s="114"/>
      <c r="H20" s="114"/>
      <c r="I20" s="114">
        <v>187.18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68.87</v>
      </c>
      <c r="F21" s="114"/>
      <c r="G21" s="114"/>
      <c r="H21" s="114"/>
      <c r="I21" s="114">
        <v>198.94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64.02</v>
      </c>
      <c r="F22" s="114"/>
      <c r="G22" s="114"/>
      <c r="H22" s="114"/>
      <c r="I22" s="114">
        <v>217.56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47.53</v>
      </c>
      <c r="F23" s="114"/>
      <c r="G23" s="114"/>
      <c r="H23" s="114"/>
      <c r="I23" s="114">
        <v>199.92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41.71</v>
      </c>
      <c r="F24" s="114"/>
      <c r="G24" s="114"/>
      <c r="H24" s="114"/>
      <c r="I24" s="114">
        <v>198.94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51.41</v>
      </c>
      <c r="F25" s="114"/>
      <c r="G25" s="114"/>
      <c r="H25" s="114"/>
      <c r="I25" s="114">
        <v>202.85999999999999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52.379999999999995</v>
      </c>
      <c r="F26" s="114"/>
      <c r="G26" s="114"/>
      <c r="H26" s="114"/>
      <c r="I26" s="114">
        <v>196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65.959999999999994</v>
      </c>
      <c r="F27" s="114"/>
      <c r="G27" s="114"/>
      <c r="H27" s="114"/>
      <c r="I27" s="114">
        <v>199.92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51.41</v>
      </c>
      <c r="F28" s="114"/>
      <c r="G28" s="114"/>
      <c r="H28" s="114"/>
      <c r="I28" s="114">
        <v>200.9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48.5</v>
      </c>
      <c r="F29" s="114"/>
      <c r="G29" s="114"/>
      <c r="H29" s="114"/>
      <c r="I29" s="114">
        <v>206.78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48.5</v>
      </c>
      <c r="F30" s="114"/>
      <c r="G30" s="114"/>
      <c r="H30" s="114"/>
      <c r="I30" s="114">
        <v>201.88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46.56</v>
      </c>
      <c r="F31" s="114"/>
      <c r="G31" s="114"/>
      <c r="H31" s="114"/>
      <c r="I31" s="114">
        <v>210.7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56.26</v>
      </c>
      <c r="F32" s="114"/>
      <c r="G32" s="114"/>
      <c r="H32" s="114"/>
      <c r="I32" s="114">
        <v>215.6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62.08</v>
      </c>
      <c r="F33" s="114"/>
      <c r="G33" s="114"/>
      <c r="H33" s="114"/>
      <c r="I33" s="114">
        <v>220.5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61.11</v>
      </c>
      <c r="F34" s="114"/>
      <c r="G34" s="114"/>
      <c r="H34" s="114"/>
      <c r="I34" s="114">
        <v>226.38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57.23</v>
      </c>
      <c r="F35" s="114"/>
      <c r="G35" s="114"/>
      <c r="H35" s="114"/>
      <c r="I35" s="114">
        <v>235.2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55.29</v>
      </c>
      <c r="F36" s="114"/>
      <c r="G36" s="114"/>
      <c r="H36" s="114"/>
      <c r="I36" s="114">
        <v>223.44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37.83</v>
      </c>
      <c r="F37" s="114"/>
      <c r="G37" s="114"/>
      <c r="H37" s="114"/>
      <c r="I37" s="114">
        <v>223.44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1155.27</v>
      </c>
      <c r="F39" s="134"/>
      <c r="G39" s="134"/>
      <c r="H39" s="134"/>
      <c r="I39" s="140">
        <f>SUM(I15:I38)</f>
        <v>4695.1799999999994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U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21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378</v>
      </c>
      <c r="N1" s="286"/>
      <c r="O1" s="286"/>
    </row>
    <row r="2" spans="1:21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21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171</v>
      </c>
      <c r="N3" s="284"/>
      <c r="O3" s="284"/>
    </row>
    <row r="4" spans="1:21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30"/>
      <c r="K4" s="30"/>
      <c r="L4" s="1"/>
      <c r="M4" s="284" t="s">
        <v>284</v>
      </c>
      <c r="N4" s="284"/>
      <c r="O4" s="284"/>
    </row>
    <row r="5" spans="1:21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21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2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21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21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21" x14ac:dyDescent="0.25">
      <c r="A10" s="296"/>
      <c r="B10" s="301" t="str">
        <f>M3</f>
        <v>ТП-59</v>
      </c>
      <c r="C10" s="302"/>
      <c r="D10" s="302"/>
      <c r="E10" s="303"/>
      <c r="F10" s="301" t="str">
        <f>M4</f>
        <v>ГПП-5 Фосагро</v>
      </c>
      <c r="G10" s="304"/>
      <c r="H10" s="304"/>
      <c r="I10" s="305"/>
      <c r="J10" s="301" t="str">
        <f>B10</f>
        <v>ТП-59</v>
      </c>
      <c r="K10" s="302"/>
      <c r="L10" s="303"/>
      <c r="M10" s="301" t="str">
        <f>F10</f>
        <v>ГПП-5 Фосагро</v>
      </c>
      <c r="N10" s="304"/>
      <c r="O10" s="305"/>
    </row>
    <row r="11" spans="1:21" x14ac:dyDescent="0.25">
      <c r="A11" s="296"/>
      <c r="B11" s="289" t="s">
        <v>289</v>
      </c>
      <c r="C11" s="290"/>
      <c r="D11" s="97"/>
      <c r="E11" s="33">
        <v>60</v>
      </c>
      <c r="F11" s="289" t="s">
        <v>289</v>
      </c>
      <c r="G11" s="290"/>
      <c r="H11" s="97"/>
      <c r="I11" s="33"/>
      <c r="J11" s="289" t="s">
        <v>289</v>
      </c>
      <c r="K11" s="290"/>
      <c r="L11" s="29">
        <f>E11</f>
        <v>60</v>
      </c>
      <c r="M11" s="289" t="s">
        <v>289</v>
      </c>
      <c r="N11" s="290"/>
      <c r="O11" s="29">
        <f>I11</f>
        <v>0</v>
      </c>
    </row>
    <row r="12" spans="1:21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21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  <c r="R13" s="62"/>
      <c r="S13" s="62"/>
      <c r="T13" s="62"/>
      <c r="U13" s="62"/>
    </row>
    <row r="14" spans="1:21" s="105" customFormat="1" ht="12.75" x14ac:dyDescent="0.2">
      <c r="A14" s="100">
        <v>0</v>
      </c>
      <c r="B14" s="128"/>
      <c r="C14" s="115"/>
      <c r="D14" s="115"/>
      <c r="E14" s="118">
        <v>0.33755999999999997</v>
      </c>
      <c r="F14" s="114"/>
      <c r="G14" s="115"/>
      <c r="H14" s="115"/>
      <c r="I14" s="129">
        <v>10.584</v>
      </c>
      <c r="J14" s="117"/>
      <c r="K14" s="115"/>
      <c r="L14" s="115"/>
      <c r="M14" s="114"/>
      <c r="N14" s="115"/>
      <c r="O14" s="115"/>
      <c r="P14" s="146"/>
      <c r="R14" s="106"/>
      <c r="S14" s="106"/>
      <c r="T14" s="106"/>
      <c r="U14" s="106"/>
    </row>
    <row r="15" spans="1:21" s="105" customFormat="1" ht="12.75" x14ac:dyDescent="0.2">
      <c r="A15" s="102">
        <v>1</v>
      </c>
      <c r="B15" s="128"/>
      <c r="C15" s="115"/>
      <c r="D15" s="115"/>
      <c r="E15" s="118">
        <v>0.37247999999999998</v>
      </c>
      <c r="F15" s="114"/>
      <c r="G15" s="114"/>
      <c r="H15" s="114"/>
      <c r="I15" s="129">
        <v>9.1727999999999987</v>
      </c>
      <c r="J15" s="117"/>
      <c r="K15" s="115"/>
      <c r="L15" s="114"/>
      <c r="M15" s="114"/>
      <c r="N15" s="115"/>
      <c r="O15" s="114"/>
      <c r="P15" s="146"/>
      <c r="R15" s="106"/>
      <c r="S15" s="106"/>
      <c r="T15" s="106"/>
      <c r="U15" s="106"/>
    </row>
    <row r="16" spans="1:21" s="105" customFormat="1" ht="12.75" x14ac:dyDescent="0.2">
      <c r="A16" s="100">
        <v>2</v>
      </c>
      <c r="B16" s="128"/>
      <c r="C16" s="115"/>
      <c r="D16" s="115"/>
      <c r="E16" s="118">
        <v>0.31428</v>
      </c>
      <c r="F16" s="114"/>
      <c r="G16" s="114"/>
      <c r="H16" s="114"/>
      <c r="I16" s="129">
        <v>8.82</v>
      </c>
      <c r="J16" s="117"/>
      <c r="K16" s="115"/>
      <c r="L16" s="114"/>
      <c r="M16" s="114"/>
      <c r="N16" s="115"/>
      <c r="O16" s="114"/>
      <c r="P16" s="146"/>
      <c r="R16" s="106"/>
      <c r="S16" s="106"/>
      <c r="T16" s="106"/>
      <c r="U16" s="106"/>
    </row>
    <row r="17" spans="1:21" s="105" customFormat="1" ht="12.75" x14ac:dyDescent="0.2">
      <c r="A17" s="100">
        <v>3</v>
      </c>
      <c r="B17" s="128"/>
      <c r="C17" s="115"/>
      <c r="D17" s="115"/>
      <c r="E17" s="118">
        <v>0.26772000000000001</v>
      </c>
      <c r="F17" s="114"/>
      <c r="G17" s="114"/>
      <c r="H17" s="114"/>
      <c r="I17" s="129">
        <v>8.9963999999999995</v>
      </c>
      <c r="J17" s="117"/>
      <c r="K17" s="115"/>
      <c r="L17" s="114"/>
      <c r="M17" s="114"/>
      <c r="N17" s="115"/>
      <c r="O17" s="114"/>
      <c r="P17" s="146"/>
      <c r="R17" s="106"/>
      <c r="S17" s="106"/>
      <c r="T17" s="106"/>
      <c r="U17" s="106"/>
    </row>
    <row r="18" spans="1:21" s="105" customFormat="1" ht="12.75" x14ac:dyDescent="0.2">
      <c r="A18" s="100">
        <v>4</v>
      </c>
      <c r="B18" s="128"/>
      <c r="C18" s="115"/>
      <c r="D18" s="115"/>
      <c r="E18" s="118">
        <v>0.30263999999999996</v>
      </c>
      <c r="F18" s="114"/>
      <c r="G18" s="114"/>
      <c r="H18" s="114"/>
      <c r="I18" s="129">
        <v>8.9963999999999995</v>
      </c>
      <c r="J18" s="117"/>
      <c r="K18" s="115"/>
      <c r="L18" s="114"/>
      <c r="M18" s="114"/>
      <c r="N18" s="115"/>
      <c r="O18" s="114"/>
      <c r="P18" s="146"/>
      <c r="R18" s="106"/>
      <c r="S18" s="106"/>
      <c r="T18" s="106"/>
      <c r="U18" s="106"/>
    </row>
    <row r="19" spans="1:21" s="105" customFormat="1" ht="12.75" x14ac:dyDescent="0.2">
      <c r="A19" s="100">
        <v>5</v>
      </c>
      <c r="B19" s="128"/>
      <c r="C19" s="115"/>
      <c r="D19" s="115"/>
      <c r="E19" s="118">
        <v>0.29099999999999998</v>
      </c>
      <c r="F19" s="114"/>
      <c r="G19" s="114"/>
      <c r="H19" s="114"/>
      <c r="I19" s="129">
        <v>9.1727999999999987</v>
      </c>
      <c r="J19" s="117"/>
      <c r="K19" s="115"/>
      <c r="L19" s="114"/>
      <c r="M19" s="114"/>
      <c r="N19" s="115"/>
      <c r="O19" s="114"/>
      <c r="P19" s="146"/>
      <c r="R19" s="106"/>
      <c r="S19" s="106"/>
      <c r="T19" s="106"/>
      <c r="U19" s="106"/>
    </row>
    <row r="20" spans="1:21" s="105" customFormat="1" ht="12.75" x14ac:dyDescent="0.2">
      <c r="A20" s="100">
        <v>6</v>
      </c>
      <c r="B20" s="128"/>
      <c r="C20" s="115"/>
      <c r="D20" s="115"/>
      <c r="E20" s="118">
        <v>0.72167999999999999</v>
      </c>
      <c r="F20" s="114"/>
      <c r="G20" s="114"/>
      <c r="H20" s="114"/>
      <c r="I20" s="129">
        <v>10.760400000000001</v>
      </c>
      <c r="J20" s="117"/>
      <c r="K20" s="115"/>
      <c r="L20" s="114"/>
      <c r="M20" s="114"/>
      <c r="N20" s="115"/>
      <c r="O20" s="114"/>
      <c r="P20" s="146"/>
      <c r="R20" s="106"/>
      <c r="S20" s="106"/>
      <c r="T20" s="106"/>
      <c r="U20" s="106"/>
    </row>
    <row r="21" spans="1:21" s="105" customFormat="1" ht="12.75" x14ac:dyDescent="0.2">
      <c r="A21" s="100">
        <v>7</v>
      </c>
      <c r="B21" s="128"/>
      <c r="C21" s="115"/>
      <c r="D21" s="115"/>
      <c r="E21" s="118">
        <v>2.0369999999999999</v>
      </c>
      <c r="F21" s="114"/>
      <c r="G21" s="114"/>
      <c r="H21" s="114"/>
      <c r="I21" s="129">
        <v>10.584</v>
      </c>
      <c r="J21" s="117"/>
      <c r="K21" s="115"/>
      <c r="L21" s="114"/>
      <c r="M21" s="114"/>
      <c r="N21" s="115"/>
      <c r="O21" s="114"/>
      <c r="P21" s="146"/>
      <c r="R21" s="106"/>
      <c r="S21" s="106"/>
      <c r="T21" s="106"/>
      <c r="U21" s="106"/>
    </row>
    <row r="22" spans="1:21" s="105" customFormat="1" ht="12.75" x14ac:dyDescent="0.2">
      <c r="A22" s="100">
        <v>8</v>
      </c>
      <c r="B22" s="128"/>
      <c r="C22" s="115"/>
      <c r="D22" s="115"/>
      <c r="E22" s="118">
        <v>1.0825200000000001</v>
      </c>
      <c r="F22" s="114"/>
      <c r="G22" s="114"/>
      <c r="H22" s="114"/>
      <c r="I22" s="129">
        <v>9.3491999999999997</v>
      </c>
      <c r="J22" s="117"/>
      <c r="K22" s="115"/>
      <c r="L22" s="114"/>
      <c r="M22" s="114"/>
      <c r="N22" s="115"/>
      <c r="O22" s="114"/>
      <c r="P22" s="146"/>
      <c r="R22" s="106"/>
      <c r="S22" s="106"/>
      <c r="T22" s="106"/>
      <c r="U22" s="106"/>
    </row>
    <row r="23" spans="1:21" s="105" customFormat="1" ht="12.75" x14ac:dyDescent="0.2">
      <c r="A23" s="100">
        <v>9</v>
      </c>
      <c r="B23" s="128"/>
      <c r="C23" s="115"/>
      <c r="D23" s="115"/>
      <c r="E23" s="118">
        <v>0.97775999999999996</v>
      </c>
      <c r="F23" s="114"/>
      <c r="G23" s="114"/>
      <c r="H23" s="114"/>
      <c r="I23" s="129">
        <v>9.3491999999999997</v>
      </c>
      <c r="J23" s="117"/>
      <c r="K23" s="115"/>
      <c r="L23" s="114"/>
      <c r="M23" s="114"/>
      <c r="N23" s="115"/>
      <c r="O23" s="114"/>
      <c r="P23" s="146"/>
      <c r="R23" s="106"/>
      <c r="S23" s="106"/>
      <c r="T23" s="106"/>
      <c r="U23" s="106"/>
    </row>
    <row r="24" spans="1:21" s="105" customFormat="1" ht="12.75" x14ac:dyDescent="0.2">
      <c r="A24" s="100">
        <v>10</v>
      </c>
      <c r="B24" s="128"/>
      <c r="C24" s="115"/>
      <c r="D24" s="115"/>
      <c r="E24" s="118">
        <v>0.62856000000000001</v>
      </c>
      <c r="F24" s="114"/>
      <c r="G24" s="114"/>
      <c r="H24" s="114"/>
      <c r="I24" s="129">
        <v>9.3491999999999997</v>
      </c>
      <c r="J24" s="117"/>
      <c r="K24" s="115"/>
      <c r="L24" s="114"/>
      <c r="M24" s="114"/>
      <c r="N24" s="115"/>
      <c r="O24" s="114"/>
      <c r="P24" s="146"/>
      <c r="R24" s="106"/>
      <c r="S24" s="106"/>
      <c r="T24" s="106"/>
      <c r="U24" s="106"/>
    </row>
    <row r="25" spans="1:21" s="105" customFormat="1" ht="12.75" x14ac:dyDescent="0.2">
      <c r="A25" s="100">
        <v>11</v>
      </c>
      <c r="B25" s="128"/>
      <c r="C25" s="115"/>
      <c r="D25" s="115"/>
      <c r="E25" s="118">
        <v>0.32591999999999999</v>
      </c>
      <c r="F25" s="114"/>
      <c r="G25" s="114"/>
      <c r="H25" s="114"/>
      <c r="I25" s="129">
        <v>8.4672000000000001</v>
      </c>
      <c r="J25" s="117"/>
      <c r="K25" s="115"/>
      <c r="L25" s="114"/>
      <c r="M25" s="114"/>
      <c r="N25" s="115"/>
      <c r="O25" s="114"/>
      <c r="P25" s="146"/>
      <c r="R25" s="106"/>
      <c r="S25" s="106"/>
      <c r="T25" s="106"/>
      <c r="U25" s="106"/>
    </row>
    <row r="26" spans="1:21" s="105" customFormat="1" ht="12.75" x14ac:dyDescent="0.2">
      <c r="A26" s="100">
        <v>12</v>
      </c>
      <c r="B26" s="128"/>
      <c r="C26" s="115"/>
      <c r="D26" s="115"/>
      <c r="E26" s="118">
        <v>0.30263999999999996</v>
      </c>
      <c r="F26" s="114"/>
      <c r="G26" s="114"/>
      <c r="H26" s="114"/>
      <c r="I26" s="129">
        <v>8.9963999999999995</v>
      </c>
      <c r="J26" s="117"/>
      <c r="K26" s="115"/>
      <c r="L26" s="114"/>
      <c r="M26" s="114"/>
      <c r="N26" s="115"/>
      <c r="O26" s="114"/>
      <c r="P26" s="146"/>
      <c r="R26" s="106"/>
      <c r="S26" s="106"/>
      <c r="T26" s="106"/>
      <c r="U26" s="106"/>
    </row>
    <row r="27" spans="1:21" s="105" customFormat="1" ht="12.75" x14ac:dyDescent="0.2">
      <c r="A27" s="100">
        <v>13</v>
      </c>
      <c r="B27" s="128"/>
      <c r="C27" s="115"/>
      <c r="D27" s="115"/>
      <c r="E27" s="118">
        <v>0.84972000000000003</v>
      </c>
      <c r="F27" s="114"/>
      <c r="G27" s="114"/>
      <c r="H27" s="114"/>
      <c r="I27" s="129">
        <v>7.9379999999999997</v>
      </c>
      <c r="J27" s="117"/>
      <c r="K27" s="115"/>
      <c r="L27" s="114"/>
      <c r="M27" s="114"/>
      <c r="N27" s="115"/>
      <c r="O27" s="114"/>
      <c r="P27" s="146"/>
      <c r="R27" s="106"/>
      <c r="S27" s="106"/>
      <c r="T27" s="106"/>
      <c r="U27" s="106"/>
    </row>
    <row r="28" spans="1:21" s="105" customFormat="1" ht="12.75" x14ac:dyDescent="0.2">
      <c r="A28" s="100">
        <v>14</v>
      </c>
      <c r="B28" s="128"/>
      <c r="C28" s="115"/>
      <c r="D28" s="115"/>
      <c r="E28" s="118">
        <v>1.5364800000000001</v>
      </c>
      <c r="F28" s="114"/>
      <c r="G28" s="114"/>
      <c r="H28" s="114"/>
      <c r="I28" s="129">
        <v>7.5852000000000004</v>
      </c>
      <c r="J28" s="117"/>
      <c r="K28" s="115"/>
      <c r="L28" s="114"/>
      <c r="M28" s="114"/>
      <c r="N28" s="115"/>
      <c r="O28" s="114"/>
      <c r="P28" s="146"/>
      <c r="R28" s="106"/>
      <c r="S28" s="106"/>
      <c r="T28" s="106"/>
      <c r="U28" s="106"/>
    </row>
    <row r="29" spans="1:21" s="105" customFormat="1" ht="12.75" x14ac:dyDescent="0.2">
      <c r="A29" s="100">
        <v>15</v>
      </c>
      <c r="B29" s="128"/>
      <c r="C29" s="115"/>
      <c r="D29" s="115"/>
      <c r="E29" s="118">
        <v>1.2687600000000001</v>
      </c>
      <c r="F29" s="114"/>
      <c r="G29" s="114"/>
      <c r="H29" s="114"/>
      <c r="I29" s="129">
        <v>7.7615999999999996</v>
      </c>
      <c r="J29" s="117"/>
      <c r="K29" s="115"/>
      <c r="L29" s="114"/>
      <c r="M29" s="114"/>
      <c r="N29" s="115"/>
      <c r="O29" s="114"/>
      <c r="P29" s="146"/>
      <c r="R29" s="106"/>
      <c r="S29" s="106"/>
      <c r="T29" s="106"/>
      <c r="U29" s="106"/>
    </row>
    <row r="30" spans="1:21" s="105" customFormat="1" ht="12.75" x14ac:dyDescent="0.2">
      <c r="A30" s="100">
        <v>16</v>
      </c>
      <c r="B30" s="128"/>
      <c r="C30" s="115"/>
      <c r="D30" s="115"/>
      <c r="E30" s="118">
        <v>0.50051999999999996</v>
      </c>
      <c r="F30" s="114"/>
      <c r="G30" s="114"/>
      <c r="H30" s="114"/>
      <c r="I30" s="129">
        <v>7.7615999999999996</v>
      </c>
      <c r="J30" s="117"/>
      <c r="K30" s="115"/>
      <c r="L30" s="114"/>
      <c r="M30" s="114"/>
      <c r="N30" s="115"/>
      <c r="O30" s="114"/>
      <c r="P30" s="146"/>
      <c r="R30" s="106"/>
      <c r="S30" s="106"/>
      <c r="T30" s="106"/>
      <c r="U30" s="106"/>
    </row>
    <row r="31" spans="1:21" s="105" customFormat="1" ht="12.75" x14ac:dyDescent="0.2">
      <c r="A31" s="100">
        <v>17</v>
      </c>
      <c r="B31" s="128"/>
      <c r="C31" s="115"/>
      <c r="D31" s="115"/>
      <c r="E31" s="118">
        <v>0.41903999999999997</v>
      </c>
      <c r="F31" s="114"/>
      <c r="G31" s="114"/>
      <c r="H31" s="114"/>
      <c r="I31" s="129">
        <v>9.1727999999999987</v>
      </c>
      <c r="J31" s="117"/>
      <c r="K31" s="115"/>
      <c r="L31" s="114"/>
      <c r="M31" s="114"/>
      <c r="N31" s="115"/>
      <c r="O31" s="114"/>
      <c r="P31" s="146"/>
      <c r="R31" s="106"/>
      <c r="S31" s="106"/>
      <c r="T31" s="106"/>
      <c r="U31" s="106"/>
    </row>
    <row r="32" spans="1:21" s="105" customFormat="1" ht="12.75" x14ac:dyDescent="0.2">
      <c r="A32" s="100">
        <v>18</v>
      </c>
      <c r="B32" s="128"/>
      <c r="C32" s="115"/>
      <c r="D32" s="115"/>
      <c r="E32" s="118">
        <v>0.65183999999999997</v>
      </c>
      <c r="F32" s="114"/>
      <c r="G32" s="114"/>
      <c r="H32" s="114"/>
      <c r="I32" s="129">
        <v>9.702</v>
      </c>
      <c r="J32" s="117"/>
      <c r="K32" s="115"/>
      <c r="L32" s="114"/>
      <c r="M32" s="114"/>
      <c r="N32" s="115"/>
      <c r="O32" s="114"/>
      <c r="P32" s="146"/>
      <c r="R32" s="106"/>
      <c r="S32" s="106"/>
      <c r="T32" s="106"/>
      <c r="U32" s="106"/>
    </row>
    <row r="33" spans="1:21" s="105" customFormat="1" ht="12.75" x14ac:dyDescent="0.2">
      <c r="A33" s="100">
        <v>19</v>
      </c>
      <c r="B33" s="128"/>
      <c r="C33" s="115"/>
      <c r="D33" s="115"/>
      <c r="E33" s="118">
        <v>1.93224</v>
      </c>
      <c r="F33" s="114"/>
      <c r="G33" s="114"/>
      <c r="H33" s="114"/>
      <c r="I33" s="129">
        <v>9.1727999999999987</v>
      </c>
      <c r="J33" s="117"/>
      <c r="K33" s="115"/>
      <c r="L33" s="114"/>
      <c r="M33" s="114"/>
      <c r="N33" s="115"/>
      <c r="O33" s="114"/>
      <c r="P33" s="146"/>
      <c r="R33" s="106"/>
      <c r="S33" s="106"/>
      <c r="T33" s="106"/>
      <c r="U33" s="106"/>
    </row>
    <row r="34" spans="1:21" s="105" customFormat="1" ht="12.75" x14ac:dyDescent="0.2">
      <c r="A34" s="100">
        <v>20</v>
      </c>
      <c r="B34" s="128"/>
      <c r="C34" s="115"/>
      <c r="D34" s="115"/>
      <c r="E34" s="118">
        <v>1.6295999999999999</v>
      </c>
      <c r="F34" s="114"/>
      <c r="G34" s="114"/>
      <c r="H34" s="114"/>
      <c r="I34" s="129">
        <v>9.3491999999999997</v>
      </c>
      <c r="J34" s="117"/>
      <c r="K34" s="115"/>
      <c r="L34" s="114"/>
      <c r="M34" s="114"/>
      <c r="N34" s="115"/>
      <c r="O34" s="114"/>
      <c r="P34" s="146"/>
      <c r="R34" s="106"/>
      <c r="S34" s="106"/>
      <c r="T34" s="106"/>
      <c r="U34" s="106"/>
    </row>
    <row r="35" spans="1:21" s="105" customFormat="1" ht="12.75" x14ac:dyDescent="0.2">
      <c r="A35" s="100">
        <v>21</v>
      </c>
      <c r="B35" s="128"/>
      <c r="C35" s="115"/>
      <c r="D35" s="115"/>
      <c r="E35" s="118">
        <v>1.42008</v>
      </c>
      <c r="F35" s="114"/>
      <c r="G35" s="114"/>
      <c r="H35" s="114"/>
      <c r="I35" s="129">
        <v>11.8188</v>
      </c>
      <c r="J35" s="117"/>
      <c r="K35" s="115"/>
      <c r="L35" s="114"/>
      <c r="M35" s="114"/>
      <c r="N35" s="115"/>
      <c r="O35" s="114"/>
      <c r="P35" s="146"/>
      <c r="R35" s="106"/>
      <c r="S35" s="106"/>
      <c r="T35" s="106"/>
      <c r="U35" s="106"/>
    </row>
    <row r="36" spans="1:21" s="105" customFormat="1" ht="12.75" x14ac:dyDescent="0.2">
      <c r="A36" s="100">
        <v>22</v>
      </c>
      <c r="B36" s="128"/>
      <c r="C36" s="115"/>
      <c r="D36" s="115"/>
      <c r="E36" s="118">
        <v>0.57035999999999998</v>
      </c>
      <c r="F36" s="114"/>
      <c r="G36" s="114"/>
      <c r="H36" s="114"/>
      <c r="I36" s="129">
        <v>9.3491999999999997</v>
      </c>
      <c r="J36" s="117"/>
      <c r="K36" s="115"/>
      <c r="L36" s="114"/>
      <c r="M36" s="114"/>
      <c r="N36" s="115"/>
      <c r="O36" s="114"/>
      <c r="P36" s="146"/>
      <c r="R36" s="106"/>
      <c r="S36" s="106"/>
      <c r="T36" s="106"/>
      <c r="U36" s="106"/>
    </row>
    <row r="37" spans="1:21" s="105" customFormat="1" ht="12.75" x14ac:dyDescent="0.2">
      <c r="A37" s="100">
        <v>23</v>
      </c>
      <c r="B37" s="128"/>
      <c r="C37" s="115"/>
      <c r="D37" s="115"/>
      <c r="E37" s="118">
        <v>0.30263999999999996</v>
      </c>
      <c r="F37" s="114"/>
      <c r="G37" s="114"/>
      <c r="H37" s="114"/>
      <c r="I37" s="129">
        <v>9.1727999999999987</v>
      </c>
      <c r="J37" s="117"/>
      <c r="K37" s="115"/>
      <c r="L37" s="114"/>
      <c r="M37" s="114"/>
      <c r="N37" s="115"/>
      <c r="O37" s="114"/>
      <c r="P37" s="146"/>
      <c r="R37" s="106"/>
      <c r="S37" s="106"/>
      <c r="T37" s="106"/>
      <c r="U37" s="106"/>
    </row>
    <row r="38" spans="1:21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21" x14ac:dyDescent="0.25">
      <c r="A39" s="14" t="s">
        <v>14</v>
      </c>
      <c r="B39" s="20"/>
      <c r="C39" s="20"/>
      <c r="D39" s="20"/>
      <c r="E39" s="21">
        <f>SUM(E15:E38)</f>
        <v>18.705480000000001</v>
      </c>
      <c r="F39" s="134"/>
      <c r="G39" s="134"/>
      <c r="H39" s="134"/>
      <c r="I39" s="140">
        <f>SUM(I15:I38)</f>
        <v>210.79799999999997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21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21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21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21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164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172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30"/>
      <c r="K4" s="30"/>
      <c r="L4" s="1"/>
      <c r="M4" s="284" t="s">
        <v>173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ТП-108-1 В-1</v>
      </c>
      <c r="C10" s="302"/>
      <c r="D10" s="302"/>
      <c r="E10" s="303"/>
      <c r="F10" s="301" t="str">
        <f>M4</f>
        <v>ТП-108-1 В-2</v>
      </c>
      <c r="G10" s="304"/>
      <c r="H10" s="304"/>
      <c r="I10" s="305"/>
      <c r="J10" s="301" t="str">
        <f>B10</f>
        <v>ТП-108-1 В-1</v>
      </c>
      <c r="K10" s="302"/>
      <c r="L10" s="303"/>
      <c r="M10" s="301" t="str">
        <f>F10</f>
        <v>ТП-108-1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80</v>
      </c>
      <c r="F11" s="289" t="s">
        <v>289</v>
      </c>
      <c r="G11" s="290"/>
      <c r="H11" s="97"/>
      <c r="I11" s="33">
        <v>30</v>
      </c>
      <c r="J11" s="289" t="s">
        <v>289</v>
      </c>
      <c r="K11" s="290"/>
      <c r="L11" s="29">
        <f>E11</f>
        <v>80</v>
      </c>
      <c r="M11" s="289" t="s">
        <v>289</v>
      </c>
      <c r="N11" s="290"/>
      <c r="O11" s="29">
        <f>I11</f>
        <v>30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49.47</v>
      </c>
      <c r="F14" s="114"/>
      <c r="G14" s="115"/>
      <c r="H14" s="115"/>
      <c r="I14" s="114">
        <v>55.86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30.07</v>
      </c>
      <c r="F15" s="114"/>
      <c r="G15" s="114"/>
      <c r="H15" s="114"/>
      <c r="I15" s="114">
        <v>38.22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21.34</v>
      </c>
      <c r="F16" s="114"/>
      <c r="G16" s="114"/>
      <c r="H16" s="114"/>
      <c r="I16" s="114">
        <v>29.4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16.489999999999998</v>
      </c>
      <c r="F17" s="114"/>
      <c r="G17" s="114"/>
      <c r="H17" s="114"/>
      <c r="I17" s="114">
        <v>23.52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15.52</v>
      </c>
      <c r="F18" s="114"/>
      <c r="G18" s="114"/>
      <c r="H18" s="114"/>
      <c r="I18" s="114">
        <v>21.56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15.52</v>
      </c>
      <c r="F19" s="114"/>
      <c r="G19" s="114"/>
      <c r="H19" s="114"/>
      <c r="I19" s="114">
        <v>22.54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23.28</v>
      </c>
      <c r="F20" s="114"/>
      <c r="G20" s="114"/>
      <c r="H20" s="114"/>
      <c r="I20" s="114">
        <v>28.419999999999998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32.979999999999997</v>
      </c>
      <c r="F21" s="114"/>
      <c r="G21" s="114"/>
      <c r="H21" s="114"/>
      <c r="I21" s="114">
        <v>39.200000000000003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40.74</v>
      </c>
      <c r="F22" s="114"/>
      <c r="G22" s="114"/>
      <c r="H22" s="114"/>
      <c r="I22" s="114">
        <v>49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61.11</v>
      </c>
      <c r="F23" s="114"/>
      <c r="G23" s="114"/>
      <c r="H23" s="114"/>
      <c r="I23" s="114">
        <v>64.679999999999993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68.87</v>
      </c>
      <c r="F24" s="114"/>
      <c r="G24" s="114"/>
      <c r="H24" s="114"/>
      <c r="I24" s="114">
        <v>56.839999999999996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65.959999999999994</v>
      </c>
      <c r="F25" s="114"/>
      <c r="G25" s="114"/>
      <c r="H25" s="114"/>
      <c r="I25" s="114">
        <v>61.74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64.989999999999995</v>
      </c>
      <c r="F26" s="114"/>
      <c r="G26" s="114"/>
      <c r="H26" s="114"/>
      <c r="I26" s="114">
        <v>62.72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49.47</v>
      </c>
      <c r="F27" s="114"/>
      <c r="G27" s="114"/>
      <c r="H27" s="114"/>
      <c r="I27" s="114">
        <v>53.9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61.11</v>
      </c>
      <c r="F28" s="114"/>
      <c r="G28" s="114"/>
      <c r="H28" s="114"/>
      <c r="I28" s="114">
        <v>68.599999999999994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64.989999999999995</v>
      </c>
      <c r="F29" s="114"/>
      <c r="G29" s="114"/>
      <c r="H29" s="114"/>
      <c r="I29" s="114">
        <v>54.879999999999995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66.929999999999993</v>
      </c>
      <c r="F30" s="114"/>
      <c r="G30" s="114"/>
      <c r="H30" s="114"/>
      <c r="I30" s="114">
        <v>64.679999999999993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67.899999999999991</v>
      </c>
      <c r="F31" s="114"/>
      <c r="G31" s="114"/>
      <c r="H31" s="114"/>
      <c r="I31" s="114">
        <v>52.92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64.989999999999995</v>
      </c>
      <c r="F32" s="114"/>
      <c r="G32" s="114"/>
      <c r="H32" s="114"/>
      <c r="I32" s="114">
        <v>55.86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64.02</v>
      </c>
      <c r="F33" s="114"/>
      <c r="G33" s="114"/>
      <c r="H33" s="114"/>
      <c r="I33" s="114">
        <v>65.66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69.84</v>
      </c>
      <c r="F34" s="114"/>
      <c r="G34" s="114"/>
      <c r="H34" s="114"/>
      <c r="I34" s="114">
        <v>74.48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78.569999999999993</v>
      </c>
      <c r="F35" s="114"/>
      <c r="G35" s="114"/>
      <c r="H35" s="114"/>
      <c r="I35" s="114">
        <v>88.2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81.48</v>
      </c>
      <c r="F36" s="114"/>
      <c r="G36" s="114"/>
      <c r="H36" s="114"/>
      <c r="I36" s="114">
        <v>85.26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68.87</v>
      </c>
      <c r="F37" s="114"/>
      <c r="G37" s="114"/>
      <c r="H37" s="114"/>
      <c r="I37" s="114">
        <v>76.44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1195.04</v>
      </c>
      <c r="F39" s="134"/>
      <c r="G39" s="134"/>
      <c r="H39" s="134"/>
      <c r="I39" s="140">
        <f>SUM(I15:I38)</f>
        <v>1238.72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30" customHeight="1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315" t="s">
        <v>497</v>
      </c>
      <c r="N1" s="315"/>
      <c r="O1" s="315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489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0"/>
      <c r="K4" s="90"/>
      <c r="L4" s="1"/>
      <c r="M4" s="284" t="s">
        <v>490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ТП-101.1 В-1</v>
      </c>
      <c r="C10" s="302"/>
      <c r="D10" s="302"/>
      <c r="E10" s="303"/>
      <c r="F10" s="301" t="str">
        <f>M4</f>
        <v>ТП-101.1  В-2</v>
      </c>
      <c r="G10" s="304"/>
      <c r="H10" s="304"/>
      <c r="I10" s="305"/>
      <c r="J10" s="301" t="str">
        <f>B10</f>
        <v>ТП-101.1 В-1</v>
      </c>
      <c r="K10" s="302"/>
      <c r="L10" s="303"/>
      <c r="M10" s="301" t="str">
        <f>F10</f>
        <v>ТП-101.1 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300</v>
      </c>
      <c r="F11" s="289" t="s">
        <v>289</v>
      </c>
      <c r="G11" s="290"/>
      <c r="H11" s="97"/>
      <c r="I11" s="33">
        <v>300</v>
      </c>
      <c r="J11" s="289" t="s">
        <v>289</v>
      </c>
      <c r="K11" s="290"/>
      <c r="L11" s="89">
        <f>E11</f>
        <v>300</v>
      </c>
      <c r="M11" s="289" t="s">
        <v>289</v>
      </c>
      <c r="N11" s="290"/>
      <c r="O11" s="89">
        <f>I11</f>
        <v>300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81.043499999999995</v>
      </c>
      <c r="F14" s="114"/>
      <c r="G14" s="115"/>
      <c r="H14" s="115"/>
      <c r="I14" s="114">
        <v>36.456000000000003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62.128499999999995</v>
      </c>
      <c r="F15" s="114"/>
      <c r="G15" s="114"/>
      <c r="H15" s="114"/>
      <c r="I15" s="114">
        <v>32.045999999999999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64.02</v>
      </c>
      <c r="F16" s="114"/>
      <c r="G16" s="114"/>
      <c r="H16" s="114"/>
      <c r="I16" s="114">
        <v>34.103999999999999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62.855999999999995</v>
      </c>
      <c r="F17" s="114"/>
      <c r="G17" s="114"/>
      <c r="H17" s="114"/>
      <c r="I17" s="114">
        <v>34.692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64.747500000000002</v>
      </c>
      <c r="F18" s="114"/>
      <c r="G18" s="114"/>
      <c r="H18" s="114"/>
      <c r="I18" s="114">
        <v>33.663000000000004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60.237000000000002</v>
      </c>
      <c r="F19" s="114"/>
      <c r="G19" s="114"/>
      <c r="H19" s="114"/>
      <c r="I19" s="114">
        <v>33.81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79.733999999999995</v>
      </c>
      <c r="F20" s="114"/>
      <c r="G20" s="114"/>
      <c r="H20" s="114"/>
      <c r="I20" s="114">
        <v>35.721000000000004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120.765</v>
      </c>
      <c r="F21" s="114"/>
      <c r="G21" s="114"/>
      <c r="H21" s="114"/>
      <c r="I21" s="114">
        <v>49.097999999999999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231.345</v>
      </c>
      <c r="F22" s="114"/>
      <c r="G22" s="114"/>
      <c r="H22" s="114"/>
      <c r="I22" s="114">
        <v>58.358999999999995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248.36850000000001</v>
      </c>
      <c r="F23" s="114"/>
      <c r="G23" s="114"/>
      <c r="H23" s="114"/>
      <c r="I23" s="114">
        <v>70.56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237.01949999999999</v>
      </c>
      <c r="F24" s="114"/>
      <c r="G24" s="114"/>
      <c r="H24" s="114"/>
      <c r="I24" s="114">
        <v>78.644999999999996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240.65700000000001</v>
      </c>
      <c r="F25" s="114"/>
      <c r="G25" s="114"/>
      <c r="H25" s="114"/>
      <c r="I25" s="114">
        <v>88.2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205.0095</v>
      </c>
      <c r="F26" s="114"/>
      <c r="G26" s="114"/>
      <c r="H26" s="114"/>
      <c r="I26" s="114">
        <v>90.698999999999998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211.55699999999999</v>
      </c>
      <c r="F27" s="114"/>
      <c r="G27" s="114"/>
      <c r="H27" s="114"/>
      <c r="I27" s="114">
        <v>89.375999999999991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206.17350000000002</v>
      </c>
      <c r="F28" s="114"/>
      <c r="G28" s="114"/>
      <c r="H28" s="114"/>
      <c r="I28" s="114">
        <v>89.375999999999991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204.71850000000001</v>
      </c>
      <c r="F29" s="114"/>
      <c r="G29" s="114"/>
      <c r="H29" s="114"/>
      <c r="I29" s="114">
        <v>91.14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214.90350000000001</v>
      </c>
      <c r="F30" s="114"/>
      <c r="G30" s="114"/>
      <c r="H30" s="114"/>
      <c r="I30" s="114">
        <v>87.024000000000001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220.4325</v>
      </c>
      <c r="F31" s="114"/>
      <c r="G31" s="114"/>
      <c r="H31" s="114"/>
      <c r="I31" s="114">
        <v>81.878999999999991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195.55199999999999</v>
      </c>
      <c r="F32" s="114"/>
      <c r="G32" s="114"/>
      <c r="H32" s="114"/>
      <c r="I32" s="114">
        <v>85.847999999999999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186.9675</v>
      </c>
      <c r="F33" s="114"/>
      <c r="G33" s="114"/>
      <c r="H33" s="114"/>
      <c r="I33" s="114">
        <v>81.290999999999997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180.71100000000001</v>
      </c>
      <c r="F34" s="114"/>
      <c r="G34" s="114"/>
      <c r="H34" s="114"/>
      <c r="I34" s="114">
        <v>80.997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173.8725</v>
      </c>
      <c r="F35" s="114"/>
      <c r="G35" s="114"/>
      <c r="H35" s="114"/>
      <c r="I35" s="114">
        <v>74.97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148.70099999999999</v>
      </c>
      <c r="F36" s="114"/>
      <c r="G36" s="114"/>
      <c r="H36" s="114"/>
      <c r="I36" s="114">
        <v>60.12299999999999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136.77000000000001</v>
      </c>
      <c r="F37" s="114"/>
      <c r="G37" s="114"/>
      <c r="H37" s="114"/>
      <c r="I37" s="114">
        <v>55.712999999999994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3757.2465000000002</v>
      </c>
      <c r="F39" s="134"/>
      <c r="G39" s="134"/>
      <c r="H39" s="134"/>
      <c r="I39" s="140">
        <f>SUM(I15:I38)</f>
        <v>1517.3339999999998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30.75" customHeight="1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315" t="s">
        <v>498</v>
      </c>
      <c r="N1" s="315"/>
      <c r="O1" s="315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491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0"/>
      <c r="K4" s="90"/>
      <c r="L4" s="1"/>
      <c r="M4" s="284" t="s">
        <v>492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РП-33 В-1</v>
      </c>
      <c r="C10" s="302"/>
      <c r="D10" s="302"/>
      <c r="E10" s="303"/>
      <c r="F10" s="301" t="str">
        <f>M4</f>
        <v>РП-33 В-2</v>
      </c>
      <c r="G10" s="304"/>
      <c r="H10" s="304"/>
      <c r="I10" s="305"/>
      <c r="J10" s="301" t="str">
        <f>B10</f>
        <v>РП-33 В-1</v>
      </c>
      <c r="K10" s="302"/>
      <c r="L10" s="303"/>
      <c r="M10" s="301" t="str">
        <f>F10</f>
        <v>РП-33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6000</v>
      </c>
      <c r="F11" s="289" t="s">
        <v>289</v>
      </c>
      <c r="G11" s="290"/>
      <c r="H11" s="97"/>
      <c r="I11" s="33">
        <v>6000</v>
      </c>
      <c r="J11" s="289" t="s">
        <v>289</v>
      </c>
      <c r="K11" s="290"/>
      <c r="L11" s="89">
        <f>E11</f>
        <v>6000</v>
      </c>
      <c r="M11" s="289" t="s">
        <v>289</v>
      </c>
      <c r="N11" s="290"/>
      <c r="O11" s="89">
        <f>I11</f>
        <v>6000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123.96600000000001</v>
      </c>
      <c r="F14" s="114"/>
      <c r="G14" s="115"/>
      <c r="H14" s="115"/>
      <c r="I14" s="114">
        <v>78.203999999999994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114.07199999999999</v>
      </c>
      <c r="F15" s="114"/>
      <c r="G15" s="114"/>
      <c r="H15" s="114"/>
      <c r="I15" s="114">
        <v>87.024000000000001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108.252</v>
      </c>
      <c r="F16" s="114"/>
      <c r="G16" s="114"/>
      <c r="H16" s="114"/>
      <c r="I16" s="114">
        <v>87.024000000000001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108.252</v>
      </c>
      <c r="F17" s="114"/>
      <c r="G17" s="114"/>
      <c r="H17" s="114"/>
      <c r="I17" s="114">
        <v>82.907999999999987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110.58</v>
      </c>
      <c r="F18" s="114"/>
      <c r="G18" s="114"/>
      <c r="H18" s="114"/>
      <c r="I18" s="114">
        <v>84.671999999999997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109.998</v>
      </c>
      <c r="F19" s="114"/>
      <c r="G19" s="114"/>
      <c r="H19" s="114"/>
      <c r="I19" s="114">
        <v>77.616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138.51600000000002</v>
      </c>
      <c r="F20" s="114"/>
      <c r="G20" s="114"/>
      <c r="H20" s="114"/>
      <c r="I20" s="114">
        <v>105.25200000000001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192.64200000000002</v>
      </c>
      <c r="F21" s="114"/>
      <c r="G21" s="114"/>
      <c r="H21" s="114"/>
      <c r="I21" s="114">
        <v>149.352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253.75200000000001</v>
      </c>
      <c r="F22" s="114"/>
      <c r="G22" s="114"/>
      <c r="H22" s="114"/>
      <c r="I22" s="114">
        <v>148.17599999999999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293.32799999999997</v>
      </c>
      <c r="F23" s="114"/>
      <c r="G23" s="114"/>
      <c r="H23" s="114"/>
      <c r="I23" s="114">
        <v>184.04400000000001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334.06799999999998</v>
      </c>
      <c r="F24" s="114"/>
      <c r="G24" s="114"/>
      <c r="H24" s="114"/>
      <c r="I24" s="114">
        <v>235.2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398.67</v>
      </c>
      <c r="F25" s="114"/>
      <c r="G25" s="114"/>
      <c r="H25" s="114"/>
      <c r="I25" s="114">
        <v>333.98399999999998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405.072</v>
      </c>
      <c r="F26" s="114"/>
      <c r="G26" s="114"/>
      <c r="H26" s="114"/>
      <c r="I26" s="114">
        <v>333.98399999999998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389.94</v>
      </c>
      <c r="F27" s="114"/>
      <c r="G27" s="114"/>
      <c r="H27" s="114"/>
      <c r="I27" s="114">
        <v>335.74799999999999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387.61200000000002</v>
      </c>
      <c r="F28" s="114"/>
      <c r="G28" s="114"/>
      <c r="H28" s="114"/>
      <c r="I28" s="114">
        <v>350.44800000000004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394.01400000000001</v>
      </c>
      <c r="F29" s="114"/>
      <c r="G29" s="114"/>
      <c r="H29" s="114"/>
      <c r="I29" s="114">
        <v>349.27199999999999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413.21999999999997</v>
      </c>
      <c r="F30" s="114"/>
      <c r="G30" s="114"/>
      <c r="H30" s="114"/>
      <c r="I30" s="114">
        <v>345.74400000000003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384.702</v>
      </c>
      <c r="F31" s="114"/>
      <c r="G31" s="114"/>
      <c r="H31" s="114"/>
      <c r="I31" s="114">
        <v>336.92399999999998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351.52799999999996</v>
      </c>
      <c r="F32" s="114"/>
      <c r="G32" s="114"/>
      <c r="H32" s="114"/>
      <c r="I32" s="114">
        <v>332.21999999999997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346.87200000000001</v>
      </c>
      <c r="F33" s="114"/>
      <c r="G33" s="114"/>
      <c r="H33" s="114"/>
      <c r="I33" s="114">
        <v>312.81599999999997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334.65</v>
      </c>
      <c r="F34" s="114"/>
      <c r="G34" s="114"/>
      <c r="H34" s="114"/>
      <c r="I34" s="114">
        <v>302.23199999999997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324.75599999999997</v>
      </c>
      <c r="F35" s="114"/>
      <c r="G35" s="114"/>
      <c r="H35" s="114"/>
      <c r="I35" s="114">
        <v>296.35199999999998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203.7</v>
      </c>
      <c r="F36" s="114"/>
      <c r="G36" s="114"/>
      <c r="H36" s="114"/>
      <c r="I36" s="114">
        <v>137.00400000000002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182.166</v>
      </c>
      <c r="F37" s="114"/>
      <c r="G37" s="114"/>
      <c r="H37" s="114"/>
      <c r="I37" s="114">
        <v>111.13200000000001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6280.362000000001</v>
      </c>
      <c r="F39" s="134"/>
      <c r="G39" s="134"/>
      <c r="H39" s="134"/>
      <c r="I39" s="140">
        <f>SUM(I15:I38)</f>
        <v>5119.1279999999988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29.25" customHeight="1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315" t="s">
        <v>499</v>
      </c>
      <c r="N1" s="315"/>
      <c r="O1" s="315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493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0"/>
      <c r="K4" s="90"/>
      <c r="L4" s="1"/>
      <c r="M4" s="284" t="s">
        <v>494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ТП-105.14 В-1</v>
      </c>
      <c r="C10" s="302"/>
      <c r="D10" s="302"/>
      <c r="E10" s="303"/>
      <c r="F10" s="301" t="str">
        <f>M4</f>
        <v>ТП-105.14 В-2</v>
      </c>
      <c r="G10" s="304"/>
      <c r="H10" s="304"/>
      <c r="I10" s="305"/>
      <c r="J10" s="301" t="str">
        <f>B10</f>
        <v>ТП-105.14 В-1</v>
      </c>
      <c r="K10" s="302"/>
      <c r="L10" s="303"/>
      <c r="M10" s="301" t="str">
        <f>F10</f>
        <v>ТП-105.14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200</v>
      </c>
      <c r="F11" s="289" t="s">
        <v>289</v>
      </c>
      <c r="G11" s="290"/>
      <c r="H11" s="97"/>
      <c r="I11" s="33">
        <v>200</v>
      </c>
      <c r="J11" s="289" t="s">
        <v>289</v>
      </c>
      <c r="K11" s="290"/>
      <c r="L11" s="89">
        <f>E11</f>
        <v>200</v>
      </c>
      <c r="M11" s="289" t="s">
        <v>289</v>
      </c>
      <c r="N11" s="290"/>
      <c r="O11" s="89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54.999000000000002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39.187999999999995</v>
      </c>
      <c r="F15" s="114"/>
      <c r="G15" s="114"/>
      <c r="H15" s="114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37.83</v>
      </c>
      <c r="F16" s="114"/>
      <c r="G16" s="114"/>
      <c r="H16" s="114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36.278000000000006</v>
      </c>
      <c r="F17" s="114"/>
      <c r="G17" s="114"/>
      <c r="H17" s="114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38.702999999999996</v>
      </c>
      <c r="F18" s="114"/>
      <c r="G18" s="114"/>
      <c r="H18" s="114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37.539000000000001</v>
      </c>
      <c r="F19" s="114"/>
      <c r="G19" s="114"/>
      <c r="H19" s="114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35.695999999999998</v>
      </c>
      <c r="F20" s="114"/>
      <c r="G20" s="114"/>
      <c r="H20" s="114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68.77300000000001</v>
      </c>
      <c r="F21" s="114"/>
      <c r="G21" s="114"/>
      <c r="H21" s="114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114.94499999999999</v>
      </c>
      <c r="F22" s="114"/>
      <c r="G22" s="114"/>
      <c r="H22" s="114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129.01</v>
      </c>
      <c r="F23" s="114"/>
      <c r="G23" s="114"/>
      <c r="H23" s="114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131.14399999999998</v>
      </c>
      <c r="F24" s="114"/>
      <c r="G24" s="114"/>
      <c r="H24" s="114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125.71200000000002</v>
      </c>
      <c r="F25" s="114"/>
      <c r="G25" s="114"/>
      <c r="H25" s="114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136.964</v>
      </c>
      <c r="F26" s="114"/>
      <c r="G26" s="114"/>
      <c r="H26" s="114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129.88300000000001</v>
      </c>
      <c r="F27" s="114"/>
      <c r="G27" s="114"/>
      <c r="H27" s="114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133.666</v>
      </c>
      <c r="F28" s="114"/>
      <c r="G28" s="114"/>
      <c r="H28" s="114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110.19199999999999</v>
      </c>
      <c r="F29" s="114"/>
      <c r="G29" s="114"/>
      <c r="H29" s="114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118.922</v>
      </c>
      <c r="F30" s="114"/>
      <c r="G30" s="114"/>
      <c r="H30" s="114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114.169</v>
      </c>
      <c r="F31" s="114"/>
      <c r="G31" s="114"/>
      <c r="H31" s="114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97.679000000000002</v>
      </c>
      <c r="F32" s="114"/>
      <c r="G32" s="114"/>
      <c r="H32" s="114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95.156999999999996</v>
      </c>
      <c r="F33" s="114"/>
      <c r="G33" s="114"/>
      <c r="H33" s="114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94.769000000000005</v>
      </c>
      <c r="F34" s="114"/>
      <c r="G34" s="114"/>
      <c r="H34" s="114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89.628</v>
      </c>
      <c r="F35" s="114"/>
      <c r="G35" s="114"/>
      <c r="H35" s="114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87.3</v>
      </c>
      <c r="F36" s="114"/>
      <c r="G36" s="114"/>
      <c r="H36" s="114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82.061999999999998</v>
      </c>
      <c r="F37" s="114"/>
      <c r="G37" s="114"/>
      <c r="H37" s="114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2085.2089999999998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33.75" customHeight="1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315" t="s">
        <v>500</v>
      </c>
      <c r="N1" s="315"/>
      <c r="O1" s="315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495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0"/>
      <c r="K4" s="90"/>
      <c r="L4" s="1"/>
      <c r="M4" s="284" t="s">
        <v>496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ТП-144.3 В-1</v>
      </c>
      <c r="C10" s="302"/>
      <c r="D10" s="302"/>
      <c r="E10" s="303"/>
      <c r="F10" s="301" t="str">
        <f>M4</f>
        <v>ТП-144.3 В-2</v>
      </c>
      <c r="G10" s="304"/>
      <c r="H10" s="304"/>
      <c r="I10" s="305"/>
      <c r="J10" s="301" t="str">
        <f>B10</f>
        <v>ТП-144.3 В-1</v>
      </c>
      <c r="K10" s="302"/>
      <c r="L10" s="303"/>
      <c r="M10" s="301" t="str">
        <f>F10</f>
        <v>ТП-144.3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200</v>
      </c>
      <c r="F11" s="289" t="s">
        <v>289</v>
      </c>
      <c r="G11" s="290"/>
      <c r="H11" s="97"/>
      <c r="I11" s="33">
        <v>200</v>
      </c>
      <c r="J11" s="289" t="s">
        <v>289</v>
      </c>
      <c r="K11" s="290"/>
      <c r="L11" s="89">
        <f>E11</f>
        <v>200</v>
      </c>
      <c r="M11" s="289" t="s">
        <v>289</v>
      </c>
      <c r="N11" s="290"/>
      <c r="O11" s="89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48.888000000000005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55.29</v>
      </c>
      <c r="F15" s="114"/>
      <c r="G15" s="114"/>
      <c r="H15" s="114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55.580999999999996</v>
      </c>
      <c r="F16" s="114"/>
      <c r="G16" s="114"/>
      <c r="H16" s="114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54.901999999999994</v>
      </c>
      <c r="F17" s="114"/>
      <c r="G17" s="114"/>
      <c r="H17" s="114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53.544000000000004</v>
      </c>
      <c r="F18" s="114"/>
      <c r="G18" s="114"/>
      <c r="H18" s="114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56.163000000000004</v>
      </c>
      <c r="F19" s="114"/>
      <c r="G19" s="114"/>
      <c r="H19" s="114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54.514000000000003</v>
      </c>
      <c r="F20" s="114"/>
      <c r="G20" s="114"/>
      <c r="H20" s="114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84.39</v>
      </c>
      <c r="F21" s="114"/>
      <c r="G21" s="114"/>
      <c r="H21" s="114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92.052999999999997</v>
      </c>
      <c r="F22" s="114"/>
      <c r="G22" s="114"/>
      <c r="H22" s="114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162.96</v>
      </c>
      <c r="F23" s="114"/>
      <c r="G23" s="114"/>
      <c r="H23" s="114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157.04300000000001</v>
      </c>
      <c r="F24" s="114"/>
      <c r="G24" s="114"/>
      <c r="H24" s="114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143.851</v>
      </c>
      <c r="F25" s="114"/>
      <c r="G25" s="114"/>
      <c r="H25" s="114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141.62</v>
      </c>
      <c r="F26" s="114"/>
      <c r="G26" s="114"/>
      <c r="H26" s="114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114.26600000000001</v>
      </c>
      <c r="F27" s="114"/>
      <c r="G27" s="114"/>
      <c r="H27" s="114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115.52699999999999</v>
      </c>
      <c r="F28" s="114"/>
      <c r="G28" s="114"/>
      <c r="H28" s="114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112.423</v>
      </c>
      <c r="F29" s="114"/>
      <c r="G29" s="114"/>
      <c r="H29" s="114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115.04199999999999</v>
      </c>
      <c r="F30" s="114"/>
      <c r="G30" s="114"/>
      <c r="H30" s="114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115.236</v>
      </c>
      <c r="F31" s="114"/>
      <c r="G31" s="114"/>
      <c r="H31" s="114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110.095</v>
      </c>
      <c r="F32" s="114"/>
      <c r="G32" s="114"/>
      <c r="H32" s="114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108.252</v>
      </c>
      <c r="F33" s="114"/>
      <c r="G33" s="114"/>
      <c r="H33" s="114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105.34199999999998</v>
      </c>
      <c r="F34" s="114"/>
      <c r="G34" s="114"/>
      <c r="H34" s="114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101.85</v>
      </c>
      <c r="F35" s="114"/>
      <c r="G35" s="114"/>
      <c r="H35" s="114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93.12</v>
      </c>
      <c r="F36" s="114"/>
      <c r="G36" s="114"/>
      <c r="H36" s="114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85.456999999999994</v>
      </c>
      <c r="F37" s="114"/>
      <c r="G37" s="114"/>
      <c r="H37" s="114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2288.5209999999997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509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501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0"/>
      <c r="K4" s="90"/>
      <c r="L4" s="1"/>
      <c r="M4" s="284" t="s">
        <v>502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ТП-356 В-1</v>
      </c>
      <c r="C10" s="302"/>
      <c r="D10" s="302"/>
      <c r="E10" s="303"/>
      <c r="F10" s="301" t="str">
        <f>M4</f>
        <v>ТП-356 В-2</v>
      </c>
      <c r="G10" s="304"/>
      <c r="H10" s="304"/>
      <c r="I10" s="305"/>
      <c r="J10" s="301" t="str">
        <f>B10</f>
        <v>ТП-356 В-1</v>
      </c>
      <c r="K10" s="302"/>
      <c r="L10" s="303"/>
      <c r="M10" s="301" t="str">
        <f>F10</f>
        <v>ТП-356 В-2</v>
      </c>
      <c r="N10" s="304"/>
      <c r="O10" s="305"/>
    </row>
    <row r="11" spans="1:16" x14ac:dyDescent="0.25">
      <c r="A11" s="296"/>
      <c r="B11" s="316" t="s">
        <v>289</v>
      </c>
      <c r="C11" s="316"/>
      <c r="D11" s="200"/>
      <c r="E11" s="93">
        <v>200</v>
      </c>
      <c r="F11" s="316" t="s">
        <v>289</v>
      </c>
      <c r="G11" s="316"/>
      <c r="H11" s="200"/>
      <c r="I11" s="93">
        <v>200</v>
      </c>
      <c r="J11" s="316" t="s">
        <v>289</v>
      </c>
      <c r="K11" s="316"/>
      <c r="L11" s="94">
        <f>E11</f>
        <v>200</v>
      </c>
      <c r="M11" s="316" t="s">
        <v>289</v>
      </c>
      <c r="N11" s="316"/>
      <c r="O11" s="94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150.35</v>
      </c>
      <c r="F14" s="114"/>
      <c r="G14" s="115"/>
      <c r="H14" s="115"/>
      <c r="I14" s="114">
        <v>0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149.38</v>
      </c>
      <c r="F15" s="114"/>
      <c r="G15" s="114"/>
      <c r="H15" s="114"/>
      <c r="I15" s="114">
        <v>0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118.72800000000001</v>
      </c>
      <c r="F16" s="114"/>
      <c r="G16" s="114"/>
      <c r="H16" s="114"/>
      <c r="I16" s="114">
        <v>0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123.19</v>
      </c>
      <c r="F17" s="114"/>
      <c r="G17" s="114"/>
      <c r="H17" s="114"/>
      <c r="I17" s="114">
        <v>0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153.066</v>
      </c>
      <c r="F18" s="114"/>
      <c r="G18" s="114"/>
      <c r="H18" s="114"/>
      <c r="I18" s="114">
        <v>0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153.648</v>
      </c>
      <c r="F19" s="114"/>
      <c r="G19" s="114"/>
      <c r="H19" s="114"/>
      <c r="I19" s="114">
        <v>0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131.33799999999999</v>
      </c>
      <c r="F20" s="114"/>
      <c r="G20" s="114"/>
      <c r="H20" s="114"/>
      <c r="I20" s="114">
        <v>0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216.892</v>
      </c>
      <c r="F21" s="114"/>
      <c r="G21" s="114"/>
      <c r="H21" s="114"/>
      <c r="I21" s="114">
        <v>0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206.22199999999998</v>
      </c>
      <c r="F22" s="114"/>
      <c r="G22" s="114"/>
      <c r="H22" s="114"/>
      <c r="I22" s="114">
        <v>0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226.59199999999998</v>
      </c>
      <c r="F23" s="114"/>
      <c r="G23" s="114"/>
      <c r="H23" s="114"/>
      <c r="I23" s="114">
        <v>0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264.81</v>
      </c>
      <c r="F24" s="114"/>
      <c r="G24" s="114"/>
      <c r="H24" s="114"/>
      <c r="I24" s="114">
        <v>0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271.79399999999998</v>
      </c>
      <c r="F25" s="114"/>
      <c r="G25" s="114"/>
      <c r="H25" s="114"/>
      <c r="I25" s="114">
        <v>0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280.33</v>
      </c>
      <c r="F26" s="114"/>
      <c r="G26" s="114"/>
      <c r="H26" s="114"/>
      <c r="I26" s="114">
        <v>0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263.83999999999997</v>
      </c>
      <c r="F27" s="114"/>
      <c r="G27" s="114"/>
      <c r="H27" s="114"/>
      <c r="I27" s="114">
        <v>0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261.12399999999997</v>
      </c>
      <c r="F28" s="114"/>
      <c r="G28" s="114"/>
      <c r="H28" s="114"/>
      <c r="I28" s="114">
        <v>0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244.63399999999999</v>
      </c>
      <c r="F29" s="114"/>
      <c r="G29" s="114"/>
      <c r="H29" s="114"/>
      <c r="I29" s="114">
        <v>0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236.874</v>
      </c>
      <c r="F30" s="114"/>
      <c r="G30" s="114"/>
      <c r="H30" s="114"/>
      <c r="I30" s="114">
        <v>0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232.21799999999999</v>
      </c>
      <c r="F31" s="114"/>
      <c r="G31" s="114"/>
      <c r="H31" s="114"/>
      <c r="I31" s="114">
        <v>0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229.50199999999998</v>
      </c>
      <c r="F32" s="114"/>
      <c r="G32" s="114"/>
      <c r="H32" s="114"/>
      <c r="I32" s="114">
        <v>0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222.71199999999999</v>
      </c>
      <c r="F33" s="114"/>
      <c r="G33" s="114"/>
      <c r="H33" s="114"/>
      <c r="I33" s="114">
        <v>0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212.624</v>
      </c>
      <c r="F34" s="114"/>
      <c r="G34" s="114"/>
      <c r="H34" s="114"/>
      <c r="I34" s="114">
        <v>0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208.35599999999999</v>
      </c>
      <c r="F35" s="114"/>
      <c r="G35" s="114"/>
      <c r="H35" s="114"/>
      <c r="I35" s="114">
        <v>0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196.52199999999999</v>
      </c>
      <c r="F36" s="114"/>
      <c r="G36" s="114"/>
      <c r="H36" s="114"/>
      <c r="I36" s="114">
        <v>0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171.88399999999999</v>
      </c>
      <c r="F37" s="114"/>
      <c r="G37" s="114"/>
      <c r="H37" s="114"/>
      <c r="I37" s="114">
        <v>0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4776.2799999999988</v>
      </c>
      <c r="F39" s="134"/>
      <c r="G39" s="134"/>
      <c r="H39" s="134"/>
      <c r="I39" s="140">
        <f>SUM(I15:I38)</f>
        <v>0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31.5" customHeight="1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317" t="s">
        <v>510</v>
      </c>
      <c r="N1" s="315"/>
      <c r="O1" s="315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503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0"/>
      <c r="K4" s="90"/>
      <c r="L4" s="1"/>
      <c r="M4" s="284" t="s">
        <v>504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ТП-602 В-1</v>
      </c>
      <c r="C10" s="302"/>
      <c r="D10" s="302"/>
      <c r="E10" s="303"/>
      <c r="F10" s="301" t="str">
        <f>M4</f>
        <v>ТП-602 В-2</v>
      </c>
      <c r="G10" s="304"/>
      <c r="H10" s="304"/>
      <c r="I10" s="305"/>
      <c r="J10" s="301" t="str">
        <f>B10</f>
        <v>ТП-602 В-1</v>
      </c>
      <c r="K10" s="302"/>
      <c r="L10" s="303"/>
      <c r="M10" s="301" t="str">
        <f>F10</f>
        <v>ТП-602 В-2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200</v>
      </c>
      <c r="F11" s="289" t="s">
        <v>289</v>
      </c>
      <c r="G11" s="290"/>
      <c r="H11" s="97"/>
      <c r="I11" s="33">
        <v>200</v>
      </c>
      <c r="J11" s="289" t="s">
        <v>289</v>
      </c>
      <c r="K11" s="290"/>
      <c r="L11" s="89">
        <f>E11</f>
        <v>200</v>
      </c>
      <c r="M11" s="289" t="s">
        <v>289</v>
      </c>
      <c r="N11" s="290"/>
      <c r="O11" s="89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43.262</v>
      </c>
      <c r="F14" s="114"/>
      <c r="G14" s="115"/>
      <c r="H14" s="115"/>
      <c r="I14" s="114">
        <v>41.747999999999998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41.515999999999998</v>
      </c>
      <c r="F15" s="114"/>
      <c r="G15" s="114"/>
      <c r="H15" s="114"/>
      <c r="I15" s="114">
        <v>38.611999999999995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40.545999999999999</v>
      </c>
      <c r="F16" s="114"/>
      <c r="G16" s="114"/>
      <c r="H16" s="114"/>
      <c r="I16" s="114">
        <v>37.828000000000003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41.322000000000003</v>
      </c>
      <c r="F17" s="114"/>
      <c r="G17" s="114"/>
      <c r="H17" s="114"/>
      <c r="I17" s="114">
        <v>36.064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41.322000000000003</v>
      </c>
      <c r="F18" s="114"/>
      <c r="G18" s="114"/>
      <c r="H18" s="114"/>
      <c r="I18" s="114">
        <v>35.868000000000002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41.515999999999998</v>
      </c>
      <c r="F19" s="114"/>
      <c r="G19" s="114"/>
      <c r="H19" s="114"/>
      <c r="I19" s="114">
        <v>36.456000000000003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41.515999999999998</v>
      </c>
      <c r="F20" s="114"/>
      <c r="G20" s="114"/>
      <c r="H20" s="114"/>
      <c r="I20" s="114">
        <v>36.652000000000001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42.485999999999997</v>
      </c>
      <c r="F21" s="114"/>
      <c r="G21" s="114"/>
      <c r="H21" s="114"/>
      <c r="I21" s="114">
        <v>49.588000000000001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53.155999999999999</v>
      </c>
      <c r="F22" s="114"/>
      <c r="G22" s="114"/>
      <c r="H22" s="114"/>
      <c r="I22" s="114">
        <v>100.15600000000001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84.001999999999995</v>
      </c>
      <c r="F23" s="114"/>
      <c r="G23" s="114"/>
      <c r="H23" s="114"/>
      <c r="I23" s="114">
        <v>137.59200000000001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101.074</v>
      </c>
      <c r="F24" s="114"/>
      <c r="G24" s="114"/>
      <c r="H24" s="114"/>
      <c r="I24" s="114">
        <v>146.41200000000001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131.33799999999999</v>
      </c>
      <c r="F25" s="114"/>
      <c r="G25" s="114"/>
      <c r="H25" s="114"/>
      <c r="I25" s="114">
        <v>146.608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114.26599999999999</v>
      </c>
      <c r="F26" s="114"/>
      <c r="G26" s="114"/>
      <c r="H26" s="114"/>
      <c r="I26" s="114">
        <v>147.78400000000002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115.04199999999999</v>
      </c>
      <c r="F27" s="114"/>
      <c r="G27" s="114"/>
      <c r="H27" s="114"/>
      <c r="I27" s="114">
        <v>141.12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101.268</v>
      </c>
      <c r="F28" s="114"/>
      <c r="G28" s="114"/>
      <c r="H28" s="114"/>
      <c r="I28" s="114">
        <v>121.71599999999999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111.55</v>
      </c>
      <c r="F29" s="114"/>
      <c r="G29" s="114"/>
      <c r="H29" s="114"/>
      <c r="I29" s="114">
        <v>123.08799999999999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109.998</v>
      </c>
      <c r="F30" s="114"/>
      <c r="G30" s="114"/>
      <c r="H30" s="114"/>
      <c r="I30" s="114">
        <v>122.10799999999999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95.448000000000008</v>
      </c>
      <c r="F31" s="114"/>
      <c r="G31" s="114"/>
      <c r="H31" s="114"/>
      <c r="I31" s="114">
        <v>115.44399999999999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89.433999999999997</v>
      </c>
      <c r="F32" s="114"/>
      <c r="G32" s="114"/>
      <c r="H32" s="114"/>
      <c r="I32" s="114">
        <v>98.587999999999994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70.616</v>
      </c>
      <c r="F33" s="114"/>
      <c r="G33" s="114"/>
      <c r="H33" s="114"/>
      <c r="I33" s="114">
        <v>83.692000000000007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53.932000000000002</v>
      </c>
      <c r="F34" s="114"/>
      <c r="G34" s="114"/>
      <c r="H34" s="114"/>
      <c r="I34" s="114">
        <v>62.916000000000004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49.47</v>
      </c>
      <c r="F35" s="114"/>
      <c r="G35" s="114"/>
      <c r="H35" s="114"/>
      <c r="I35" s="114">
        <v>59.975999999999999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47.142000000000003</v>
      </c>
      <c r="F36" s="114"/>
      <c r="G36" s="114"/>
      <c r="H36" s="114"/>
      <c r="I36" s="114">
        <v>46.06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44.814</v>
      </c>
      <c r="F37" s="114"/>
      <c r="G37" s="114"/>
      <c r="H37" s="114"/>
      <c r="I37" s="114">
        <v>40.376000000000005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1662.7740000000003</v>
      </c>
      <c r="F39" s="134"/>
      <c r="G39" s="134"/>
      <c r="H39" s="134"/>
      <c r="I39" s="140">
        <f>SUM(I15:I38)</f>
        <v>1964.7039999999995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511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506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0"/>
      <c r="K4" s="90"/>
      <c r="L4" s="1"/>
      <c r="M4" s="284" t="s">
        <v>505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ТП-102.1 В-1</v>
      </c>
      <c r="C10" s="302"/>
      <c r="D10" s="302"/>
      <c r="E10" s="303"/>
      <c r="F10" s="301" t="str">
        <f>M4</f>
        <v>ТП-102.1 В-2</v>
      </c>
      <c r="G10" s="304"/>
      <c r="H10" s="304"/>
      <c r="I10" s="305"/>
      <c r="J10" s="301" t="str">
        <f>B10</f>
        <v>ТП-102.1 В-1</v>
      </c>
      <c r="K10" s="302"/>
      <c r="L10" s="303"/>
      <c r="M10" s="301" t="str">
        <f>F10</f>
        <v>ТП-102.1 В-2</v>
      </c>
      <c r="N10" s="304"/>
      <c r="O10" s="305"/>
    </row>
    <row r="11" spans="1:16" x14ac:dyDescent="0.25">
      <c r="A11" s="296"/>
      <c r="B11" s="316" t="s">
        <v>289</v>
      </c>
      <c r="C11" s="316"/>
      <c r="D11" s="200"/>
      <c r="E11" s="93">
        <v>120</v>
      </c>
      <c r="F11" s="316" t="s">
        <v>289</v>
      </c>
      <c r="G11" s="316"/>
      <c r="H11" s="200"/>
      <c r="I11" s="93">
        <v>120</v>
      </c>
      <c r="J11" s="316" t="s">
        <v>289</v>
      </c>
      <c r="K11" s="316"/>
      <c r="L11" s="94">
        <f>E11</f>
        <v>120</v>
      </c>
      <c r="M11" s="316" t="s">
        <v>289</v>
      </c>
      <c r="N11" s="316"/>
      <c r="O11" s="94">
        <f>I11</f>
        <v>120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27.451000000000001</v>
      </c>
      <c r="F14" s="114"/>
      <c r="G14" s="115"/>
      <c r="H14" s="115"/>
      <c r="I14" s="114">
        <v>25.381999999999998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24.541</v>
      </c>
      <c r="F15" s="114"/>
      <c r="G15" s="114"/>
      <c r="H15" s="114"/>
      <c r="I15" s="114">
        <v>26.068000000000001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18.623999999999999</v>
      </c>
      <c r="F16" s="114"/>
      <c r="G16" s="114"/>
      <c r="H16" s="114"/>
      <c r="I16" s="114">
        <v>25.872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18.236000000000001</v>
      </c>
      <c r="F17" s="114"/>
      <c r="G17" s="114"/>
      <c r="H17" s="114"/>
      <c r="I17" s="114">
        <v>26.361999999999998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17.169</v>
      </c>
      <c r="F18" s="114"/>
      <c r="G18" s="114"/>
      <c r="H18" s="114"/>
      <c r="I18" s="114">
        <v>26.068000000000001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17.945</v>
      </c>
      <c r="F19" s="114"/>
      <c r="G19" s="114"/>
      <c r="H19" s="114"/>
      <c r="I19" s="114">
        <v>25.774000000000001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18.138999999999999</v>
      </c>
      <c r="F20" s="114"/>
      <c r="G20" s="114"/>
      <c r="H20" s="114"/>
      <c r="I20" s="114">
        <v>26.655999999999999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21.533999999999999</v>
      </c>
      <c r="F21" s="114"/>
      <c r="G21" s="114"/>
      <c r="H21" s="114"/>
      <c r="I21" s="114">
        <v>25.97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36.86</v>
      </c>
      <c r="F22" s="114"/>
      <c r="G22" s="114"/>
      <c r="H22" s="114"/>
      <c r="I22" s="114">
        <v>33.908000000000001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45.007999999999996</v>
      </c>
      <c r="F23" s="114"/>
      <c r="G23" s="114"/>
      <c r="H23" s="114"/>
      <c r="I23" s="114">
        <v>41.65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53.640999999999998</v>
      </c>
      <c r="F24" s="114"/>
      <c r="G24" s="114"/>
      <c r="H24" s="114"/>
      <c r="I24" s="114">
        <v>68.012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53.738</v>
      </c>
      <c r="F25" s="114"/>
      <c r="G25" s="114"/>
      <c r="H25" s="114"/>
      <c r="I25" s="114">
        <v>114.17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59.073</v>
      </c>
      <c r="F26" s="114"/>
      <c r="G26" s="114"/>
      <c r="H26" s="114"/>
      <c r="I26" s="114">
        <v>121.226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53.155999999999999</v>
      </c>
      <c r="F27" s="114"/>
      <c r="G27" s="114"/>
      <c r="H27" s="114"/>
      <c r="I27" s="114">
        <v>123.57799999999999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54.514000000000003</v>
      </c>
      <c r="F28" s="114"/>
      <c r="G28" s="114"/>
      <c r="H28" s="114"/>
      <c r="I28" s="114">
        <v>122.206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53.932000000000002</v>
      </c>
      <c r="F29" s="114"/>
      <c r="G29" s="114"/>
      <c r="H29" s="114"/>
      <c r="I29" s="114">
        <v>120.932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59.460999999999999</v>
      </c>
      <c r="F30" s="114"/>
      <c r="G30" s="114"/>
      <c r="H30" s="114"/>
      <c r="I30" s="114">
        <v>123.774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55.774999999999999</v>
      </c>
      <c r="F31" s="114"/>
      <c r="G31" s="114"/>
      <c r="H31" s="114"/>
      <c r="I31" s="114">
        <v>124.75399999999999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50.634</v>
      </c>
      <c r="F32" s="114"/>
      <c r="G32" s="114"/>
      <c r="H32" s="114"/>
      <c r="I32" s="114">
        <v>123.872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48.984999999999999</v>
      </c>
      <c r="F33" s="114"/>
      <c r="G33" s="114"/>
      <c r="H33" s="114"/>
      <c r="I33" s="114">
        <v>123.08799999999999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50.730999999999995</v>
      </c>
      <c r="F34" s="114"/>
      <c r="G34" s="114"/>
      <c r="H34" s="114"/>
      <c r="I34" s="114">
        <v>121.324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51.021999999999998</v>
      </c>
      <c r="F35" s="114"/>
      <c r="G35" s="114"/>
      <c r="H35" s="114"/>
      <c r="I35" s="114">
        <v>109.172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37.054000000000002</v>
      </c>
      <c r="F36" s="114"/>
      <c r="G36" s="114"/>
      <c r="H36" s="114"/>
      <c r="I36" s="114">
        <v>40.277999999999999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33.270999999999994</v>
      </c>
      <c r="F37" s="114"/>
      <c r="G37" s="114"/>
      <c r="H37" s="114"/>
      <c r="I37" s="114">
        <v>26.361999999999998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933.04300000000001</v>
      </c>
      <c r="F39" s="134"/>
      <c r="G39" s="134"/>
      <c r="H39" s="134"/>
      <c r="I39" s="140">
        <f>SUM(I15:I38)</f>
        <v>1721.0760000000002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43"/>
  <sheetViews>
    <sheetView topLeftCell="A7" zoomScale="70" zoomScaleNormal="70" workbookViewId="0">
      <selection activeCell="E14" sqref="E14"/>
    </sheetView>
  </sheetViews>
  <sheetFormatPr defaultRowHeight="15" x14ac:dyDescent="0.25"/>
  <cols>
    <col min="3" max="3" width="8.5703125" customWidth="1"/>
    <col min="4" max="4" width="0.42578125" hidden="1" customWidth="1"/>
    <col min="5" max="5" width="8.85546875" style="39"/>
    <col min="8" max="8" width="0.140625" hidden="1" customWidth="1"/>
    <col min="9" max="9" width="14.28515625" style="39" customWidth="1"/>
  </cols>
  <sheetData>
    <row r="1" spans="1:16" ht="15.75" x14ac:dyDescent="0.25">
      <c r="A1" s="1"/>
      <c r="B1" s="285" t="s">
        <v>0</v>
      </c>
      <c r="C1" s="283"/>
      <c r="D1" s="283"/>
      <c r="E1" s="283"/>
      <c r="F1" s="283"/>
      <c r="G1" s="1"/>
      <c r="H1" s="1"/>
      <c r="I1" s="31"/>
      <c r="J1" s="2" t="s">
        <v>1</v>
      </c>
      <c r="K1" s="1"/>
      <c r="L1" s="1"/>
      <c r="M1" s="286" t="s">
        <v>511</v>
      </c>
      <c r="N1" s="286"/>
      <c r="O1" s="286"/>
    </row>
    <row r="2" spans="1:16" x14ac:dyDescent="0.25">
      <c r="A2" s="1"/>
      <c r="B2" s="287" t="s">
        <v>2</v>
      </c>
      <c r="C2" s="288"/>
      <c r="D2" s="288"/>
      <c r="E2" s="288"/>
      <c r="F2" s="288"/>
      <c r="G2" s="1"/>
      <c r="H2" s="1"/>
      <c r="I2" s="31" t="s">
        <v>3</v>
      </c>
      <c r="J2" s="1"/>
      <c r="K2" s="1"/>
      <c r="L2" s="1"/>
      <c r="M2" s="287" t="s">
        <v>4</v>
      </c>
      <c r="N2" s="284"/>
      <c r="O2" s="284"/>
    </row>
    <row r="3" spans="1:16" x14ac:dyDescent="0.25">
      <c r="A3" s="1"/>
      <c r="B3" s="1"/>
      <c r="C3" s="1"/>
      <c r="D3" s="1"/>
      <c r="E3" s="31"/>
      <c r="F3" s="1"/>
      <c r="G3" s="1"/>
      <c r="H3" s="1"/>
      <c r="I3" s="31"/>
      <c r="J3" s="1"/>
      <c r="K3" s="1"/>
      <c r="L3" s="1"/>
      <c r="M3" s="284" t="s">
        <v>508</v>
      </c>
      <c r="N3" s="284"/>
      <c r="O3" s="284"/>
    </row>
    <row r="4" spans="1:16" ht="15.75" x14ac:dyDescent="0.25">
      <c r="A4" s="1"/>
      <c r="B4" s="282" t="s">
        <v>288</v>
      </c>
      <c r="C4" s="283"/>
      <c r="D4" s="197"/>
      <c r="E4" s="37"/>
      <c r="F4" s="3"/>
      <c r="G4" s="3"/>
      <c r="H4" s="3"/>
      <c r="I4" s="32" t="s">
        <v>6</v>
      </c>
      <c r="J4" s="91"/>
      <c r="K4" s="91"/>
      <c r="L4" s="1"/>
      <c r="M4" s="284" t="s">
        <v>507</v>
      </c>
      <c r="N4" s="284"/>
      <c r="O4" s="284"/>
    </row>
    <row r="5" spans="1:16" x14ac:dyDescent="0.25">
      <c r="A5" s="1"/>
      <c r="B5" s="291" t="s">
        <v>7</v>
      </c>
      <c r="C5" s="292"/>
      <c r="D5" s="96"/>
      <c r="E5" s="38"/>
      <c r="F5" s="1"/>
      <c r="G5" s="1"/>
      <c r="H5" s="1"/>
      <c r="I5" s="31"/>
      <c r="J5" s="1"/>
      <c r="K5" s="1"/>
      <c r="L5" s="1"/>
      <c r="M5" s="1"/>
      <c r="N5" s="1"/>
      <c r="O5" s="1"/>
    </row>
    <row r="6" spans="1:16" ht="15.75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6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6" x14ac:dyDescent="0.25">
      <c r="A8" s="7">
        <v>1630</v>
      </c>
      <c r="B8" s="7">
        <v>1628</v>
      </c>
      <c r="C8" s="1"/>
      <c r="D8" s="1"/>
      <c r="E8" s="31"/>
      <c r="F8" s="1"/>
      <c r="G8" s="1"/>
      <c r="H8" s="1"/>
      <c r="I8" s="31"/>
      <c r="J8" s="1"/>
      <c r="K8" s="1"/>
      <c r="L8" s="1"/>
      <c r="M8" s="1"/>
      <c r="N8" s="1"/>
      <c r="O8" s="1"/>
    </row>
    <row r="9" spans="1:16" x14ac:dyDescent="0.25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300"/>
    </row>
    <row r="10" spans="1:16" x14ac:dyDescent="0.25">
      <c r="A10" s="296"/>
      <c r="B10" s="301" t="str">
        <f>M3</f>
        <v>ТП-102.1 В-3</v>
      </c>
      <c r="C10" s="302"/>
      <c r="D10" s="302"/>
      <c r="E10" s="303"/>
      <c r="F10" s="301" t="str">
        <f>M4</f>
        <v>ТП-102.1 В-4</v>
      </c>
      <c r="G10" s="304"/>
      <c r="H10" s="304"/>
      <c r="I10" s="305"/>
      <c r="J10" s="301" t="str">
        <f>B10</f>
        <v>ТП-102.1 В-3</v>
      </c>
      <c r="K10" s="302"/>
      <c r="L10" s="303"/>
      <c r="M10" s="301" t="str">
        <f>F10</f>
        <v>ТП-102.1 В-4</v>
      </c>
      <c r="N10" s="304"/>
      <c r="O10" s="305"/>
    </row>
    <row r="11" spans="1:16" x14ac:dyDescent="0.25">
      <c r="A11" s="296"/>
      <c r="B11" s="289" t="s">
        <v>289</v>
      </c>
      <c r="C11" s="290"/>
      <c r="D11" s="97"/>
      <c r="E11" s="33">
        <v>200</v>
      </c>
      <c r="F11" s="289" t="s">
        <v>289</v>
      </c>
      <c r="G11" s="290"/>
      <c r="H11" s="97"/>
      <c r="I11" s="33">
        <v>200</v>
      </c>
      <c r="J11" s="289" t="s">
        <v>289</v>
      </c>
      <c r="K11" s="290"/>
      <c r="L11" s="92">
        <f>E11</f>
        <v>200</v>
      </c>
      <c r="M11" s="289" t="s">
        <v>289</v>
      </c>
      <c r="N11" s="290"/>
      <c r="O11" s="92">
        <f>I11</f>
        <v>200</v>
      </c>
    </row>
    <row r="12" spans="1:16" ht="36" x14ac:dyDescent="0.25">
      <c r="A12" s="297"/>
      <c r="B12" s="10" t="s">
        <v>12</v>
      </c>
      <c r="C12" s="10" t="s">
        <v>13</v>
      </c>
      <c r="D12" s="198"/>
      <c r="E12" s="34" t="s">
        <v>290</v>
      </c>
      <c r="F12" s="10" t="s">
        <v>12</v>
      </c>
      <c r="G12" s="10" t="s">
        <v>13</v>
      </c>
      <c r="H12" s="198"/>
      <c r="I12" s="34" t="s">
        <v>290</v>
      </c>
      <c r="J12" s="10" t="s">
        <v>12</v>
      </c>
      <c r="K12" s="10" t="s">
        <v>13</v>
      </c>
      <c r="L12" s="10" t="s">
        <v>290</v>
      </c>
      <c r="M12" s="10" t="s">
        <v>12</v>
      </c>
      <c r="N12" s="10" t="s">
        <v>13</v>
      </c>
      <c r="O12" s="10" t="s">
        <v>290</v>
      </c>
    </row>
    <row r="13" spans="1:16" x14ac:dyDescent="0.25">
      <c r="A13" s="12">
        <v>1</v>
      </c>
      <c r="B13" s="123">
        <v>2</v>
      </c>
      <c r="C13" s="123">
        <v>3</v>
      </c>
      <c r="D13" s="123"/>
      <c r="E13" s="125">
        <v>4</v>
      </c>
      <c r="F13" s="123">
        <v>5</v>
      </c>
      <c r="G13" s="123">
        <v>6</v>
      </c>
      <c r="H13" s="123"/>
      <c r="I13" s="125">
        <v>7</v>
      </c>
      <c r="J13" s="123">
        <v>8</v>
      </c>
      <c r="K13" s="123">
        <v>9</v>
      </c>
      <c r="L13" s="123">
        <v>10</v>
      </c>
      <c r="M13" s="123">
        <v>11</v>
      </c>
      <c r="N13" s="123">
        <v>12</v>
      </c>
      <c r="O13" s="123">
        <v>13</v>
      </c>
    </row>
    <row r="14" spans="1:16" s="105" customFormat="1" ht="12.75" x14ac:dyDescent="0.2">
      <c r="A14" s="100">
        <v>0</v>
      </c>
      <c r="B14" s="128"/>
      <c r="C14" s="115"/>
      <c r="D14" s="115"/>
      <c r="E14" s="114">
        <v>50.284799999999997</v>
      </c>
      <c r="F14" s="114"/>
      <c r="G14" s="115"/>
      <c r="H14" s="115"/>
      <c r="I14" s="114">
        <v>6.2720000000000002</v>
      </c>
      <c r="J14" s="117"/>
      <c r="K14" s="115"/>
      <c r="L14" s="115"/>
      <c r="M14" s="114"/>
      <c r="N14" s="115"/>
      <c r="O14" s="115"/>
      <c r="P14" s="146"/>
    </row>
    <row r="15" spans="1:16" s="105" customFormat="1" ht="12.75" x14ac:dyDescent="0.2">
      <c r="A15" s="102">
        <v>1</v>
      </c>
      <c r="B15" s="128"/>
      <c r="C15" s="115"/>
      <c r="D15" s="115"/>
      <c r="E15" s="114">
        <v>46.56</v>
      </c>
      <c r="F15" s="114"/>
      <c r="G15" s="114"/>
      <c r="H15" s="114"/>
      <c r="I15" s="114">
        <v>5.5860000000000003</v>
      </c>
      <c r="J15" s="117"/>
      <c r="K15" s="115"/>
      <c r="L15" s="114"/>
      <c r="M15" s="114"/>
      <c r="N15" s="115"/>
      <c r="O15" s="114"/>
      <c r="P15" s="146"/>
    </row>
    <row r="16" spans="1:16" s="105" customFormat="1" ht="12.75" x14ac:dyDescent="0.2">
      <c r="A16" s="100">
        <v>2</v>
      </c>
      <c r="B16" s="128"/>
      <c r="C16" s="115"/>
      <c r="D16" s="115"/>
      <c r="E16" s="114">
        <v>45.721920000000004</v>
      </c>
      <c r="F16" s="114"/>
      <c r="G16" s="114"/>
      <c r="H16" s="114"/>
      <c r="I16" s="114">
        <v>5.6840000000000002</v>
      </c>
      <c r="J16" s="117"/>
      <c r="K16" s="115"/>
      <c r="L16" s="114"/>
      <c r="M16" s="114"/>
      <c r="N16" s="115"/>
      <c r="O16" s="114"/>
      <c r="P16" s="146"/>
    </row>
    <row r="17" spans="1:16" s="105" customFormat="1" ht="12.75" x14ac:dyDescent="0.2">
      <c r="A17" s="100">
        <v>3</v>
      </c>
      <c r="B17" s="128"/>
      <c r="C17" s="115"/>
      <c r="D17" s="115"/>
      <c r="E17" s="114">
        <v>47.491199999999999</v>
      </c>
      <c r="F17" s="114"/>
      <c r="G17" s="114"/>
      <c r="H17" s="114"/>
      <c r="I17" s="114">
        <v>5.5860000000000003</v>
      </c>
      <c r="J17" s="117"/>
      <c r="K17" s="115"/>
      <c r="L17" s="114"/>
      <c r="M17" s="114"/>
      <c r="N17" s="115"/>
      <c r="O17" s="114"/>
      <c r="P17" s="146"/>
    </row>
    <row r="18" spans="1:16" s="105" customFormat="1" ht="12.75" x14ac:dyDescent="0.2">
      <c r="A18" s="100">
        <v>4</v>
      </c>
      <c r="B18" s="128"/>
      <c r="C18" s="115"/>
      <c r="D18" s="115"/>
      <c r="E18" s="114">
        <v>44.883839999999999</v>
      </c>
      <c r="F18" s="114"/>
      <c r="G18" s="114"/>
      <c r="H18" s="114"/>
      <c r="I18" s="114">
        <v>5.5860000000000003</v>
      </c>
      <c r="J18" s="117"/>
      <c r="K18" s="115"/>
      <c r="L18" s="114"/>
      <c r="M18" s="114"/>
      <c r="N18" s="115"/>
      <c r="O18" s="114"/>
      <c r="P18" s="146"/>
    </row>
    <row r="19" spans="1:16" s="105" customFormat="1" ht="12.75" x14ac:dyDescent="0.2">
      <c r="A19" s="100">
        <v>5</v>
      </c>
      <c r="B19" s="128"/>
      <c r="C19" s="115"/>
      <c r="D19" s="115"/>
      <c r="E19" s="114">
        <v>45.163200000000003</v>
      </c>
      <c r="F19" s="114"/>
      <c r="G19" s="114"/>
      <c r="H19" s="114"/>
      <c r="I19" s="114">
        <v>5.5860000000000003</v>
      </c>
      <c r="J19" s="117"/>
      <c r="K19" s="115"/>
      <c r="L19" s="114"/>
      <c r="M19" s="114"/>
      <c r="N19" s="115"/>
      <c r="O19" s="114"/>
      <c r="P19" s="146"/>
    </row>
    <row r="20" spans="1:16" s="105" customFormat="1" ht="12.75" x14ac:dyDescent="0.2">
      <c r="A20" s="100">
        <v>6</v>
      </c>
      <c r="B20" s="128"/>
      <c r="C20" s="115"/>
      <c r="D20" s="115"/>
      <c r="E20" s="114">
        <v>48.174080000000004</v>
      </c>
      <c r="F20" s="114"/>
      <c r="G20" s="114"/>
      <c r="H20" s="114"/>
      <c r="I20" s="114">
        <v>5.5860000000000003</v>
      </c>
      <c r="J20" s="117"/>
      <c r="K20" s="115"/>
      <c r="L20" s="114"/>
      <c r="M20" s="114"/>
      <c r="N20" s="115"/>
      <c r="O20" s="114"/>
      <c r="P20" s="146"/>
    </row>
    <row r="21" spans="1:16" s="105" customFormat="1" ht="12.75" x14ac:dyDescent="0.2">
      <c r="A21" s="100">
        <v>7</v>
      </c>
      <c r="B21" s="128"/>
      <c r="C21" s="115"/>
      <c r="D21" s="115"/>
      <c r="E21" s="114">
        <v>45.633650000000003</v>
      </c>
      <c r="F21" s="114"/>
      <c r="G21" s="114"/>
      <c r="H21" s="114"/>
      <c r="I21" s="114">
        <v>5.5860000000000003</v>
      </c>
      <c r="J21" s="117"/>
      <c r="K21" s="115"/>
      <c r="L21" s="114"/>
      <c r="M21" s="114"/>
      <c r="N21" s="115"/>
      <c r="O21" s="114"/>
      <c r="P21" s="146"/>
    </row>
    <row r="22" spans="1:16" s="105" customFormat="1" ht="12.75" x14ac:dyDescent="0.2">
      <c r="A22" s="100">
        <v>8</v>
      </c>
      <c r="B22" s="128"/>
      <c r="C22" s="115"/>
      <c r="D22" s="115"/>
      <c r="E22" s="114">
        <v>57.018539999999994</v>
      </c>
      <c r="F22" s="114"/>
      <c r="G22" s="114"/>
      <c r="H22" s="114"/>
      <c r="I22" s="114">
        <v>5.4879999999999995</v>
      </c>
      <c r="J22" s="117"/>
      <c r="K22" s="115"/>
      <c r="L22" s="114"/>
      <c r="M22" s="114"/>
      <c r="N22" s="115"/>
      <c r="O22" s="114"/>
      <c r="P22" s="146"/>
    </row>
    <row r="23" spans="1:16" s="105" customFormat="1" ht="12.75" x14ac:dyDescent="0.2">
      <c r="A23" s="100">
        <v>9</v>
      </c>
      <c r="B23" s="128"/>
      <c r="C23" s="115"/>
      <c r="D23" s="115"/>
      <c r="E23" s="114">
        <v>85.527810000000002</v>
      </c>
      <c r="F23" s="114"/>
      <c r="G23" s="114"/>
      <c r="H23" s="114"/>
      <c r="I23" s="114">
        <v>6.0759999999999996</v>
      </c>
      <c r="J23" s="117"/>
      <c r="K23" s="115"/>
      <c r="L23" s="114"/>
      <c r="M23" s="114"/>
      <c r="N23" s="115"/>
      <c r="O23" s="114"/>
      <c r="P23" s="146"/>
    </row>
    <row r="24" spans="1:16" s="105" customFormat="1" ht="12.75" x14ac:dyDescent="0.2">
      <c r="A24" s="100">
        <v>10</v>
      </c>
      <c r="B24" s="128"/>
      <c r="C24" s="115"/>
      <c r="D24" s="115"/>
      <c r="E24" s="114">
        <v>126.55105</v>
      </c>
      <c r="F24" s="114"/>
      <c r="G24" s="114"/>
      <c r="H24" s="114"/>
      <c r="I24" s="114">
        <v>18.326000000000001</v>
      </c>
      <c r="J24" s="117"/>
      <c r="K24" s="115"/>
      <c r="L24" s="114"/>
      <c r="M24" s="114"/>
      <c r="N24" s="115"/>
      <c r="O24" s="114"/>
      <c r="P24" s="146"/>
    </row>
    <row r="25" spans="1:16" s="105" customFormat="1" ht="12.75" x14ac:dyDescent="0.2">
      <c r="A25" s="100">
        <v>11</v>
      </c>
      <c r="B25" s="128"/>
      <c r="C25" s="115"/>
      <c r="D25" s="115"/>
      <c r="E25" s="114">
        <v>174.16058999999998</v>
      </c>
      <c r="F25" s="114"/>
      <c r="G25" s="114"/>
      <c r="H25" s="114"/>
      <c r="I25" s="114">
        <v>29.596</v>
      </c>
      <c r="J25" s="117"/>
      <c r="K25" s="115"/>
      <c r="L25" s="114"/>
      <c r="M25" s="114"/>
      <c r="N25" s="115"/>
      <c r="O25" s="114"/>
      <c r="P25" s="146"/>
    </row>
    <row r="26" spans="1:16" s="105" customFormat="1" ht="12.75" x14ac:dyDescent="0.2">
      <c r="A26" s="100">
        <v>12</v>
      </c>
      <c r="B26" s="128"/>
      <c r="C26" s="115"/>
      <c r="D26" s="115"/>
      <c r="E26" s="114">
        <v>185.52995999999999</v>
      </c>
      <c r="F26" s="114"/>
      <c r="G26" s="114"/>
      <c r="H26" s="114"/>
      <c r="I26" s="114">
        <v>31.948</v>
      </c>
      <c r="J26" s="117"/>
      <c r="K26" s="115"/>
      <c r="L26" s="114"/>
      <c r="M26" s="114"/>
      <c r="N26" s="115"/>
      <c r="O26" s="114"/>
      <c r="P26" s="146"/>
    </row>
    <row r="27" spans="1:16" s="105" customFormat="1" ht="12.75" x14ac:dyDescent="0.2">
      <c r="A27" s="100">
        <v>13</v>
      </c>
      <c r="B27" s="128"/>
      <c r="C27" s="115"/>
      <c r="D27" s="115"/>
      <c r="E27" s="114">
        <v>197.62974000000003</v>
      </c>
      <c r="F27" s="114"/>
      <c r="G27" s="114"/>
      <c r="H27" s="114"/>
      <c r="I27" s="114">
        <v>35.769999999999996</v>
      </c>
      <c r="J27" s="117"/>
      <c r="K27" s="115"/>
      <c r="L27" s="114"/>
      <c r="M27" s="114"/>
      <c r="N27" s="115"/>
      <c r="O27" s="114"/>
      <c r="P27" s="146"/>
    </row>
    <row r="28" spans="1:16" s="105" customFormat="1" ht="12.75" x14ac:dyDescent="0.2">
      <c r="A28" s="100">
        <v>14</v>
      </c>
      <c r="B28" s="128"/>
      <c r="C28" s="115"/>
      <c r="D28" s="115"/>
      <c r="E28" s="114">
        <v>205.69626</v>
      </c>
      <c r="F28" s="114"/>
      <c r="G28" s="114"/>
      <c r="H28" s="114"/>
      <c r="I28" s="114">
        <v>36.358000000000004</v>
      </c>
      <c r="J28" s="117"/>
      <c r="K28" s="115"/>
      <c r="L28" s="114"/>
      <c r="M28" s="114"/>
      <c r="N28" s="115"/>
      <c r="O28" s="114"/>
      <c r="P28" s="146"/>
    </row>
    <row r="29" spans="1:16" s="105" customFormat="1" ht="12.75" x14ac:dyDescent="0.2">
      <c r="A29" s="100">
        <v>15</v>
      </c>
      <c r="B29" s="128"/>
      <c r="C29" s="115"/>
      <c r="D29" s="115"/>
      <c r="E29" s="114">
        <v>204.35183999999998</v>
      </c>
      <c r="F29" s="114"/>
      <c r="G29" s="114"/>
      <c r="H29" s="114"/>
      <c r="I29" s="114">
        <v>34.887999999999998</v>
      </c>
      <c r="J29" s="117"/>
      <c r="K29" s="115"/>
      <c r="L29" s="114"/>
      <c r="M29" s="114"/>
      <c r="N29" s="115"/>
      <c r="O29" s="114"/>
      <c r="P29" s="146"/>
    </row>
    <row r="30" spans="1:16" s="105" customFormat="1" ht="12.75" x14ac:dyDescent="0.2">
      <c r="A30" s="100">
        <v>16</v>
      </c>
      <c r="B30" s="128"/>
      <c r="C30" s="115"/>
      <c r="D30" s="115"/>
      <c r="E30" s="114">
        <v>197.05356</v>
      </c>
      <c r="F30" s="114"/>
      <c r="G30" s="114"/>
      <c r="H30" s="114"/>
      <c r="I30" s="114">
        <v>35.868000000000002</v>
      </c>
      <c r="J30" s="117"/>
      <c r="K30" s="115"/>
      <c r="L30" s="114"/>
      <c r="M30" s="114"/>
      <c r="N30" s="115"/>
      <c r="O30" s="114"/>
      <c r="P30" s="146"/>
    </row>
    <row r="31" spans="1:16" s="105" customFormat="1" ht="12.75" x14ac:dyDescent="0.2">
      <c r="A31" s="100">
        <v>17</v>
      </c>
      <c r="B31" s="128"/>
      <c r="C31" s="115"/>
      <c r="D31" s="115"/>
      <c r="E31" s="114">
        <v>187.16246999999998</v>
      </c>
      <c r="F31" s="114"/>
      <c r="G31" s="114"/>
      <c r="H31" s="114"/>
      <c r="I31" s="114">
        <v>37.729999999999997</v>
      </c>
      <c r="J31" s="117"/>
      <c r="K31" s="115"/>
      <c r="L31" s="114"/>
      <c r="M31" s="114"/>
      <c r="N31" s="115"/>
      <c r="O31" s="114"/>
      <c r="P31" s="146"/>
    </row>
    <row r="32" spans="1:16" s="105" customFormat="1" ht="12.75" x14ac:dyDescent="0.2">
      <c r="A32" s="100">
        <v>18</v>
      </c>
      <c r="B32" s="128"/>
      <c r="C32" s="115"/>
      <c r="D32" s="115"/>
      <c r="E32" s="114">
        <v>192.54015000000001</v>
      </c>
      <c r="F32" s="114"/>
      <c r="G32" s="114"/>
      <c r="H32" s="114"/>
      <c r="I32" s="114">
        <v>28.125999999999998</v>
      </c>
      <c r="J32" s="117"/>
      <c r="K32" s="115"/>
      <c r="L32" s="114"/>
      <c r="M32" s="114"/>
      <c r="N32" s="115"/>
      <c r="O32" s="114"/>
      <c r="P32" s="146"/>
    </row>
    <row r="33" spans="1:16" s="105" customFormat="1" ht="12.75" x14ac:dyDescent="0.2">
      <c r="A33" s="100">
        <v>19</v>
      </c>
      <c r="B33" s="128"/>
      <c r="C33" s="115"/>
      <c r="D33" s="115"/>
      <c r="E33" s="114">
        <v>197.08848</v>
      </c>
      <c r="F33" s="114"/>
      <c r="G33" s="114"/>
      <c r="H33" s="114"/>
      <c r="I33" s="114">
        <v>29.791999999999998</v>
      </c>
      <c r="J33" s="117"/>
      <c r="K33" s="115"/>
      <c r="L33" s="114"/>
      <c r="M33" s="114"/>
      <c r="N33" s="115"/>
      <c r="O33" s="114"/>
      <c r="P33" s="146"/>
    </row>
    <row r="34" spans="1:16" s="105" customFormat="1" ht="12.75" x14ac:dyDescent="0.2">
      <c r="A34" s="100">
        <v>20</v>
      </c>
      <c r="B34" s="128"/>
      <c r="C34" s="115"/>
      <c r="D34" s="115"/>
      <c r="E34" s="114">
        <v>190.95420000000001</v>
      </c>
      <c r="F34" s="114"/>
      <c r="G34" s="114"/>
      <c r="H34" s="114"/>
      <c r="I34" s="114">
        <v>32.339999999999996</v>
      </c>
      <c r="J34" s="117"/>
      <c r="K34" s="115"/>
      <c r="L34" s="114"/>
      <c r="M34" s="114"/>
      <c r="N34" s="115"/>
      <c r="O34" s="114"/>
      <c r="P34" s="146"/>
    </row>
    <row r="35" spans="1:16" s="105" customFormat="1" ht="12.75" x14ac:dyDescent="0.2">
      <c r="A35" s="100">
        <v>21</v>
      </c>
      <c r="B35" s="128"/>
      <c r="C35" s="115"/>
      <c r="D35" s="115"/>
      <c r="E35" s="114">
        <v>167.40647999999999</v>
      </c>
      <c r="F35" s="114"/>
      <c r="G35" s="114"/>
      <c r="H35" s="114"/>
      <c r="I35" s="114">
        <v>26.851999999999997</v>
      </c>
      <c r="J35" s="117"/>
      <c r="K35" s="115"/>
      <c r="L35" s="114"/>
      <c r="M35" s="114"/>
      <c r="N35" s="115"/>
      <c r="O35" s="114"/>
      <c r="P35" s="146"/>
    </row>
    <row r="36" spans="1:16" s="105" customFormat="1" ht="12.75" x14ac:dyDescent="0.2">
      <c r="A36" s="100">
        <v>22</v>
      </c>
      <c r="B36" s="128"/>
      <c r="C36" s="115"/>
      <c r="D36" s="115"/>
      <c r="E36" s="114">
        <v>64.508880000000005</v>
      </c>
      <c r="F36" s="114"/>
      <c r="G36" s="114"/>
      <c r="H36" s="114"/>
      <c r="I36" s="114">
        <v>10.78</v>
      </c>
      <c r="J36" s="117"/>
      <c r="K36" s="115"/>
      <c r="L36" s="114"/>
      <c r="M36" s="114"/>
      <c r="N36" s="115"/>
      <c r="O36" s="114"/>
      <c r="P36" s="146"/>
    </row>
    <row r="37" spans="1:16" s="105" customFormat="1" ht="12.75" x14ac:dyDescent="0.2">
      <c r="A37" s="100">
        <v>23</v>
      </c>
      <c r="B37" s="128"/>
      <c r="C37" s="115"/>
      <c r="D37" s="115"/>
      <c r="E37" s="114">
        <v>58.968240000000002</v>
      </c>
      <c r="F37" s="114"/>
      <c r="G37" s="114"/>
      <c r="H37" s="114"/>
      <c r="I37" s="114">
        <v>9.5059999999999985</v>
      </c>
      <c r="J37" s="117"/>
      <c r="K37" s="115"/>
      <c r="L37" s="114"/>
      <c r="M37" s="114"/>
      <c r="N37" s="115"/>
      <c r="O37" s="114"/>
      <c r="P37" s="146"/>
    </row>
    <row r="38" spans="1:16" s="105" customFormat="1" ht="12.75" x14ac:dyDescent="0.2">
      <c r="A38" s="100">
        <v>24</v>
      </c>
      <c r="B38" s="128"/>
      <c r="C38" s="115"/>
      <c r="D38" s="199"/>
      <c r="F38" s="107"/>
      <c r="G38" s="114"/>
      <c r="H38" s="201"/>
      <c r="J38" s="117"/>
      <c r="K38" s="107"/>
      <c r="L38" s="114"/>
      <c r="M38" s="114"/>
      <c r="N38" s="115"/>
      <c r="O38" s="114"/>
      <c r="P38" s="146"/>
    </row>
    <row r="39" spans="1:16" x14ac:dyDescent="0.25">
      <c r="A39" s="14" t="s">
        <v>14</v>
      </c>
      <c r="B39" s="20"/>
      <c r="C39" s="20"/>
      <c r="D39" s="20"/>
      <c r="E39" s="21">
        <f>SUM(E15:E38)</f>
        <v>2815.7761399999999</v>
      </c>
      <c r="F39" s="134"/>
      <c r="G39" s="134"/>
      <c r="H39" s="134"/>
      <c r="I39" s="140">
        <f>SUM(I15:I38)</f>
        <v>448.64399999999989</v>
      </c>
      <c r="J39" s="134"/>
      <c r="K39" s="134"/>
      <c r="L39" s="21">
        <f>SUM(L15:L38)</f>
        <v>0</v>
      </c>
      <c r="M39" s="22"/>
      <c r="N39" s="22"/>
      <c r="O39" s="21">
        <f>SUM(O15:O38)</f>
        <v>0</v>
      </c>
    </row>
    <row r="40" spans="1:16" x14ac:dyDescent="0.25">
      <c r="A40" s="1" t="s">
        <v>291</v>
      </c>
      <c r="B40" s="1"/>
      <c r="C40" s="1"/>
      <c r="D40" s="1"/>
      <c r="E40" s="31"/>
      <c r="F40" s="1"/>
      <c r="G40" s="1"/>
      <c r="H40" s="1"/>
      <c r="I40" s="31"/>
      <c r="J40" s="1"/>
      <c r="K40" s="1"/>
      <c r="L40" s="1"/>
      <c r="M40" s="1"/>
      <c r="N40" s="1"/>
      <c r="O40" s="1"/>
    </row>
    <row r="41" spans="1:16" x14ac:dyDescent="0.25">
      <c r="A41" s="1" t="s">
        <v>292</v>
      </c>
      <c r="B41" s="1"/>
      <c r="C41" s="1"/>
      <c r="D41" s="1"/>
      <c r="E41" s="31"/>
      <c r="F41" s="1"/>
      <c r="G41" s="1"/>
      <c r="H41" s="1"/>
      <c r="I41" s="31"/>
      <c r="J41" s="1"/>
      <c r="K41" s="1"/>
      <c r="L41" s="1"/>
      <c r="M41" s="1"/>
      <c r="N41" s="1"/>
      <c r="O41" s="1"/>
    </row>
    <row r="42" spans="1:16" x14ac:dyDescent="0.25">
      <c r="A42" s="1" t="s">
        <v>293</v>
      </c>
      <c r="B42" s="23"/>
      <c r="C42" s="23"/>
      <c r="D42" s="23"/>
      <c r="E42" s="36"/>
      <c r="F42" s="23"/>
      <c r="G42" s="23"/>
      <c r="H42" s="23"/>
      <c r="I42" s="36"/>
      <c r="J42" s="23"/>
      <c r="K42" s="1"/>
      <c r="L42" s="1"/>
      <c r="M42" s="1"/>
      <c r="N42" s="1"/>
      <c r="O42" s="1"/>
    </row>
    <row r="43" spans="1:16" x14ac:dyDescent="0.25">
      <c r="A43" s="1" t="s">
        <v>294</v>
      </c>
      <c r="B43" s="23"/>
      <c r="C43" s="23"/>
      <c r="D43" s="23"/>
      <c r="E43" s="36"/>
      <c r="F43" s="23"/>
      <c r="G43" s="23"/>
      <c r="H43" s="23"/>
      <c r="I43" s="36"/>
      <c r="J43" s="23"/>
      <c r="K43" s="23"/>
      <c r="L43" s="23"/>
      <c r="M43" s="23"/>
      <c r="N43" s="23"/>
      <c r="O43" s="23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topLeftCell="A7"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379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175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174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КТП-62</v>
      </c>
      <c r="C10" s="318"/>
      <c r="D10" s="318"/>
      <c r="E10" s="318"/>
      <c r="F10" s="301" t="str">
        <f>N4</f>
        <v>КТП-62 Новая</v>
      </c>
      <c r="G10" s="304"/>
      <c r="H10" s="304"/>
      <c r="I10" s="305"/>
      <c r="J10" s="318" t="str">
        <f>N3</f>
        <v>КТП-62</v>
      </c>
      <c r="K10" s="318"/>
      <c r="L10" s="318"/>
      <c r="M10" s="318"/>
      <c r="N10" s="301" t="str">
        <f>N4</f>
        <v>КТП-62 Новая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</v>
      </c>
      <c r="F11" s="289" t="s">
        <v>289</v>
      </c>
      <c r="G11" s="290"/>
      <c r="H11" s="40"/>
      <c r="I11" s="41" t="s">
        <v>112</v>
      </c>
      <c r="J11" s="289" t="s">
        <v>289</v>
      </c>
      <c r="K11" s="290"/>
      <c r="L11" s="40"/>
      <c r="M11" s="41">
        <f>E11</f>
        <v>20</v>
      </c>
      <c r="N11" s="289" t="s">
        <v>289</v>
      </c>
      <c r="O11" s="290"/>
      <c r="P11" s="40"/>
      <c r="Q11" s="41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3.7080000000000002</v>
      </c>
      <c r="F14" s="114"/>
      <c r="G14" s="115"/>
      <c r="H14" s="115"/>
      <c r="I14" s="116">
        <v>61.955118000000006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3.5019999999999998</v>
      </c>
      <c r="F15" s="116"/>
      <c r="G15" s="115"/>
      <c r="H15" s="115"/>
      <c r="I15" s="116">
        <v>61.337736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>
        <v>3.5019999999999998</v>
      </c>
      <c r="F16" s="116"/>
      <c r="G16" s="115"/>
      <c r="H16" s="115"/>
      <c r="I16" s="116">
        <v>60.052914000000001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>
        <v>3.2960000000000003</v>
      </c>
      <c r="F17" s="116"/>
      <c r="G17" s="115"/>
      <c r="H17" s="115"/>
      <c r="I17" s="116">
        <v>62.889534000000005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>
        <v>3.2960000000000003</v>
      </c>
      <c r="F18" s="116"/>
      <c r="G18" s="115"/>
      <c r="H18" s="115"/>
      <c r="I18" s="116">
        <v>63.156510000000004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>
        <v>3.2960000000000003</v>
      </c>
      <c r="F19" s="116"/>
      <c r="G19" s="115"/>
      <c r="H19" s="115"/>
      <c r="I19" s="116">
        <v>62.255465999999998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>
        <v>3.2960000000000003</v>
      </c>
      <c r="F20" s="116"/>
      <c r="G20" s="115"/>
      <c r="H20" s="115"/>
      <c r="I20" s="116">
        <v>62.121977999999999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>
        <v>3.2960000000000003</v>
      </c>
      <c r="F21" s="116"/>
      <c r="G21" s="115"/>
      <c r="H21" s="115"/>
      <c r="I21" s="116">
        <v>63.823950000000004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>
        <v>3.6360000000000001</v>
      </c>
      <c r="F22" s="116"/>
      <c r="G22" s="115"/>
      <c r="H22" s="115"/>
      <c r="I22" s="116">
        <v>62.388306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>
        <v>3.6360000000000001</v>
      </c>
      <c r="F23" s="116"/>
      <c r="G23" s="115"/>
      <c r="H23" s="115"/>
      <c r="I23" s="116">
        <v>64.351745999999991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>
        <v>3.8379999999999996</v>
      </c>
      <c r="F24" s="116"/>
      <c r="G24" s="115"/>
      <c r="H24" s="115"/>
      <c r="I24" s="116">
        <v>62.584650000000003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>
        <v>3.8379999999999996</v>
      </c>
      <c r="F25" s="116"/>
      <c r="G25" s="115"/>
      <c r="H25" s="115"/>
      <c r="I25" s="116">
        <v>61.390223999999996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>
        <v>3.8379999999999996</v>
      </c>
      <c r="F26" s="116"/>
      <c r="G26" s="115"/>
      <c r="H26" s="115"/>
      <c r="I26" s="116">
        <v>59.770386000000002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>
        <v>3.6360000000000001</v>
      </c>
      <c r="F27" s="116"/>
      <c r="G27" s="115"/>
      <c r="H27" s="115"/>
      <c r="I27" s="116">
        <v>60.653934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>
        <v>3.8379999999999996</v>
      </c>
      <c r="F28" s="116"/>
      <c r="G28" s="115"/>
      <c r="H28" s="115"/>
      <c r="I28" s="116">
        <v>60.212159999999997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>
        <v>3.8379999999999996</v>
      </c>
      <c r="F29" s="116"/>
      <c r="G29" s="115"/>
      <c r="H29" s="115"/>
      <c r="I29" s="116">
        <v>59.377698000000002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>
        <v>3.762</v>
      </c>
      <c r="F30" s="116"/>
      <c r="G30" s="115"/>
      <c r="H30" s="115"/>
      <c r="I30" s="116">
        <v>59.292486000000004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>
        <v>3.762</v>
      </c>
      <c r="F31" s="116"/>
      <c r="G31" s="115"/>
      <c r="H31" s="115"/>
      <c r="I31" s="116">
        <v>58.987763999999999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>
        <v>3.762</v>
      </c>
      <c r="F32" s="116"/>
      <c r="G32" s="115"/>
      <c r="H32" s="115"/>
      <c r="I32" s="116">
        <v>59.324562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>
        <v>3.96</v>
      </c>
      <c r="F33" s="116"/>
      <c r="G33" s="115"/>
      <c r="H33" s="115"/>
      <c r="I33" s="116">
        <v>58.891536000000002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>
        <v>3.96</v>
      </c>
      <c r="F34" s="116"/>
      <c r="G34" s="115"/>
      <c r="H34" s="115"/>
      <c r="I34" s="116">
        <v>59.388714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>
        <v>3.762</v>
      </c>
      <c r="F35" s="116"/>
      <c r="G35" s="115"/>
      <c r="H35" s="115"/>
      <c r="I35" s="116">
        <v>60.158538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>
        <v>3.96</v>
      </c>
      <c r="F36" s="116"/>
      <c r="G36" s="115"/>
      <c r="H36" s="115"/>
      <c r="I36" s="116">
        <v>60.751944000000002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>
        <v>3.96</v>
      </c>
      <c r="F37" s="116"/>
      <c r="G37" s="115"/>
      <c r="H37" s="115"/>
      <c r="I37" s="116">
        <v>60.286842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84.46999999999997</v>
      </c>
      <c r="F39" s="115"/>
      <c r="G39" s="134"/>
      <c r="H39" s="134"/>
      <c r="I39" s="133">
        <f>SUM(I15:I38)</f>
        <v>1403.4495780000002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380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177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176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ТП-49</v>
      </c>
      <c r="C10" s="318"/>
      <c r="D10" s="318"/>
      <c r="E10" s="318"/>
      <c r="F10" s="301" t="str">
        <f>N4</f>
        <v>ТП-56</v>
      </c>
      <c r="G10" s="304"/>
      <c r="H10" s="304"/>
      <c r="I10" s="305"/>
      <c r="J10" s="318" t="str">
        <f>N3</f>
        <v>ТП-49</v>
      </c>
      <c r="K10" s="318"/>
      <c r="L10" s="318"/>
      <c r="M10" s="318"/>
      <c r="N10" s="301" t="str">
        <f>N4</f>
        <v>ТП-56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40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40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70.905200000000008</v>
      </c>
      <c r="F14" s="114"/>
      <c r="G14" s="115"/>
      <c r="H14" s="115"/>
      <c r="I14" s="116">
        <v>19.837800000000001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16">
        <v>65.2196</v>
      </c>
      <c r="F15" s="129"/>
      <c r="G15" s="115"/>
      <c r="H15" s="115"/>
      <c r="I15" s="116">
        <v>17.427600000000002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16">
        <v>58.627600000000001</v>
      </c>
      <c r="F16" s="129"/>
      <c r="G16" s="115"/>
      <c r="H16" s="115"/>
      <c r="I16" s="116">
        <v>17.427600000000002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16">
        <v>56.526400000000002</v>
      </c>
      <c r="F17" s="129"/>
      <c r="G17" s="115"/>
      <c r="H17" s="115"/>
      <c r="I17" s="116">
        <v>16.747800000000002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16">
        <v>56.567600000000006</v>
      </c>
      <c r="F18" s="129"/>
      <c r="G18" s="115"/>
      <c r="H18" s="115"/>
      <c r="I18" s="116">
        <v>16.129799999999999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16">
        <v>58.751199999999997</v>
      </c>
      <c r="F19" s="129"/>
      <c r="G19" s="115"/>
      <c r="H19" s="115"/>
      <c r="I19" s="116">
        <v>17.180399999999999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16">
        <v>59.822400000000002</v>
      </c>
      <c r="F20" s="129"/>
      <c r="G20" s="115"/>
      <c r="H20" s="115"/>
      <c r="I20" s="116">
        <v>16.191600000000001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16">
        <v>67.320800000000006</v>
      </c>
      <c r="F21" s="129"/>
      <c r="G21" s="115"/>
      <c r="H21" s="115"/>
      <c r="I21" s="116">
        <v>32.0124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16">
        <v>66.013599999999997</v>
      </c>
      <c r="F22" s="129"/>
      <c r="G22" s="115"/>
      <c r="H22" s="115"/>
      <c r="I22" s="116">
        <v>38.056800000000003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16">
        <v>62.822000000000003</v>
      </c>
      <c r="F23" s="129"/>
      <c r="G23" s="115"/>
      <c r="H23" s="115"/>
      <c r="I23" s="116">
        <v>35.269200000000005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16">
        <v>69.972800000000007</v>
      </c>
      <c r="F24" s="129"/>
      <c r="G24" s="115"/>
      <c r="H24" s="115"/>
      <c r="I24" s="116">
        <v>35.693400000000004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16">
        <v>47.752800000000001</v>
      </c>
      <c r="F25" s="129"/>
      <c r="G25" s="115"/>
      <c r="H25" s="115"/>
      <c r="I25" s="116">
        <v>29.148599999999998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16">
        <v>46.985200000000006</v>
      </c>
      <c r="F26" s="129"/>
      <c r="G26" s="115"/>
      <c r="H26" s="115"/>
      <c r="I26" s="116">
        <v>28.118400000000001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16">
        <v>47.47</v>
      </c>
      <c r="F27" s="129"/>
      <c r="G27" s="115"/>
      <c r="H27" s="115"/>
      <c r="I27" s="116">
        <v>25.209600000000002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16">
        <v>53.651199999999996</v>
      </c>
      <c r="F28" s="129"/>
      <c r="G28" s="115"/>
      <c r="H28" s="115"/>
      <c r="I28" s="116">
        <v>27.027600000000003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16">
        <v>69.366800000000012</v>
      </c>
      <c r="F29" s="129"/>
      <c r="G29" s="115"/>
      <c r="H29" s="115"/>
      <c r="I29" s="116">
        <v>25.936800000000002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16">
        <v>72.309600000000003</v>
      </c>
      <c r="F30" s="129"/>
      <c r="G30" s="115"/>
      <c r="H30" s="115"/>
      <c r="I30" s="116">
        <v>27.680400000000002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16">
        <v>67.993200000000002</v>
      </c>
      <c r="F31" s="129"/>
      <c r="G31" s="115"/>
      <c r="H31" s="115"/>
      <c r="I31" s="116">
        <v>23.581800000000001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16">
        <v>71.636399999999995</v>
      </c>
      <c r="F32" s="129"/>
      <c r="G32" s="115"/>
      <c r="H32" s="115"/>
      <c r="I32" s="116">
        <v>23.581800000000001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16">
        <v>78.526799999999994</v>
      </c>
      <c r="F33" s="129"/>
      <c r="G33" s="115"/>
      <c r="H33" s="115"/>
      <c r="I33" s="116">
        <v>23.641199999999998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16">
        <v>78.249600000000001</v>
      </c>
      <c r="F34" s="129"/>
      <c r="G34" s="115"/>
      <c r="H34" s="115"/>
      <c r="I34" s="116">
        <v>21.3246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16">
        <v>83.16</v>
      </c>
      <c r="F35" s="129"/>
      <c r="G35" s="115"/>
      <c r="H35" s="115"/>
      <c r="I35" s="116">
        <v>21.384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16">
        <v>82.209600000000009</v>
      </c>
      <c r="F36" s="129"/>
      <c r="G36" s="115"/>
      <c r="H36" s="115"/>
      <c r="I36" s="116">
        <v>21.087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16">
        <v>76.982399999999998</v>
      </c>
      <c r="F37" s="129"/>
      <c r="G37" s="115"/>
      <c r="H37" s="115"/>
      <c r="I37" s="116">
        <v>18.829799999999999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1497.9376000000004</v>
      </c>
      <c r="F39" s="115"/>
      <c r="G39" s="134"/>
      <c r="H39" s="134"/>
      <c r="I39" s="133">
        <f>SUM(I15:I38)</f>
        <v>558.68819999999994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381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179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178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ТП-18</v>
      </c>
      <c r="C10" s="318"/>
      <c r="D10" s="318"/>
      <c r="E10" s="318"/>
      <c r="F10" s="301" t="str">
        <f>N4</f>
        <v>ТП-17</v>
      </c>
      <c r="G10" s="304"/>
      <c r="H10" s="304"/>
      <c r="I10" s="305"/>
      <c r="J10" s="318" t="str">
        <f>N3</f>
        <v>ТП-18</v>
      </c>
      <c r="K10" s="318"/>
      <c r="L10" s="318"/>
      <c r="M10" s="318"/>
      <c r="N10" s="301" t="str">
        <f>N4</f>
        <v>ТП-17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40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40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81.493600000000001</v>
      </c>
      <c r="F14" s="114"/>
      <c r="G14" s="115"/>
      <c r="H14" s="115"/>
      <c r="I14" s="116">
        <v>29.499200000000002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16">
        <v>93.812400000000011</v>
      </c>
      <c r="F15" s="129"/>
      <c r="G15" s="115"/>
      <c r="H15" s="115"/>
      <c r="I15" s="116">
        <v>34.031199999999998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16">
        <v>92.164400000000001</v>
      </c>
      <c r="F16" s="129"/>
      <c r="G16" s="115"/>
      <c r="H16" s="115"/>
      <c r="I16" s="116">
        <v>33.372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16">
        <v>89.651200000000003</v>
      </c>
      <c r="F17" s="129"/>
      <c r="G17" s="115"/>
      <c r="H17" s="115"/>
      <c r="I17" s="116">
        <v>31.229600000000001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16">
        <v>84.707200000000014</v>
      </c>
      <c r="F18" s="129"/>
      <c r="G18" s="115"/>
      <c r="H18" s="115"/>
      <c r="I18" s="116">
        <v>30.817600000000002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16">
        <v>91.299200000000013</v>
      </c>
      <c r="F19" s="129"/>
      <c r="G19" s="115"/>
      <c r="H19" s="115"/>
      <c r="I19" s="116">
        <v>31.6416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16">
        <v>95.007200000000012</v>
      </c>
      <c r="F20" s="129"/>
      <c r="G20" s="115"/>
      <c r="H20" s="115"/>
      <c r="I20" s="116">
        <v>49.357600000000005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16">
        <v>91.917199999999994</v>
      </c>
      <c r="F21" s="129"/>
      <c r="G21" s="115"/>
      <c r="H21" s="115"/>
      <c r="I21" s="116">
        <v>60.152000000000001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16">
        <v>94.051199999999994</v>
      </c>
      <c r="F22" s="129"/>
      <c r="G22" s="115"/>
      <c r="H22" s="115"/>
      <c r="I22" s="116">
        <v>56.963999999999999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16">
        <v>95.101599999999991</v>
      </c>
      <c r="F23" s="129"/>
      <c r="G23" s="115"/>
      <c r="H23" s="115"/>
      <c r="I23" s="116">
        <v>77.406400000000005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16">
        <v>89.001199999999997</v>
      </c>
      <c r="F24" s="129"/>
      <c r="G24" s="115"/>
      <c r="H24" s="115"/>
      <c r="I24" s="116">
        <v>77.567999999999998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16">
        <v>72.194799999999987</v>
      </c>
      <c r="F25" s="129"/>
      <c r="G25" s="115"/>
      <c r="H25" s="115"/>
      <c r="I25" s="116">
        <v>74.659199999999998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16">
        <v>71.46759999999999</v>
      </c>
      <c r="F26" s="129"/>
      <c r="G26" s="115"/>
      <c r="H26" s="115"/>
      <c r="I26" s="116">
        <v>73.204800000000006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16">
        <v>80.638400000000004</v>
      </c>
      <c r="F27" s="129"/>
      <c r="G27" s="115"/>
      <c r="H27" s="115"/>
      <c r="I27" s="116">
        <v>76.921599999999998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16">
        <v>79.062799999999996</v>
      </c>
      <c r="F28" s="129"/>
      <c r="G28" s="115"/>
      <c r="H28" s="115"/>
      <c r="I28" s="116">
        <v>66.336800000000011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16">
        <v>66.700400000000002</v>
      </c>
      <c r="F29" s="129"/>
      <c r="G29" s="115"/>
      <c r="H29" s="115"/>
      <c r="I29" s="116">
        <v>57.125600000000006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16">
        <v>73.972799999999992</v>
      </c>
      <c r="F30" s="129"/>
      <c r="G30" s="115"/>
      <c r="H30" s="115"/>
      <c r="I30" s="116">
        <v>48.153599999999997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16">
        <v>77.457599999999999</v>
      </c>
      <c r="F31" s="129"/>
      <c r="G31" s="115"/>
      <c r="H31" s="115"/>
      <c r="I31" s="116">
        <v>45.619199999999999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16">
        <v>80.348399999999998</v>
      </c>
      <c r="F32" s="129"/>
      <c r="G32" s="115"/>
      <c r="H32" s="115"/>
      <c r="I32" s="116">
        <v>42.847200000000001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16">
        <v>77.7744</v>
      </c>
      <c r="F33" s="129"/>
      <c r="G33" s="115"/>
      <c r="H33" s="115"/>
      <c r="I33" s="116">
        <v>38.015999999999998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16">
        <v>82.249200000000002</v>
      </c>
      <c r="F34" s="129"/>
      <c r="G34" s="115"/>
      <c r="H34" s="115"/>
      <c r="I34" s="116">
        <v>32.630400000000002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16">
        <v>88.1892</v>
      </c>
      <c r="F35" s="129"/>
      <c r="G35" s="115"/>
      <c r="H35" s="115"/>
      <c r="I35" s="116">
        <v>31.204799999999999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16">
        <v>81.061200000000014</v>
      </c>
      <c r="F36" s="129"/>
      <c r="G36" s="115"/>
      <c r="H36" s="115"/>
      <c r="I36" s="116">
        <v>30.254399999999997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16">
        <v>77.7744</v>
      </c>
      <c r="F37" s="129"/>
      <c r="G37" s="115"/>
      <c r="H37" s="115"/>
      <c r="I37" s="116">
        <v>28.670400000000001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1925.604</v>
      </c>
      <c r="F39" s="115"/>
      <c r="G39" s="134"/>
      <c r="H39" s="134"/>
      <c r="I39" s="133">
        <f>SUM(I15:I38)</f>
        <v>1128.184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180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382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383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Льнозавод-1</v>
      </c>
      <c r="C10" s="318"/>
      <c r="D10" s="318"/>
      <c r="E10" s="318"/>
      <c r="F10" s="301" t="str">
        <f>N4</f>
        <v>ф,10кВ Льнозавод-2</v>
      </c>
      <c r="G10" s="304"/>
      <c r="H10" s="304"/>
      <c r="I10" s="305"/>
      <c r="J10" s="318" t="str">
        <f>N3</f>
        <v>ф,10кВ Льнозавод-1</v>
      </c>
      <c r="K10" s="318"/>
      <c r="L10" s="318"/>
      <c r="M10" s="318"/>
      <c r="N10" s="301" t="str">
        <f>N4</f>
        <v>ф,10кВ Льнозавод-2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56">
        <v>47.550000000000004</v>
      </c>
      <c r="F14" s="114"/>
      <c r="G14" s="115"/>
      <c r="H14" s="115"/>
      <c r="I14" s="157">
        <v>213.15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56">
        <v>45.75</v>
      </c>
      <c r="F15" s="114"/>
      <c r="G15" s="114"/>
      <c r="H15" s="114"/>
      <c r="I15" s="157">
        <v>212.25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56">
        <v>45.75</v>
      </c>
      <c r="F16" s="114"/>
      <c r="G16" s="114"/>
      <c r="H16" s="114"/>
      <c r="I16" s="157">
        <v>211.20000000000002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56">
        <v>45.75</v>
      </c>
      <c r="F17" s="114"/>
      <c r="G17" s="114"/>
      <c r="H17" s="114"/>
      <c r="I17" s="157">
        <v>203.70000000000002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56">
        <v>45.9</v>
      </c>
      <c r="F18" s="114"/>
      <c r="G18" s="114"/>
      <c r="H18" s="114"/>
      <c r="I18" s="157">
        <v>211.8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56">
        <v>48</v>
      </c>
      <c r="F19" s="114"/>
      <c r="G19" s="114"/>
      <c r="H19" s="114"/>
      <c r="I19" s="157">
        <v>209.70000000000002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56">
        <v>55.800000000000004</v>
      </c>
      <c r="F20" s="114"/>
      <c r="G20" s="114"/>
      <c r="H20" s="114"/>
      <c r="I20" s="157">
        <v>223.65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56">
        <v>62.1</v>
      </c>
      <c r="F21" s="114"/>
      <c r="G21" s="114"/>
      <c r="H21" s="114"/>
      <c r="I21" s="157">
        <v>241.65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56">
        <v>57.300000000000004</v>
      </c>
      <c r="F22" s="114"/>
      <c r="G22" s="114"/>
      <c r="H22" s="114"/>
      <c r="I22" s="157">
        <v>296.25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56">
        <v>51.9</v>
      </c>
      <c r="F23" s="114"/>
      <c r="G23" s="114"/>
      <c r="H23" s="114"/>
      <c r="I23" s="157">
        <v>303.15000000000003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56">
        <v>52.95</v>
      </c>
      <c r="F24" s="114"/>
      <c r="G24" s="114"/>
      <c r="H24" s="114"/>
      <c r="I24" s="157">
        <v>279.75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56">
        <v>53.7</v>
      </c>
      <c r="F25" s="114"/>
      <c r="G25" s="114"/>
      <c r="H25" s="114"/>
      <c r="I25" s="157">
        <v>295.95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56">
        <v>52.65</v>
      </c>
      <c r="F26" s="114"/>
      <c r="G26" s="114"/>
      <c r="H26" s="114"/>
      <c r="I26" s="157">
        <v>232.65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56">
        <v>54</v>
      </c>
      <c r="F27" s="114"/>
      <c r="G27" s="114"/>
      <c r="H27" s="114"/>
      <c r="I27" s="157">
        <v>268.2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56">
        <v>55.5</v>
      </c>
      <c r="F28" s="114"/>
      <c r="G28" s="114"/>
      <c r="H28" s="114"/>
      <c r="I28" s="157">
        <v>295.35000000000002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56">
        <v>55.35</v>
      </c>
      <c r="F29" s="114"/>
      <c r="G29" s="114"/>
      <c r="H29" s="114"/>
      <c r="I29" s="157">
        <v>304.35000000000002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56">
        <v>56.85</v>
      </c>
      <c r="F30" s="114"/>
      <c r="G30" s="114"/>
      <c r="H30" s="114"/>
      <c r="I30" s="157">
        <v>290.40000000000003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56">
        <v>62.25</v>
      </c>
      <c r="F31" s="114"/>
      <c r="G31" s="114"/>
      <c r="H31" s="114"/>
      <c r="I31" s="157">
        <v>279.75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56">
        <v>61.65</v>
      </c>
      <c r="F32" s="114"/>
      <c r="G32" s="114"/>
      <c r="H32" s="114"/>
      <c r="I32" s="157">
        <v>292.8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56">
        <v>59.4</v>
      </c>
      <c r="F33" s="114"/>
      <c r="G33" s="114"/>
      <c r="H33" s="114"/>
      <c r="I33" s="157">
        <v>274.65000000000003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56">
        <v>63.45</v>
      </c>
      <c r="F34" s="114"/>
      <c r="G34" s="114"/>
      <c r="H34" s="114"/>
      <c r="I34" s="157">
        <v>266.25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56">
        <v>60.300000000000004</v>
      </c>
      <c r="F35" s="114"/>
      <c r="G35" s="114"/>
      <c r="H35" s="114"/>
      <c r="I35" s="157">
        <v>267.75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56">
        <v>51.300000000000004</v>
      </c>
      <c r="F36" s="114"/>
      <c r="G36" s="114"/>
      <c r="H36" s="114"/>
      <c r="I36" s="157">
        <v>255.75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56">
        <v>48.45</v>
      </c>
      <c r="F37" s="114"/>
      <c r="G37" s="114"/>
      <c r="H37" s="114"/>
      <c r="I37" s="157">
        <v>249.9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55"/>
      <c r="G38" s="155"/>
      <c r="H38" s="155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1246.05</v>
      </c>
      <c r="F39" s="115"/>
      <c r="G39" s="134"/>
      <c r="H39" s="134"/>
      <c r="I39" s="133">
        <f>SUM(I15:I38)</f>
        <v>5966.8499999999995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180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384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Поселок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ф,10кВ Поселок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58">
        <v>412.2</v>
      </c>
      <c r="F14" s="114"/>
      <c r="G14" s="115"/>
      <c r="H14" s="115"/>
      <c r="I14" s="114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58">
        <v>391.95</v>
      </c>
      <c r="F15" s="116"/>
      <c r="G15" s="115"/>
      <c r="H15" s="115"/>
      <c r="I15" s="114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58">
        <v>392.55</v>
      </c>
      <c r="F16" s="116"/>
      <c r="G16" s="115"/>
      <c r="H16" s="115"/>
      <c r="I16" s="114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58">
        <v>390.15000000000003</v>
      </c>
      <c r="F17" s="116"/>
      <c r="G17" s="115"/>
      <c r="H17" s="115"/>
      <c r="I17" s="114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58">
        <v>400.05</v>
      </c>
      <c r="F18" s="116"/>
      <c r="G18" s="115"/>
      <c r="H18" s="115"/>
      <c r="I18" s="114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58">
        <v>431.1</v>
      </c>
      <c r="F19" s="116"/>
      <c r="G19" s="115"/>
      <c r="H19" s="115"/>
      <c r="I19" s="114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58">
        <v>464.55</v>
      </c>
      <c r="F20" s="116"/>
      <c r="G20" s="115"/>
      <c r="H20" s="115"/>
      <c r="I20" s="114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58">
        <v>506.40000000000003</v>
      </c>
      <c r="F21" s="116"/>
      <c r="G21" s="115"/>
      <c r="H21" s="115"/>
      <c r="I21" s="114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58">
        <v>542.25</v>
      </c>
      <c r="F22" s="116"/>
      <c r="G22" s="115"/>
      <c r="H22" s="115"/>
      <c r="I22" s="114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58">
        <v>535.5</v>
      </c>
      <c r="F23" s="116"/>
      <c r="G23" s="115"/>
      <c r="H23" s="115"/>
      <c r="I23" s="114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58">
        <v>510.3</v>
      </c>
      <c r="F24" s="116"/>
      <c r="G24" s="115"/>
      <c r="H24" s="115"/>
      <c r="I24" s="114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58">
        <v>539.1</v>
      </c>
      <c r="F25" s="116"/>
      <c r="G25" s="115"/>
      <c r="H25" s="115"/>
      <c r="I25" s="114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58">
        <v>524.25</v>
      </c>
      <c r="F26" s="116"/>
      <c r="G26" s="115"/>
      <c r="H26" s="115"/>
      <c r="I26" s="114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58">
        <v>516.15</v>
      </c>
      <c r="F27" s="116"/>
      <c r="G27" s="115"/>
      <c r="H27" s="115"/>
      <c r="I27" s="114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58">
        <v>523.65</v>
      </c>
      <c r="F28" s="116"/>
      <c r="G28" s="115"/>
      <c r="H28" s="115"/>
      <c r="I28" s="114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58">
        <v>526.5</v>
      </c>
      <c r="F29" s="116"/>
      <c r="G29" s="115"/>
      <c r="H29" s="115"/>
      <c r="I29" s="114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58">
        <v>527.54999999999995</v>
      </c>
      <c r="F30" s="116"/>
      <c r="G30" s="115"/>
      <c r="H30" s="115"/>
      <c r="I30" s="114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58">
        <v>525.6</v>
      </c>
      <c r="F31" s="116"/>
      <c r="G31" s="115"/>
      <c r="H31" s="115"/>
      <c r="I31" s="114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58">
        <v>533.54999999999995</v>
      </c>
      <c r="F32" s="116"/>
      <c r="G32" s="115"/>
      <c r="H32" s="115"/>
      <c r="I32" s="114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58">
        <v>526.35</v>
      </c>
      <c r="F33" s="116"/>
      <c r="G33" s="115"/>
      <c r="H33" s="115"/>
      <c r="I33" s="114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58">
        <v>523.20000000000005</v>
      </c>
      <c r="F34" s="116"/>
      <c r="G34" s="115"/>
      <c r="H34" s="115"/>
      <c r="I34" s="114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58">
        <v>501</v>
      </c>
      <c r="F35" s="116"/>
      <c r="G35" s="115"/>
      <c r="H35" s="115"/>
      <c r="I35" s="114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58">
        <v>480.15000000000003</v>
      </c>
      <c r="F36" s="116"/>
      <c r="G36" s="115"/>
      <c r="H36" s="115"/>
      <c r="I36" s="114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58">
        <v>453</v>
      </c>
      <c r="F37" s="116"/>
      <c r="G37" s="115"/>
      <c r="H37" s="115"/>
      <c r="I37" s="114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11264.85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181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385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386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Пяжелка</v>
      </c>
      <c r="C10" s="318"/>
      <c r="D10" s="318"/>
      <c r="E10" s="318"/>
      <c r="F10" s="301" t="str">
        <f>N4</f>
        <v>ф,10кВ Колошма</v>
      </c>
      <c r="G10" s="304"/>
      <c r="H10" s="304"/>
      <c r="I10" s="305"/>
      <c r="J10" s="318" t="str">
        <f>N3</f>
        <v>ф,10кВ Пяжелка</v>
      </c>
      <c r="K10" s="318"/>
      <c r="L10" s="318"/>
      <c r="M10" s="318"/>
      <c r="N10" s="301" t="str">
        <f>N4</f>
        <v>ф,10кВ Колошма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59">
        <v>159.80000000000001</v>
      </c>
      <c r="F14" s="114"/>
      <c r="G14" s="115"/>
      <c r="H14" s="115"/>
      <c r="I14" s="160">
        <v>8.5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59">
        <v>153</v>
      </c>
      <c r="F15" s="114"/>
      <c r="G15" s="114"/>
      <c r="H15" s="114"/>
      <c r="I15" s="160">
        <v>8.3000000000000007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59">
        <v>154.30000000000001</v>
      </c>
      <c r="F16" s="114"/>
      <c r="G16" s="114"/>
      <c r="H16" s="114"/>
      <c r="I16" s="160">
        <v>8.3000000000000007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59">
        <v>152.9</v>
      </c>
      <c r="F17" s="114"/>
      <c r="G17" s="114"/>
      <c r="H17" s="114"/>
      <c r="I17" s="160">
        <v>8.6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59">
        <v>152</v>
      </c>
      <c r="F18" s="114"/>
      <c r="G18" s="114"/>
      <c r="H18" s="114"/>
      <c r="I18" s="160">
        <v>8.5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59">
        <v>161.4</v>
      </c>
      <c r="F19" s="114"/>
      <c r="G19" s="114"/>
      <c r="H19" s="114"/>
      <c r="I19" s="160">
        <v>9.1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59">
        <v>174</v>
      </c>
      <c r="F20" s="114"/>
      <c r="G20" s="114"/>
      <c r="H20" s="114"/>
      <c r="I20" s="160">
        <v>11.5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59">
        <v>198.6</v>
      </c>
      <c r="F21" s="114"/>
      <c r="G21" s="114"/>
      <c r="H21" s="114"/>
      <c r="I21" s="160">
        <v>10.700000000000001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59">
        <v>216.70000000000002</v>
      </c>
      <c r="F22" s="114"/>
      <c r="G22" s="114"/>
      <c r="H22" s="114"/>
      <c r="I22" s="160">
        <v>11.8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59">
        <v>222.20000000000002</v>
      </c>
      <c r="F23" s="114"/>
      <c r="G23" s="114"/>
      <c r="H23" s="114"/>
      <c r="I23" s="160">
        <v>10.3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59">
        <v>224.8</v>
      </c>
      <c r="F24" s="114"/>
      <c r="G24" s="114"/>
      <c r="H24" s="114"/>
      <c r="I24" s="160">
        <v>10.8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59">
        <v>206.8</v>
      </c>
      <c r="F25" s="114"/>
      <c r="G25" s="114"/>
      <c r="H25" s="114"/>
      <c r="I25" s="160">
        <v>10.9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59">
        <v>187.20000000000002</v>
      </c>
      <c r="F26" s="114"/>
      <c r="G26" s="114"/>
      <c r="H26" s="114"/>
      <c r="I26" s="160">
        <v>10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59">
        <v>210.4</v>
      </c>
      <c r="F27" s="114"/>
      <c r="G27" s="114"/>
      <c r="H27" s="114"/>
      <c r="I27" s="160">
        <v>11.1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59">
        <v>197.5</v>
      </c>
      <c r="F28" s="114"/>
      <c r="G28" s="114"/>
      <c r="H28" s="114"/>
      <c r="I28" s="160">
        <v>10.6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59">
        <v>201.4</v>
      </c>
      <c r="F29" s="114"/>
      <c r="G29" s="114"/>
      <c r="H29" s="114"/>
      <c r="I29" s="160">
        <v>11.700000000000001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59">
        <v>224.9</v>
      </c>
      <c r="F30" s="114"/>
      <c r="G30" s="114"/>
      <c r="H30" s="114"/>
      <c r="I30" s="160">
        <v>12.3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59">
        <v>208</v>
      </c>
      <c r="F31" s="114"/>
      <c r="G31" s="114"/>
      <c r="H31" s="114"/>
      <c r="I31" s="160">
        <v>14.8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59">
        <v>201.3</v>
      </c>
      <c r="F32" s="114"/>
      <c r="G32" s="114"/>
      <c r="H32" s="114"/>
      <c r="I32" s="160">
        <v>15.200000000000001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59">
        <v>207.1</v>
      </c>
      <c r="F33" s="114"/>
      <c r="G33" s="114"/>
      <c r="H33" s="114"/>
      <c r="I33" s="160">
        <v>15.1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59">
        <v>188.8</v>
      </c>
      <c r="F34" s="114"/>
      <c r="G34" s="114"/>
      <c r="H34" s="114"/>
      <c r="I34" s="160">
        <v>12.3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59">
        <v>184.3</v>
      </c>
      <c r="F35" s="114"/>
      <c r="G35" s="114"/>
      <c r="H35" s="114"/>
      <c r="I35" s="160">
        <v>9.9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59">
        <v>188.70000000000002</v>
      </c>
      <c r="F36" s="114"/>
      <c r="G36" s="114"/>
      <c r="H36" s="114"/>
      <c r="I36" s="160">
        <v>9.3000000000000007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59">
        <v>165.5</v>
      </c>
      <c r="F37" s="114"/>
      <c r="G37" s="114"/>
      <c r="H37" s="114"/>
      <c r="I37" s="160">
        <v>8.6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4381.8000000000011</v>
      </c>
      <c r="F39" s="115"/>
      <c r="G39" s="134"/>
      <c r="H39" s="134"/>
      <c r="I39" s="133">
        <f>SUM(I15:I38)</f>
        <v>249.70000000000002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182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387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388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Горсеть-1</v>
      </c>
      <c r="C10" s="318"/>
      <c r="D10" s="318"/>
      <c r="E10" s="318"/>
      <c r="F10" s="301" t="str">
        <f>N4</f>
        <v>ф,10кВ Горсеть-3</v>
      </c>
      <c r="G10" s="304"/>
      <c r="H10" s="304"/>
      <c r="I10" s="305"/>
      <c r="J10" s="318" t="str">
        <f>N3</f>
        <v>ф,10кВ Горсеть-1</v>
      </c>
      <c r="K10" s="318"/>
      <c r="L10" s="318"/>
      <c r="M10" s="318"/>
      <c r="N10" s="301" t="str">
        <f>N4</f>
        <v>ф,10кВ Горсеть-3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61">
        <v>817.2</v>
      </c>
      <c r="F14" s="114"/>
      <c r="G14" s="115"/>
      <c r="H14" s="115"/>
      <c r="I14" s="163">
        <v>980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61">
        <v>790.80000000000007</v>
      </c>
      <c r="F15" s="114"/>
      <c r="G15" s="114"/>
      <c r="H15" s="114"/>
      <c r="I15" s="163">
        <v>931.2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61">
        <v>774.4</v>
      </c>
      <c r="F16" s="114"/>
      <c r="G16" s="114"/>
      <c r="H16" s="114"/>
      <c r="I16" s="163">
        <v>911.2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61">
        <v>765.6</v>
      </c>
      <c r="F17" s="114"/>
      <c r="G17" s="114"/>
      <c r="H17" s="114"/>
      <c r="I17" s="163">
        <v>909.6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61">
        <v>789.6</v>
      </c>
      <c r="F18" s="114"/>
      <c r="G18" s="114"/>
      <c r="H18" s="114"/>
      <c r="I18" s="163">
        <v>911.2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61">
        <v>854.80000000000007</v>
      </c>
      <c r="F19" s="114"/>
      <c r="G19" s="114"/>
      <c r="H19" s="114"/>
      <c r="I19" s="163">
        <v>960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61">
        <v>981.2</v>
      </c>
      <c r="F20" s="114"/>
      <c r="G20" s="114"/>
      <c r="H20" s="114"/>
      <c r="I20" s="163">
        <v>1074.4000000000001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61">
        <v>1074</v>
      </c>
      <c r="F21" s="114"/>
      <c r="G21" s="114"/>
      <c r="H21" s="114"/>
      <c r="I21" s="163">
        <v>1212.4000000000001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61">
        <v>1093.5999999999999</v>
      </c>
      <c r="F22" s="114"/>
      <c r="G22" s="114"/>
      <c r="H22" s="114"/>
      <c r="I22" s="163">
        <v>1399.6000000000001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61">
        <v>1096.8</v>
      </c>
      <c r="F23" s="114"/>
      <c r="G23" s="114"/>
      <c r="H23" s="114"/>
      <c r="I23" s="163">
        <v>1446.8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61">
        <v>1082</v>
      </c>
      <c r="F24" s="114"/>
      <c r="G24" s="114"/>
      <c r="H24" s="114"/>
      <c r="I24" s="163">
        <v>1527.6000000000001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61">
        <v>1107.2</v>
      </c>
      <c r="F25" s="114"/>
      <c r="G25" s="114"/>
      <c r="H25" s="114"/>
      <c r="I25" s="163">
        <v>1533.2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61">
        <v>1089.5999999999999</v>
      </c>
      <c r="F26" s="114"/>
      <c r="G26" s="114"/>
      <c r="H26" s="114"/>
      <c r="I26" s="163">
        <v>1532.8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61">
        <v>1053.5999999999999</v>
      </c>
      <c r="F27" s="114"/>
      <c r="G27" s="114"/>
      <c r="H27" s="114"/>
      <c r="I27" s="163">
        <v>1509.6000000000001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61">
        <v>1047.2</v>
      </c>
      <c r="F28" s="114"/>
      <c r="G28" s="114"/>
      <c r="H28" s="114"/>
      <c r="I28" s="163">
        <v>1508.8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61">
        <v>1060.4000000000001</v>
      </c>
      <c r="F29" s="114"/>
      <c r="G29" s="114"/>
      <c r="H29" s="114"/>
      <c r="I29" s="163">
        <v>1483.2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61">
        <v>1127.2</v>
      </c>
      <c r="F30" s="114"/>
      <c r="G30" s="114"/>
      <c r="H30" s="114"/>
      <c r="I30" s="163">
        <v>1522.8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61">
        <v>1180.8</v>
      </c>
      <c r="F31" s="114"/>
      <c r="G31" s="114"/>
      <c r="H31" s="114"/>
      <c r="I31" s="163">
        <v>1570.4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61">
        <v>1241.6000000000001</v>
      </c>
      <c r="F32" s="114"/>
      <c r="G32" s="114"/>
      <c r="H32" s="114"/>
      <c r="I32" s="163">
        <v>1532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61">
        <v>1219.2</v>
      </c>
      <c r="F33" s="114"/>
      <c r="G33" s="114"/>
      <c r="H33" s="114"/>
      <c r="I33" s="163">
        <v>1512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61">
        <v>1223.6000000000001</v>
      </c>
      <c r="F34" s="114"/>
      <c r="G34" s="114"/>
      <c r="H34" s="114"/>
      <c r="I34" s="163">
        <v>1446.4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61">
        <v>1176</v>
      </c>
      <c r="F35" s="114"/>
      <c r="G35" s="114"/>
      <c r="H35" s="114"/>
      <c r="I35" s="163">
        <v>1364.8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61">
        <v>1053.5999999999999</v>
      </c>
      <c r="F36" s="114"/>
      <c r="G36" s="114"/>
      <c r="H36" s="114"/>
      <c r="I36" s="163">
        <v>1244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61">
        <v>923.2</v>
      </c>
      <c r="F37" s="114"/>
      <c r="G37" s="114"/>
      <c r="H37" s="114"/>
      <c r="I37" s="163">
        <v>1109.2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23806</v>
      </c>
      <c r="F39" s="115"/>
      <c r="G39" s="134"/>
      <c r="H39" s="134"/>
      <c r="I39" s="133">
        <f>SUM(I15:I38)</f>
        <v>30153.200000000004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182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389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390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Горсеть-4</v>
      </c>
      <c r="C10" s="318"/>
      <c r="D10" s="318"/>
      <c r="E10" s="318"/>
      <c r="F10" s="301" t="str">
        <f>N4</f>
        <v>ф,10кВ Горсеть-6</v>
      </c>
      <c r="G10" s="304"/>
      <c r="H10" s="304"/>
      <c r="I10" s="305"/>
      <c r="J10" s="318" t="str">
        <f>N3</f>
        <v>ф,10кВ Горсеть-4</v>
      </c>
      <c r="K10" s="318"/>
      <c r="L10" s="318"/>
      <c r="M10" s="318"/>
      <c r="N10" s="301" t="str">
        <f>N4</f>
        <v>ф,10кВ Горсеть-6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62">
        <v>828.80000000000007</v>
      </c>
      <c r="F14" s="114"/>
      <c r="G14" s="115"/>
      <c r="H14" s="115"/>
      <c r="I14" s="163">
        <v>33.6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62">
        <v>790</v>
      </c>
      <c r="F15" s="114"/>
      <c r="G15" s="114"/>
      <c r="H15" s="114"/>
      <c r="I15" s="163">
        <v>29.400000000000002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62">
        <v>777.2</v>
      </c>
      <c r="F16" s="114"/>
      <c r="G16" s="114"/>
      <c r="H16" s="114"/>
      <c r="I16" s="163">
        <v>28.8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62">
        <v>772</v>
      </c>
      <c r="F17" s="114"/>
      <c r="G17" s="114"/>
      <c r="H17" s="114"/>
      <c r="I17" s="163">
        <v>28.2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62">
        <v>817.2</v>
      </c>
      <c r="F18" s="114"/>
      <c r="G18" s="114"/>
      <c r="H18" s="114"/>
      <c r="I18" s="163">
        <v>28.8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62">
        <v>856.4</v>
      </c>
      <c r="F19" s="114"/>
      <c r="G19" s="114"/>
      <c r="H19" s="114"/>
      <c r="I19" s="163">
        <v>30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62">
        <v>921.2</v>
      </c>
      <c r="F20" s="114"/>
      <c r="G20" s="114"/>
      <c r="H20" s="114"/>
      <c r="I20" s="163">
        <v>33.6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62">
        <v>1013.6</v>
      </c>
      <c r="F21" s="114"/>
      <c r="G21" s="114"/>
      <c r="H21" s="114"/>
      <c r="I21" s="163">
        <v>34.200000000000003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62">
        <v>1052.4000000000001</v>
      </c>
      <c r="F22" s="114"/>
      <c r="G22" s="114"/>
      <c r="H22" s="114"/>
      <c r="I22" s="163">
        <v>30.6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62">
        <v>1088</v>
      </c>
      <c r="F23" s="114"/>
      <c r="G23" s="114"/>
      <c r="H23" s="114"/>
      <c r="I23" s="163">
        <v>29.400000000000002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62">
        <v>1075.5999999999999</v>
      </c>
      <c r="F24" s="114"/>
      <c r="G24" s="114"/>
      <c r="H24" s="114"/>
      <c r="I24" s="163">
        <v>31.2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62">
        <v>1091.5999999999999</v>
      </c>
      <c r="F25" s="114"/>
      <c r="G25" s="114"/>
      <c r="H25" s="114"/>
      <c r="I25" s="163">
        <v>30.6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62">
        <v>1070.8</v>
      </c>
      <c r="F26" s="114"/>
      <c r="G26" s="114"/>
      <c r="H26" s="114"/>
      <c r="I26" s="163">
        <v>33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62">
        <v>1056</v>
      </c>
      <c r="F27" s="114"/>
      <c r="G27" s="114"/>
      <c r="H27" s="114"/>
      <c r="I27" s="163">
        <v>32.4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62">
        <v>1067.5999999999999</v>
      </c>
      <c r="F28" s="114"/>
      <c r="G28" s="114"/>
      <c r="H28" s="114"/>
      <c r="I28" s="163">
        <v>31.2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62">
        <v>1090.8</v>
      </c>
      <c r="F29" s="114"/>
      <c r="G29" s="114"/>
      <c r="H29" s="114"/>
      <c r="I29" s="163">
        <v>31.8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62">
        <v>1168.4000000000001</v>
      </c>
      <c r="F30" s="114"/>
      <c r="G30" s="114"/>
      <c r="H30" s="114"/>
      <c r="I30" s="163">
        <v>34.800000000000004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62">
        <v>1214.8</v>
      </c>
      <c r="F31" s="114"/>
      <c r="G31" s="114"/>
      <c r="H31" s="114"/>
      <c r="I31" s="163">
        <v>37.200000000000003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62">
        <v>1257.2</v>
      </c>
      <c r="F32" s="114"/>
      <c r="G32" s="114"/>
      <c r="H32" s="114"/>
      <c r="I32" s="163">
        <v>43.2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62">
        <v>1270.4000000000001</v>
      </c>
      <c r="F33" s="114"/>
      <c r="G33" s="114"/>
      <c r="H33" s="114"/>
      <c r="I33" s="163">
        <v>42.6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62">
        <v>1224.4000000000001</v>
      </c>
      <c r="F34" s="114"/>
      <c r="G34" s="114"/>
      <c r="H34" s="114"/>
      <c r="I34" s="163">
        <v>48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62">
        <v>1174.4000000000001</v>
      </c>
      <c r="F35" s="114"/>
      <c r="G35" s="114"/>
      <c r="H35" s="114"/>
      <c r="I35" s="163">
        <v>45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62">
        <v>1075.5999999999999</v>
      </c>
      <c r="F36" s="114"/>
      <c r="G36" s="114"/>
      <c r="H36" s="114"/>
      <c r="I36" s="163">
        <v>40.800000000000004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62">
        <v>956.80000000000007</v>
      </c>
      <c r="F37" s="114"/>
      <c r="G37" s="114"/>
      <c r="H37" s="114"/>
      <c r="I37" s="163">
        <v>34.200000000000003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23882.400000000001</v>
      </c>
      <c r="F39" s="115"/>
      <c r="G39" s="134"/>
      <c r="H39" s="134"/>
      <c r="I39" s="133">
        <f>SUM(I15:I38)</f>
        <v>789.00000000000011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182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391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Горсеть-2 (РЖД) ТП-66, ТП-31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ф,10кВ Горсеть-2 (РЖД) ТП-66, ТП-31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341.13600000000002</v>
      </c>
      <c r="F14" s="114"/>
      <c r="G14" s="115"/>
      <c r="H14" s="115"/>
      <c r="I14" s="116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332.07200000000006</v>
      </c>
      <c r="F15" s="116"/>
      <c r="G15" s="115"/>
      <c r="H15" s="115"/>
      <c r="I15" s="116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>
        <v>315.59200000000004</v>
      </c>
      <c r="F16" s="116"/>
      <c r="G16" s="115"/>
      <c r="H16" s="115"/>
      <c r="I16" s="116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>
        <v>313.94400000000002</v>
      </c>
      <c r="F17" s="116"/>
      <c r="G17" s="115"/>
      <c r="H17" s="115"/>
      <c r="I17" s="116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>
        <v>309</v>
      </c>
      <c r="F18" s="116"/>
      <c r="G18" s="115"/>
      <c r="H18" s="115"/>
      <c r="I18" s="116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>
        <v>317.24</v>
      </c>
      <c r="F19" s="116"/>
      <c r="G19" s="115"/>
      <c r="H19" s="115"/>
      <c r="I19" s="116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>
        <v>365.85599999999999</v>
      </c>
      <c r="F20" s="116"/>
      <c r="G20" s="115"/>
      <c r="H20" s="115"/>
      <c r="I20" s="116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>
        <v>376.56800000000004</v>
      </c>
      <c r="F21" s="116"/>
      <c r="G21" s="115"/>
      <c r="H21" s="115"/>
      <c r="I21" s="116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>
        <v>400.76800000000003</v>
      </c>
      <c r="F22" s="116"/>
      <c r="G22" s="115"/>
      <c r="H22" s="115"/>
      <c r="I22" s="116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>
        <v>461.36799999999999</v>
      </c>
      <c r="F23" s="116"/>
      <c r="G23" s="115"/>
      <c r="H23" s="115"/>
      <c r="I23" s="116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>
        <v>448.44</v>
      </c>
      <c r="F24" s="116"/>
      <c r="G24" s="115"/>
      <c r="H24" s="115"/>
      <c r="I24" s="116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>
        <v>440.36</v>
      </c>
      <c r="F25" s="116"/>
      <c r="G25" s="115"/>
      <c r="H25" s="115"/>
      <c r="I25" s="116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>
        <v>523.58399999999995</v>
      </c>
      <c r="F26" s="116"/>
      <c r="G26" s="115"/>
      <c r="H26" s="115"/>
      <c r="I26" s="116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>
        <v>389.45600000000002</v>
      </c>
      <c r="F27" s="116"/>
      <c r="G27" s="115"/>
      <c r="H27" s="115"/>
      <c r="I27" s="116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>
        <v>479.952</v>
      </c>
      <c r="F28" s="116"/>
      <c r="G28" s="115"/>
      <c r="H28" s="115"/>
      <c r="I28" s="116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>
        <v>532.47200000000009</v>
      </c>
      <c r="F29" s="116"/>
      <c r="G29" s="115"/>
      <c r="H29" s="115"/>
      <c r="I29" s="116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>
        <v>488.66400000000004</v>
      </c>
      <c r="F30" s="116"/>
      <c r="G30" s="115"/>
      <c r="H30" s="115"/>
      <c r="I30" s="116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>
        <v>407.88</v>
      </c>
      <c r="F31" s="116"/>
      <c r="G31" s="115"/>
      <c r="H31" s="115"/>
      <c r="I31" s="116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>
        <v>395.20799999999997</v>
      </c>
      <c r="F32" s="116"/>
      <c r="G32" s="115"/>
      <c r="H32" s="115"/>
      <c r="I32" s="116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>
        <v>378.57600000000002</v>
      </c>
      <c r="F33" s="116"/>
      <c r="G33" s="115"/>
      <c r="H33" s="115"/>
      <c r="I33" s="116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>
        <v>381.74400000000003</v>
      </c>
      <c r="F34" s="116"/>
      <c r="G34" s="115"/>
      <c r="H34" s="115"/>
      <c r="I34" s="116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>
        <v>380.15999999999997</v>
      </c>
      <c r="F35" s="116"/>
      <c r="G35" s="115"/>
      <c r="H35" s="115"/>
      <c r="I35" s="116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>
        <v>369.86400000000003</v>
      </c>
      <c r="F36" s="116"/>
      <c r="G36" s="115"/>
      <c r="H36" s="115"/>
      <c r="I36" s="116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>
        <v>350.06400000000002</v>
      </c>
      <c r="F37" s="116"/>
      <c r="G37" s="115"/>
      <c r="H37" s="115"/>
      <c r="I37" s="116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9158.8320000000003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9" width="11.28515625" style="52" customWidth="1"/>
    <col min="10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I1" s="53"/>
      <c r="J1" s="2" t="s">
        <v>1</v>
      </c>
      <c r="N1" s="286" t="s">
        <v>397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53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31"/>
      <c r="I3" s="53"/>
      <c r="N3" s="284" t="s">
        <v>187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37"/>
      <c r="G4" s="3"/>
      <c r="H4" s="3"/>
      <c r="I4" s="59" t="s">
        <v>6</v>
      </c>
      <c r="J4" s="42"/>
      <c r="K4" s="42"/>
      <c r="L4" s="42"/>
      <c r="N4" s="284" t="s">
        <v>36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31"/>
      <c r="I5" s="5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31"/>
      <c r="I8" s="5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КТП-Плоское</v>
      </c>
      <c r="C10" s="318"/>
      <c r="D10" s="318"/>
      <c r="E10" s="318"/>
      <c r="F10" s="301" t="str">
        <f>N4</f>
        <v>ТП-33</v>
      </c>
      <c r="G10" s="304"/>
      <c r="H10" s="304"/>
      <c r="I10" s="305"/>
      <c r="J10" s="318" t="str">
        <f>N3</f>
        <v>КТП-Плоское</v>
      </c>
      <c r="K10" s="318"/>
      <c r="L10" s="318"/>
      <c r="M10" s="318"/>
      <c r="N10" s="301" t="str">
        <f>N4</f>
        <v>ТП-33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15</v>
      </c>
      <c r="F11" s="289" t="s">
        <v>289</v>
      </c>
      <c r="G11" s="290"/>
      <c r="H11" s="40"/>
      <c r="I11" s="58">
        <v>30</v>
      </c>
      <c r="J11" s="289" t="s">
        <v>289</v>
      </c>
      <c r="K11" s="290"/>
      <c r="L11" s="40"/>
      <c r="M11" s="41">
        <f>E11</f>
        <v>15</v>
      </c>
      <c r="N11" s="289" t="s">
        <v>289</v>
      </c>
      <c r="O11" s="290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34" t="s">
        <v>12</v>
      </c>
      <c r="G12" s="10" t="s">
        <v>13</v>
      </c>
      <c r="H12" s="10"/>
      <c r="I12" s="54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5">
        <v>5</v>
      </c>
      <c r="G13" s="123">
        <v>6</v>
      </c>
      <c r="H13" s="123"/>
      <c r="I13" s="126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4.6504500000000002</v>
      </c>
      <c r="F14" s="114"/>
      <c r="G14" s="115"/>
      <c r="H14" s="115"/>
      <c r="I14" s="130">
        <v>4.8049499999999998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5"/>
      <c r="C15" s="115"/>
      <c r="D15" s="115"/>
      <c r="E15" s="130">
        <v>3.684825</v>
      </c>
      <c r="F15" s="116"/>
      <c r="G15" s="115"/>
      <c r="H15" s="115"/>
      <c r="I15" s="130">
        <v>7.21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5"/>
      <c r="C16" s="115"/>
      <c r="D16" s="115"/>
      <c r="E16" s="130">
        <v>3.4685250000000001</v>
      </c>
      <c r="F16" s="116"/>
      <c r="G16" s="115"/>
      <c r="H16" s="115"/>
      <c r="I16" s="130">
        <v>4.4032500000000008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5"/>
      <c r="C17" s="115"/>
      <c r="D17" s="115"/>
      <c r="E17" s="130">
        <v>3.0668250000000001</v>
      </c>
      <c r="F17" s="116"/>
      <c r="G17" s="115"/>
      <c r="H17" s="115"/>
      <c r="I17" s="130">
        <v>4.0633500000000007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5"/>
      <c r="C18" s="115"/>
      <c r="D18" s="115"/>
      <c r="E18" s="130">
        <v>2.8659750000000002</v>
      </c>
      <c r="F18" s="116"/>
      <c r="G18" s="115"/>
      <c r="H18" s="115"/>
      <c r="I18" s="130">
        <v>3.78525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5"/>
      <c r="C19" s="115"/>
      <c r="D19" s="115"/>
      <c r="E19" s="130">
        <v>2.9818500000000001</v>
      </c>
      <c r="F19" s="116"/>
      <c r="G19" s="115"/>
      <c r="H19" s="115"/>
      <c r="I19" s="130">
        <v>3.9861000000000004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5"/>
      <c r="C20" s="115"/>
      <c r="D20" s="115"/>
      <c r="E20" s="130">
        <v>2.8119000000000001</v>
      </c>
      <c r="F20" s="116"/>
      <c r="G20" s="115"/>
      <c r="H20" s="115"/>
      <c r="I20" s="130">
        <v>3.1054500000000003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5"/>
      <c r="C21" s="115"/>
      <c r="D21" s="115"/>
      <c r="E21" s="130">
        <v>2.572425</v>
      </c>
      <c r="F21" s="116"/>
      <c r="G21" s="115"/>
      <c r="H21" s="115"/>
      <c r="I21" s="130">
        <v>3.8934000000000002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5"/>
      <c r="C22" s="115"/>
      <c r="D22" s="115"/>
      <c r="E22" s="130">
        <v>3.1595249999999999</v>
      </c>
      <c r="F22" s="116"/>
      <c r="G22" s="115"/>
      <c r="H22" s="115"/>
      <c r="I22" s="130">
        <v>7.0297499999999999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5"/>
      <c r="C23" s="115"/>
      <c r="D23" s="115"/>
      <c r="E23" s="130">
        <v>5.7937500000000002</v>
      </c>
      <c r="F23" s="116"/>
      <c r="G23" s="115"/>
      <c r="H23" s="115"/>
      <c r="I23" s="130">
        <v>8.8065000000000015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5"/>
      <c r="C24" s="115"/>
      <c r="D24" s="115"/>
      <c r="E24" s="130">
        <v>7.7481749999999998</v>
      </c>
      <c r="F24" s="116"/>
      <c r="G24" s="115"/>
      <c r="H24" s="115"/>
      <c r="I24" s="130">
        <v>10.923150000000001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5"/>
      <c r="C25" s="115"/>
      <c r="D25" s="115"/>
      <c r="E25" s="130">
        <v>7.0529250000000001</v>
      </c>
      <c r="F25" s="116"/>
      <c r="G25" s="115"/>
      <c r="H25" s="115"/>
      <c r="I25" s="130">
        <v>8.6056500000000007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5"/>
      <c r="C26" s="115"/>
      <c r="D26" s="115"/>
      <c r="E26" s="130">
        <v>7.4082749999999997</v>
      </c>
      <c r="F26" s="116"/>
      <c r="G26" s="115"/>
      <c r="H26" s="115"/>
      <c r="I26" s="130">
        <v>7.5859500000000004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5"/>
      <c r="C27" s="115"/>
      <c r="D27" s="115"/>
      <c r="E27" s="130">
        <v>6.1104750000000001</v>
      </c>
      <c r="F27" s="116"/>
      <c r="G27" s="115"/>
      <c r="H27" s="115"/>
      <c r="I27" s="130">
        <v>7.6477500000000003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5"/>
      <c r="C28" s="115"/>
      <c r="D28" s="115"/>
      <c r="E28" s="130">
        <v>7.6013999999999999</v>
      </c>
      <c r="F28" s="116"/>
      <c r="G28" s="115"/>
      <c r="H28" s="115"/>
      <c r="I28" s="130">
        <v>7.3387500000000001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5"/>
      <c r="C29" s="115"/>
      <c r="D29" s="115"/>
      <c r="E29" s="130">
        <v>8.3198250000000016</v>
      </c>
      <c r="F29" s="116"/>
      <c r="G29" s="115"/>
      <c r="H29" s="115"/>
      <c r="I29" s="130">
        <v>7.7558999999999996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5"/>
      <c r="C30" s="115"/>
      <c r="D30" s="115"/>
      <c r="E30" s="130">
        <v>8.2657500000000006</v>
      </c>
      <c r="F30" s="116"/>
      <c r="G30" s="115"/>
      <c r="H30" s="115"/>
      <c r="I30" s="130">
        <v>6.1954500000000001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5"/>
      <c r="C31" s="115"/>
      <c r="D31" s="115"/>
      <c r="E31" s="130">
        <v>5.8632749999999998</v>
      </c>
      <c r="F31" s="116"/>
      <c r="G31" s="115"/>
      <c r="H31" s="115"/>
      <c r="I31" s="130">
        <v>5.1448499999999999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5"/>
      <c r="C32" s="115"/>
      <c r="D32" s="115"/>
      <c r="E32" s="130">
        <v>6.2804250000000001</v>
      </c>
      <c r="F32" s="116"/>
      <c r="G32" s="115"/>
      <c r="H32" s="115"/>
      <c r="I32" s="130">
        <v>4.7895000000000003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5"/>
      <c r="C33" s="115"/>
      <c r="D33" s="115"/>
      <c r="E33" s="130">
        <v>5.2066499999999998</v>
      </c>
      <c r="F33" s="116"/>
      <c r="G33" s="115"/>
      <c r="H33" s="115"/>
      <c r="I33" s="130">
        <v>7.2614999999999998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5"/>
      <c r="C34" s="115"/>
      <c r="D34" s="115"/>
      <c r="E34" s="130">
        <v>5.7087750000000002</v>
      </c>
      <c r="F34" s="116"/>
      <c r="G34" s="115"/>
      <c r="H34" s="115"/>
      <c r="I34" s="130">
        <v>8.0648999999999997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5"/>
      <c r="C35" s="115"/>
      <c r="D35" s="115"/>
      <c r="E35" s="130">
        <v>7.1842499999999996</v>
      </c>
      <c r="F35" s="116"/>
      <c r="G35" s="115"/>
      <c r="H35" s="115"/>
      <c r="I35" s="130">
        <v>8.5901999999999994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5"/>
      <c r="C36" s="115"/>
      <c r="D36" s="115"/>
      <c r="E36" s="130">
        <v>6.3654000000000002</v>
      </c>
      <c r="F36" s="116"/>
      <c r="G36" s="115"/>
      <c r="H36" s="115"/>
      <c r="I36" s="130">
        <v>8.0185500000000012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4"/>
      <c r="C37" s="115"/>
      <c r="D37" s="115"/>
      <c r="E37" s="130">
        <v>5.88645</v>
      </c>
      <c r="F37" s="116"/>
      <c r="G37" s="115"/>
      <c r="H37" s="115"/>
      <c r="I37" s="130">
        <v>7.1533500000000005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4"/>
      <c r="C38" s="115"/>
      <c r="D38" s="115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125.40765</v>
      </c>
      <c r="F39" s="139"/>
      <c r="G39" s="134"/>
      <c r="H39" s="134"/>
      <c r="I39" s="135">
        <f>SUM(I15:I38)</f>
        <v>151.35849999999999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31"/>
      <c r="I40" s="5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31"/>
      <c r="I41" s="5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398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31"/>
      <c r="N3" s="284" t="s">
        <v>23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37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ТП-35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ТП-35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15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15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34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5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0.97849999999999993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5"/>
      <c r="D15" s="115"/>
      <c r="E15" s="130">
        <v>0.97849999999999993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5"/>
      <c r="D16" s="115"/>
      <c r="E16" s="130">
        <v>0.96819999999999995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5"/>
      <c r="D17" s="115"/>
      <c r="E17" s="130">
        <v>0.93730000000000002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5"/>
      <c r="D18" s="115"/>
      <c r="E18" s="130">
        <v>0.89610000000000001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5"/>
      <c r="D19" s="115"/>
      <c r="E19" s="130">
        <v>0.95790000000000008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5"/>
      <c r="D20" s="115"/>
      <c r="E20" s="130">
        <v>0.88580000000000003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5"/>
      <c r="D21" s="115"/>
      <c r="E21" s="130">
        <v>0.88580000000000003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5"/>
      <c r="D22" s="115"/>
      <c r="E22" s="130">
        <v>0.87549999999999994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5"/>
      <c r="D23" s="115"/>
      <c r="E23" s="130">
        <v>0.87549999999999994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5"/>
      <c r="D24" s="115"/>
      <c r="E24" s="130">
        <v>0.94760000000000011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5"/>
      <c r="D25" s="115"/>
      <c r="E25" s="130">
        <v>1.5759000000000001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5"/>
      <c r="D26" s="115"/>
      <c r="E26" s="130">
        <v>1.5141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5"/>
      <c r="D27" s="115"/>
      <c r="E27" s="130">
        <v>1.6583000000000001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5"/>
      <c r="D28" s="115"/>
      <c r="E28" s="130">
        <v>1.4317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5"/>
      <c r="D29" s="115"/>
      <c r="E29" s="130">
        <v>1.2875000000000001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5"/>
      <c r="D30" s="115"/>
      <c r="E30" s="130">
        <v>1.3287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5"/>
      <c r="D31" s="115"/>
      <c r="E31" s="130">
        <v>1.2668999999999999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5"/>
      <c r="D32" s="115"/>
      <c r="E32" s="130">
        <v>1.2772000000000001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5"/>
      <c r="D33" s="115"/>
      <c r="E33" s="130">
        <v>1.3596000000000001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5"/>
      <c r="D34" s="115"/>
      <c r="E34" s="130">
        <v>1.2154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5"/>
      <c r="D35" s="115"/>
      <c r="E35" s="130">
        <v>1.4419999999999999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5"/>
      <c r="D36" s="115"/>
      <c r="E36" s="130">
        <v>1.2154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5"/>
      <c r="D37" s="115"/>
      <c r="E37" s="130">
        <v>1.1433000000000002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5"/>
      <c r="D38" s="115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26.924200000000003</v>
      </c>
      <c r="F39" s="139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406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214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КТП-Паршин</v>
      </c>
      <c r="C10" s="318"/>
      <c r="D10" s="318"/>
      <c r="E10" s="318"/>
      <c r="F10" s="301" t="str">
        <f>N4</f>
        <v>КТП- РСП Дачник</v>
      </c>
      <c r="G10" s="304"/>
      <c r="H10" s="304"/>
      <c r="I10" s="305"/>
      <c r="J10" s="318" t="str">
        <f>N3</f>
        <v>КТП-Паршин</v>
      </c>
      <c r="K10" s="318"/>
      <c r="L10" s="318"/>
      <c r="M10" s="318"/>
      <c r="N10" s="301" t="str">
        <f>N4</f>
        <v>КТП- РСП Дачник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</v>
      </c>
      <c r="F11" s="289" t="s">
        <v>289</v>
      </c>
      <c r="G11" s="290"/>
      <c r="H11" s="40"/>
      <c r="I11" s="41">
        <v>50</v>
      </c>
      <c r="J11" s="289" t="s">
        <v>289</v>
      </c>
      <c r="K11" s="290"/>
      <c r="L11" s="40"/>
      <c r="M11" s="41">
        <f>E11</f>
        <v>1</v>
      </c>
      <c r="N11" s="289" t="s">
        <v>289</v>
      </c>
      <c r="O11" s="290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29">
        <v>2.7871800000000002</v>
      </c>
      <c r="F14" s="114"/>
      <c r="G14" s="115"/>
      <c r="H14" s="115"/>
      <c r="I14" s="129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29">
        <v>2.59354</v>
      </c>
      <c r="F15" s="116"/>
      <c r="G15" s="115"/>
      <c r="H15" s="115"/>
      <c r="I15" s="129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29">
        <v>2.6244400000000003</v>
      </c>
      <c r="F16" s="116"/>
      <c r="G16" s="115"/>
      <c r="H16" s="115"/>
      <c r="I16" s="129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29">
        <v>2.6780000000000004</v>
      </c>
      <c r="F17" s="116"/>
      <c r="G17" s="115"/>
      <c r="H17" s="115"/>
      <c r="I17" s="129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29">
        <v>2.7192000000000003</v>
      </c>
      <c r="F18" s="116"/>
      <c r="G18" s="115"/>
      <c r="H18" s="115"/>
      <c r="I18" s="129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29">
        <v>2.7727600000000003</v>
      </c>
      <c r="F19" s="116"/>
      <c r="G19" s="115"/>
      <c r="H19" s="115"/>
      <c r="I19" s="129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29">
        <v>2.7933600000000003</v>
      </c>
      <c r="F20" s="116"/>
      <c r="G20" s="115"/>
      <c r="H20" s="115"/>
      <c r="I20" s="129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29">
        <v>2.7933600000000003</v>
      </c>
      <c r="F21" s="116"/>
      <c r="G21" s="115"/>
      <c r="H21" s="115"/>
      <c r="I21" s="129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29">
        <v>2.7871800000000002</v>
      </c>
      <c r="F22" s="116"/>
      <c r="G22" s="115"/>
      <c r="H22" s="115"/>
      <c r="I22" s="129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29">
        <v>2.7727600000000003</v>
      </c>
      <c r="F23" s="116"/>
      <c r="G23" s="115"/>
      <c r="H23" s="115"/>
      <c r="I23" s="129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29">
        <v>2.7974800000000002</v>
      </c>
      <c r="F24" s="116"/>
      <c r="G24" s="115"/>
      <c r="H24" s="115"/>
      <c r="I24" s="129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29">
        <v>2.8077800000000002</v>
      </c>
      <c r="F25" s="116"/>
      <c r="G25" s="115"/>
      <c r="H25" s="115"/>
      <c r="I25" s="129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29">
        <v>2.8263200000000004</v>
      </c>
      <c r="F26" s="116"/>
      <c r="G26" s="115"/>
      <c r="H26" s="115"/>
      <c r="I26" s="129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29">
        <v>2.7871800000000002</v>
      </c>
      <c r="F27" s="116"/>
      <c r="G27" s="115"/>
      <c r="H27" s="115"/>
      <c r="I27" s="129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29">
        <v>2.6326800000000001</v>
      </c>
      <c r="F28" s="116"/>
      <c r="G28" s="115"/>
      <c r="H28" s="115"/>
      <c r="I28" s="129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29">
        <v>2.5729400000000004</v>
      </c>
      <c r="F29" s="116"/>
      <c r="G29" s="115"/>
      <c r="H29" s="115"/>
      <c r="I29" s="129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29">
        <v>2.6058999999999997</v>
      </c>
      <c r="F30" s="116"/>
      <c r="G30" s="115"/>
      <c r="H30" s="115"/>
      <c r="I30" s="129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29">
        <v>2.6532800000000001</v>
      </c>
      <c r="F31" s="116"/>
      <c r="G31" s="115"/>
      <c r="H31" s="115"/>
      <c r="I31" s="129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29">
        <v>2.6677</v>
      </c>
      <c r="F32" s="116"/>
      <c r="G32" s="115"/>
      <c r="H32" s="115"/>
      <c r="I32" s="129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29">
        <v>2.67388</v>
      </c>
      <c r="F33" s="116"/>
      <c r="G33" s="115"/>
      <c r="H33" s="115"/>
      <c r="I33" s="129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29">
        <v>2.69448</v>
      </c>
      <c r="F34" s="116"/>
      <c r="G34" s="115"/>
      <c r="H34" s="115"/>
      <c r="I34" s="129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29">
        <v>2.7150800000000004</v>
      </c>
      <c r="F35" s="116"/>
      <c r="G35" s="115"/>
      <c r="H35" s="115"/>
      <c r="I35" s="129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29">
        <v>2.7294999999999998</v>
      </c>
      <c r="F36" s="116"/>
      <c r="G36" s="115"/>
      <c r="H36" s="115"/>
      <c r="I36" s="129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29">
        <v>2.75834</v>
      </c>
      <c r="F37" s="116"/>
      <c r="G37" s="115"/>
      <c r="H37" s="115"/>
      <c r="I37" s="129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62.457140000000003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399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46"/>
      <c r="N3" s="284" t="s">
        <v>189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188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 xml:space="preserve">КТП-1 б/о Заозерье </v>
      </c>
      <c r="C10" s="318"/>
      <c r="D10" s="318"/>
      <c r="E10" s="318"/>
      <c r="F10" s="301" t="str">
        <f>N4</f>
        <v xml:space="preserve">КТП-2 б/о Заозерье </v>
      </c>
      <c r="G10" s="304"/>
      <c r="H10" s="304"/>
      <c r="I10" s="305"/>
      <c r="J10" s="318" t="str">
        <f>N3</f>
        <v xml:space="preserve">КТП-1 б/о Заозерье </v>
      </c>
      <c r="K10" s="318"/>
      <c r="L10" s="318"/>
      <c r="M10" s="318"/>
      <c r="N10" s="301" t="str">
        <f>N4</f>
        <v xml:space="preserve">КТП-2 б/о Заозерье 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7.2202999999999999</v>
      </c>
      <c r="F14" s="114"/>
      <c r="G14" s="115"/>
      <c r="H14" s="115"/>
      <c r="I14" s="130">
        <v>7.581315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7.1173000000000002</v>
      </c>
      <c r="F15" s="115"/>
      <c r="G15" s="116"/>
      <c r="H15" s="115"/>
      <c r="I15" s="130">
        <v>7.4731650000000007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4.4496000000000002</v>
      </c>
      <c r="F16" s="115"/>
      <c r="G16" s="116"/>
      <c r="H16" s="115"/>
      <c r="I16" s="130">
        <v>4.6720800000000002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3.6770999999999998</v>
      </c>
      <c r="F17" s="115"/>
      <c r="G17" s="116"/>
      <c r="H17" s="115"/>
      <c r="I17" s="130">
        <v>3.8609550000000001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3.4711000000000003</v>
      </c>
      <c r="F18" s="115"/>
      <c r="G18" s="116"/>
      <c r="H18" s="115"/>
      <c r="I18" s="130">
        <v>3.6446550000000006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3.2239</v>
      </c>
      <c r="F19" s="115"/>
      <c r="G19" s="116"/>
      <c r="H19" s="115"/>
      <c r="I19" s="130">
        <v>3.3850950000000002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2.8016000000000001</v>
      </c>
      <c r="F20" s="115"/>
      <c r="G20" s="116"/>
      <c r="H20" s="115"/>
      <c r="I20" s="130">
        <v>2.9416800000000003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3.4813999999999998</v>
      </c>
      <c r="F21" s="115"/>
      <c r="G21" s="116"/>
      <c r="H21" s="115"/>
      <c r="I21" s="130">
        <v>3.6554700000000002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3.8316000000000003</v>
      </c>
      <c r="F22" s="115"/>
      <c r="G22" s="116"/>
      <c r="H22" s="115"/>
      <c r="I22" s="130">
        <v>4.0231800000000009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3.6976999999999998</v>
      </c>
      <c r="F23" s="115"/>
      <c r="G23" s="116"/>
      <c r="H23" s="115"/>
      <c r="I23" s="130">
        <v>3.8825849999999997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5.5620000000000003</v>
      </c>
      <c r="F24" s="115"/>
      <c r="G24" s="116"/>
      <c r="H24" s="115"/>
      <c r="I24" s="130">
        <v>5.8401000000000014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7.3851000000000004</v>
      </c>
      <c r="F25" s="116"/>
      <c r="G25" s="115"/>
      <c r="H25" s="115"/>
      <c r="I25" s="130">
        <v>7.7543550000000003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8.6931999999999992</v>
      </c>
      <c r="F26" s="116"/>
      <c r="G26" s="115"/>
      <c r="H26" s="115"/>
      <c r="I26" s="130">
        <v>9.1278600000000001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11.299100000000001</v>
      </c>
      <c r="F27" s="116"/>
      <c r="G27" s="115"/>
      <c r="H27" s="115"/>
      <c r="I27" s="130">
        <v>11.864055000000002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9.6510999999999996</v>
      </c>
      <c r="F28" s="116"/>
      <c r="G28" s="115"/>
      <c r="H28" s="115"/>
      <c r="I28" s="130">
        <v>10.133654999999999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8.4459999999999997</v>
      </c>
      <c r="F29" s="116"/>
      <c r="G29" s="115"/>
      <c r="H29" s="115"/>
      <c r="I29" s="130">
        <v>8.8682999999999996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5.6135000000000002</v>
      </c>
      <c r="F30" s="116"/>
      <c r="G30" s="115"/>
      <c r="H30" s="115"/>
      <c r="I30" s="130">
        <v>5.8941750000000006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7.5499000000000001</v>
      </c>
      <c r="F31" s="116"/>
      <c r="G31" s="115"/>
      <c r="H31" s="115"/>
      <c r="I31" s="130">
        <v>7.9273950000000006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6.4581</v>
      </c>
      <c r="F32" s="116"/>
      <c r="G32" s="115"/>
      <c r="H32" s="115"/>
      <c r="I32" s="130">
        <v>6.7810050000000004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5.3560000000000008</v>
      </c>
      <c r="F33" s="116"/>
      <c r="G33" s="115"/>
      <c r="H33" s="115"/>
      <c r="I33" s="130">
        <v>5.623800000000001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7.1173000000000002</v>
      </c>
      <c r="F34" s="116"/>
      <c r="G34" s="115"/>
      <c r="H34" s="115"/>
      <c r="I34" s="130">
        <v>7.4731650000000007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6.6332000000000004</v>
      </c>
      <c r="F35" s="116"/>
      <c r="G35" s="115"/>
      <c r="H35" s="115"/>
      <c r="I35" s="130">
        <v>6.9648600000000007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7.9619000000000009</v>
      </c>
      <c r="F36" s="116"/>
      <c r="G36" s="115"/>
      <c r="H36" s="115"/>
      <c r="I36" s="130">
        <v>8.3599949999999996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7.5602</v>
      </c>
      <c r="F37" s="116"/>
      <c r="G37" s="115"/>
      <c r="H37" s="115"/>
      <c r="I37" s="130">
        <v>7.9382099999999998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141.03790000000001</v>
      </c>
      <c r="F39" s="115"/>
      <c r="G39" s="134"/>
      <c r="H39" s="134"/>
      <c r="I39" s="133">
        <f>SUM(I15:I38)</f>
        <v>148.08979500000001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399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46"/>
      <c r="N3" s="284" t="s">
        <v>190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286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ТП-34</v>
      </c>
      <c r="C10" s="318"/>
      <c r="D10" s="318"/>
      <c r="E10" s="318"/>
      <c r="F10" s="301" t="str">
        <f>N4</f>
        <v>ТП-17 (МУП ЭС)</v>
      </c>
      <c r="G10" s="304"/>
      <c r="H10" s="304"/>
      <c r="I10" s="305"/>
      <c r="J10" s="318" t="str">
        <f>N3</f>
        <v>ТП-34</v>
      </c>
      <c r="K10" s="318"/>
      <c r="L10" s="318"/>
      <c r="M10" s="318"/>
      <c r="N10" s="301" t="str">
        <f>N4</f>
        <v>ТП-17 (МУП ЭС)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v>20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3.5123000000000002</v>
      </c>
      <c r="F14" s="114"/>
      <c r="G14" s="115"/>
      <c r="H14" s="115"/>
      <c r="I14" s="130">
        <v>70.040000000000006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3.2754000000000003</v>
      </c>
      <c r="F15" s="116"/>
      <c r="G15" s="115"/>
      <c r="H15" s="115"/>
      <c r="I15" s="130">
        <v>61.800000000000004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3.9964</v>
      </c>
      <c r="F16" s="116"/>
      <c r="G16" s="115"/>
      <c r="H16" s="115"/>
      <c r="I16" s="130">
        <v>60.77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3.1106000000000003</v>
      </c>
      <c r="F17" s="116"/>
      <c r="G17" s="115"/>
      <c r="H17" s="115"/>
      <c r="I17" s="130">
        <v>55.620000000000005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3.2754000000000003</v>
      </c>
      <c r="F18" s="116"/>
      <c r="G18" s="115"/>
      <c r="H18" s="115"/>
      <c r="I18" s="130">
        <v>55.620000000000005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2.8016000000000001</v>
      </c>
      <c r="F19" s="116"/>
      <c r="G19" s="115"/>
      <c r="H19" s="115"/>
      <c r="I19" s="130">
        <v>54.59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3.0488</v>
      </c>
      <c r="F20" s="116"/>
      <c r="G20" s="115"/>
      <c r="H20" s="115"/>
      <c r="I20" s="130">
        <v>54.59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3.4505000000000003</v>
      </c>
      <c r="F21" s="116"/>
      <c r="G21" s="115"/>
      <c r="H21" s="115"/>
      <c r="I21" s="130">
        <v>60.77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5.1603000000000003</v>
      </c>
      <c r="F22" s="116"/>
      <c r="G22" s="115"/>
      <c r="H22" s="115"/>
      <c r="I22" s="130">
        <v>71.070000000000007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11.402100000000001</v>
      </c>
      <c r="F23" s="116"/>
      <c r="G23" s="115"/>
      <c r="H23" s="115"/>
      <c r="I23" s="130">
        <v>79.31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17.118600000000001</v>
      </c>
      <c r="F24" s="116"/>
      <c r="G24" s="115"/>
      <c r="H24" s="115"/>
      <c r="I24" s="130">
        <v>89.61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17.540900000000001</v>
      </c>
      <c r="F25" s="116"/>
      <c r="G25" s="115"/>
      <c r="H25" s="115"/>
      <c r="I25" s="130">
        <v>92.7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16.377000000000002</v>
      </c>
      <c r="F26" s="116"/>
      <c r="G26" s="115"/>
      <c r="H26" s="115"/>
      <c r="I26" s="130">
        <v>87.55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15.038</v>
      </c>
      <c r="F27" s="116"/>
      <c r="G27" s="115"/>
      <c r="H27" s="115"/>
      <c r="I27" s="130">
        <v>90.64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17.777800000000003</v>
      </c>
      <c r="F28" s="116"/>
      <c r="G28" s="115"/>
      <c r="H28" s="115"/>
      <c r="I28" s="130">
        <v>86.52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18.014699999999998</v>
      </c>
      <c r="F29" s="116"/>
      <c r="G29" s="115"/>
      <c r="H29" s="115"/>
      <c r="I29" s="130">
        <v>88.58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17.9529</v>
      </c>
      <c r="F30" s="116"/>
      <c r="G30" s="115"/>
      <c r="H30" s="115"/>
      <c r="I30" s="130">
        <v>88.58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17.448200000000003</v>
      </c>
      <c r="F31" s="116"/>
      <c r="G31" s="115"/>
      <c r="H31" s="115"/>
      <c r="I31" s="130">
        <v>96.820000000000007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19.034400000000002</v>
      </c>
      <c r="F32" s="116"/>
      <c r="G32" s="115"/>
      <c r="H32" s="115"/>
      <c r="I32" s="130">
        <v>95.79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11.402100000000001</v>
      </c>
      <c r="F33" s="116"/>
      <c r="G33" s="115"/>
      <c r="H33" s="115"/>
      <c r="I33" s="130">
        <v>97.850000000000009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12.462999999999999</v>
      </c>
      <c r="F34" s="116"/>
      <c r="G34" s="115"/>
      <c r="H34" s="115"/>
      <c r="I34" s="130">
        <v>104.03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10.8253</v>
      </c>
      <c r="F35" s="116"/>
      <c r="G35" s="115"/>
      <c r="H35" s="115"/>
      <c r="I35" s="130">
        <v>103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8.4871999999999996</v>
      </c>
      <c r="F36" s="116"/>
      <c r="G36" s="115"/>
      <c r="H36" s="115"/>
      <c r="I36" s="130">
        <v>100.94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5.8710000000000004</v>
      </c>
      <c r="F37" s="116"/>
      <c r="G37" s="115"/>
      <c r="H37" s="115"/>
      <c r="I37" s="130">
        <v>91.67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244.87220000000002</v>
      </c>
      <c r="F39" s="115"/>
      <c r="G39" s="134"/>
      <c r="H39" s="134"/>
      <c r="I39" s="133">
        <f>SUM(I15:I38)</f>
        <v>1868.4199999999998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46"/>
      <c r="N3" s="284" t="s">
        <v>121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191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ТП-15</v>
      </c>
      <c r="C10" s="318"/>
      <c r="D10" s="318"/>
      <c r="E10" s="318"/>
      <c r="F10" s="301" t="str">
        <f>N4</f>
        <v xml:space="preserve">ТП-12 </v>
      </c>
      <c r="G10" s="304"/>
      <c r="H10" s="304"/>
      <c r="I10" s="305"/>
      <c r="J10" s="318" t="str">
        <f>N3</f>
        <v>ТП-15</v>
      </c>
      <c r="K10" s="318"/>
      <c r="L10" s="318"/>
      <c r="M10" s="318"/>
      <c r="N10" s="301" t="str">
        <f>N4</f>
        <v xml:space="preserve">ТП-12 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48.87144</v>
      </c>
      <c r="F14" s="114"/>
      <c r="G14" s="115"/>
      <c r="H14" s="115"/>
      <c r="I14" s="130">
        <v>40.553159999999998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5"/>
      <c r="C15" s="116"/>
      <c r="D15" s="116"/>
      <c r="E15" s="130">
        <v>19.86252</v>
      </c>
      <c r="F15" s="114"/>
      <c r="G15" s="115"/>
      <c r="H15" s="115"/>
      <c r="I15" s="130">
        <v>23.607600000000001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5"/>
      <c r="C16" s="116"/>
      <c r="D16" s="116"/>
      <c r="E16" s="130">
        <v>20.07264</v>
      </c>
      <c r="F16" s="114"/>
      <c r="G16" s="115"/>
      <c r="H16" s="115"/>
      <c r="I16" s="130">
        <v>19.726560000000003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5"/>
      <c r="C17" s="116"/>
      <c r="D17" s="116"/>
      <c r="E17" s="130">
        <v>21.333359999999999</v>
      </c>
      <c r="F17" s="114"/>
      <c r="G17" s="115"/>
      <c r="H17" s="115"/>
      <c r="I17" s="130">
        <v>17.40288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5"/>
      <c r="C18" s="116"/>
      <c r="D18" s="116"/>
      <c r="E18" s="130">
        <v>20.097360000000002</v>
      </c>
      <c r="F18" s="114"/>
      <c r="G18" s="115"/>
      <c r="H18" s="115"/>
      <c r="I18" s="130">
        <v>19.776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5"/>
      <c r="C19" s="116"/>
      <c r="D19" s="116"/>
      <c r="E19" s="130">
        <v>20.307480000000002</v>
      </c>
      <c r="F19" s="114"/>
      <c r="G19" s="115"/>
      <c r="H19" s="115"/>
      <c r="I19" s="130">
        <v>20.83896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5"/>
      <c r="C20" s="116"/>
      <c r="D20" s="116"/>
      <c r="E20" s="130">
        <v>23.16264</v>
      </c>
      <c r="F20" s="114"/>
      <c r="G20" s="115"/>
      <c r="H20" s="115"/>
      <c r="I20" s="130">
        <v>22.40868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5"/>
      <c r="C21" s="116"/>
      <c r="D21" s="116"/>
      <c r="E21" s="130">
        <v>29.503319999999999</v>
      </c>
      <c r="F21" s="114"/>
      <c r="G21" s="115"/>
      <c r="H21" s="115"/>
      <c r="I21" s="130">
        <v>24.361560000000001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5"/>
      <c r="C22" s="116"/>
      <c r="D22" s="116"/>
      <c r="E22" s="130">
        <v>35.646239999999999</v>
      </c>
      <c r="F22" s="114"/>
      <c r="G22" s="115"/>
      <c r="H22" s="115"/>
      <c r="I22" s="130">
        <v>34.0518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5"/>
      <c r="C23" s="116"/>
      <c r="D23" s="116"/>
      <c r="E23" s="130">
        <v>36.869880000000002</v>
      </c>
      <c r="F23" s="114"/>
      <c r="G23" s="115"/>
      <c r="H23" s="115"/>
      <c r="I23" s="130">
        <v>37.710360000000001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5"/>
      <c r="C24" s="116"/>
      <c r="D24" s="116"/>
      <c r="E24" s="130">
        <v>36.906960000000005</v>
      </c>
      <c r="F24" s="114"/>
      <c r="G24" s="115"/>
      <c r="H24" s="115"/>
      <c r="I24" s="130">
        <v>41.8386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5"/>
      <c r="C25" s="116"/>
      <c r="D25" s="116"/>
      <c r="E25" s="130">
        <v>38.316000000000003</v>
      </c>
      <c r="F25" s="114"/>
      <c r="G25" s="115"/>
      <c r="H25" s="115"/>
      <c r="I25" s="130">
        <v>35.559719999999999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5"/>
      <c r="C26" s="116"/>
      <c r="D26" s="116"/>
      <c r="E26" s="130">
        <v>40.49136</v>
      </c>
      <c r="F26" s="114"/>
      <c r="G26" s="115"/>
      <c r="H26" s="115"/>
      <c r="I26" s="130">
        <v>37.0182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5"/>
      <c r="C27" s="116"/>
      <c r="D27" s="116"/>
      <c r="E27" s="130">
        <v>50.527679999999997</v>
      </c>
      <c r="F27" s="114"/>
      <c r="G27" s="115"/>
      <c r="H27" s="115"/>
      <c r="I27" s="130">
        <v>37.2654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5"/>
      <c r="C28" s="116"/>
      <c r="D28" s="116"/>
      <c r="E28" s="130">
        <v>42.209399999999995</v>
      </c>
      <c r="F28" s="114"/>
      <c r="G28" s="115"/>
      <c r="H28" s="115"/>
      <c r="I28" s="130">
        <v>35.114759999999997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5"/>
      <c r="C29" s="116"/>
      <c r="D29" s="116"/>
      <c r="E29" s="130">
        <v>39.601440000000004</v>
      </c>
      <c r="F29" s="114"/>
      <c r="G29" s="115"/>
      <c r="H29" s="115"/>
      <c r="I29" s="130">
        <v>35.497920000000001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5"/>
      <c r="C30" s="116"/>
      <c r="D30" s="116"/>
      <c r="E30" s="130">
        <v>38.686800000000005</v>
      </c>
      <c r="F30" s="114"/>
      <c r="G30" s="115"/>
      <c r="H30" s="115"/>
      <c r="I30" s="130">
        <v>40.49136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5"/>
      <c r="C31" s="116"/>
      <c r="D31" s="116"/>
      <c r="E31" s="130">
        <v>37.636200000000002</v>
      </c>
      <c r="F31" s="114"/>
      <c r="G31" s="115"/>
      <c r="H31" s="115"/>
      <c r="I31" s="130">
        <v>37.537320000000001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5"/>
      <c r="C32" s="116"/>
      <c r="D32" s="116"/>
      <c r="E32" s="130">
        <v>46.362360000000002</v>
      </c>
      <c r="F32" s="114"/>
      <c r="G32" s="115"/>
      <c r="H32" s="115"/>
      <c r="I32" s="130">
        <v>44.706120000000006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5"/>
      <c r="C33" s="116"/>
      <c r="D33" s="116"/>
      <c r="E33" s="130">
        <v>54.000839999999997</v>
      </c>
      <c r="F33" s="114"/>
      <c r="G33" s="115"/>
      <c r="H33" s="115"/>
      <c r="I33" s="130">
        <v>40.219440000000006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5"/>
      <c r="C34" s="116"/>
      <c r="D34" s="116"/>
      <c r="E34" s="130">
        <v>63.134880000000003</v>
      </c>
      <c r="F34" s="114"/>
      <c r="G34" s="115"/>
      <c r="H34" s="115"/>
      <c r="I34" s="130">
        <v>48.822000000000003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5"/>
      <c r="C35" s="116"/>
      <c r="D35" s="116"/>
      <c r="E35" s="130">
        <v>65.532719999999998</v>
      </c>
      <c r="F35" s="114"/>
      <c r="G35" s="115"/>
      <c r="H35" s="115"/>
      <c r="I35" s="130">
        <v>47.239919999999998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5"/>
      <c r="C36" s="116"/>
      <c r="D36" s="116"/>
      <c r="E36" s="130">
        <v>69.351959999999991</v>
      </c>
      <c r="F36" s="114"/>
      <c r="G36" s="115"/>
      <c r="H36" s="115"/>
      <c r="I36" s="130">
        <v>48.166920000000005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5"/>
      <c r="C37" s="116"/>
      <c r="D37" s="116"/>
      <c r="E37" s="130">
        <v>56.645880000000005</v>
      </c>
      <c r="F37" s="114"/>
      <c r="G37" s="115"/>
      <c r="H37" s="115"/>
      <c r="I37" s="130">
        <v>46.832040000000006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5"/>
      <c r="C38" s="116"/>
      <c r="D38" s="116"/>
      <c r="E38" s="143"/>
      <c r="F38" s="114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5">
        <f>SUM(E15:E38)</f>
        <v>906.25992000000008</v>
      </c>
      <c r="F39" s="115"/>
      <c r="G39" s="134"/>
      <c r="H39" s="134"/>
      <c r="I39" s="133">
        <f>SUM(I15:I38)</f>
        <v>796.19412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483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46"/>
      <c r="N3" s="284" t="s">
        <v>193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192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 к-с Чуприно В-1</v>
      </c>
      <c r="C10" s="318"/>
      <c r="D10" s="318"/>
      <c r="E10" s="318"/>
      <c r="F10" s="301" t="str">
        <f>N4</f>
        <v>ТП к-с Чуприно  В-2</v>
      </c>
      <c r="G10" s="304"/>
      <c r="H10" s="304"/>
      <c r="I10" s="305"/>
      <c r="J10" s="318" t="str">
        <f>N3</f>
        <v>ТП к-с Чуприно В-1</v>
      </c>
      <c r="K10" s="318"/>
      <c r="L10" s="318"/>
      <c r="M10" s="318"/>
      <c r="N10" s="301" t="str">
        <f>N4</f>
        <v>ТП к-с Чуприно  В-2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20.404299999999999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5"/>
      <c r="C15" s="116"/>
      <c r="D15" s="116"/>
      <c r="E15" s="130">
        <v>17.376100000000001</v>
      </c>
      <c r="F15" s="115"/>
      <c r="G15" s="115"/>
      <c r="H15" s="115"/>
      <c r="I15" s="130">
        <v>0</v>
      </c>
      <c r="J15" s="117"/>
      <c r="K15" s="115"/>
      <c r="L15" s="115"/>
      <c r="M15" s="115"/>
      <c r="N15" s="114"/>
      <c r="O15" s="115"/>
      <c r="P15" s="115"/>
      <c r="Q15" s="115"/>
    </row>
    <row r="16" spans="1:28" s="101" customFormat="1" x14ac:dyDescent="0.2">
      <c r="A16" s="100">
        <v>2</v>
      </c>
      <c r="B16" s="115"/>
      <c r="C16" s="116"/>
      <c r="D16" s="116"/>
      <c r="E16" s="130">
        <v>21.939</v>
      </c>
      <c r="F16" s="115"/>
      <c r="G16" s="115"/>
      <c r="H16" s="115"/>
      <c r="I16" s="130">
        <v>0</v>
      </c>
      <c r="J16" s="117"/>
      <c r="K16" s="115"/>
      <c r="L16" s="115"/>
      <c r="M16" s="115"/>
      <c r="N16" s="114"/>
      <c r="O16" s="115"/>
      <c r="P16" s="115"/>
      <c r="Q16" s="115"/>
    </row>
    <row r="17" spans="1:17" s="101" customFormat="1" x14ac:dyDescent="0.2">
      <c r="A17" s="100">
        <v>3</v>
      </c>
      <c r="B17" s="115"/>
      <c r="C17" s="116"/>
      <c r="D17" s="116"/>
      <c r="E17" s="130">
        <v>26.409200000000002</v>
      </c>
      <c r="F17" s="115"/>
      <c r="G17" s="115"/>
      <c r="H17" s="115"/>
      <c r="I17" s="130">
        <v>0</v>
      </c>
      <c r="J17" s="117"/>
      <c r="K17" s="115"/>
      <c r="L17" s="115"/>
      <c r="M17" s="115"/>
      <c r="N17" s="114"/>
      <c r="O17" s="115"/>
      <c r="P17" s="115"/>
      <c r="Q17" s="115"/>
    </row>
    <row r="18" spans="1:17" s="101" customFormat="1" x14ac:dyDescent="0.2">
      <c r="A18" s="100">
        <v>4</v>
      </c>
      <c r="B18" s="115"/>
      <c r="C18" s="116"/>
      <c r="D18" s="116"/>
      <c r="E18" s="130">
        <v>19.806900000000002</v>
      </c>
      <c r="F18" s="115"/>
      <c r="G18" s="115"/>
      <c r="H18" s="115"/>
      <c r="I18" s="130">
        <v>0</v>
      </c>
      <c r="J18" s="117"/>
      <c r="K18" s="115"/>
      <c r="L18" s="115"/>
      <c r="M18" s="115"/>
      <c r="N18" s="114"/>
      <c r="O18" s="115"/>
      <c r="P18" s="115"/>
      <c r="Q18" s="115"/>
    </row>
    <row r="19" spans="1:17" s="101" customFormat="1" x14ac:dyDescent="0.2">
      <c r="A19" s="100">
        <v>5</v>
      </c>
      <c r="B19" s="115"/>
      <c r="C19" s="116"/>
      <c r="D19" s="116"/>
      <c r="E19" s="130">
        <v>30.673400000000001</v>
      </c>
      <c r="F19" s="115"/>
      <c r="G19" s="115"/>
      <c r="H19" s="115"/>
      <c r="I19" s="130">
        <v>0</v>
      </c>
      <c r="J19" s="117"/>
      <c r="K19" s="115"/>
      <c r="L19" s="115"/>
      <c r="M19" s="115"/>
      <c r="N19" s="114"/>
      <c r="O19" s="115"/>
      <c r="P19" s="115"/>
      <c r="Q19" s="115"/>
    </row>
    <row r="20" spans="1:17" s="101" customFormat="1" x14ac:dyDescent="0.2">
      <c r="A20" s="100">
        <v>6</v>
      </c>
      <c r="B20" s="115"/>
      <c r="C20" s="116"/>
      <c r="D20" s="116"/>
      <c r="E20" s="130">
        <v>35.287799999999997</v>
      </c>
      <c r="F20" s="115"/>
      <c r="G20" s="115"/>
      <c r="H20" s="115"/>
      <c r="I20" s="130">
        <v>0</v>
      </c>
      <c r="J20" s="117"/>
      <c r="K20" s="115"/>
      <c r="L20" s="115"/>
      <c r="M20" s="115"/>
      <c r="N20" s="114"/>
      <c r="O20" s="115"/>
      <c r="P20" s="115"/>
      <c r="Q20" s="115"/>
    </row>
    <row r="21" spans="1:17" s="101" customFormat="1" x14ac:dyDescent="0.2">
      <c r="A21" s="100">
        <v>7</v>
      </c>
      <c r="B21" s="115"/>
      <c r="C21" s="116"/>
      <c r="D21" s="116"/>
      <c r="E21" s="130">
        <v>24.987800000000004</v>
      </c>
      <c r="F21" s="115"/>
      <c r="G21" s="115"/>
      <c r="H21" s="115"/>
      <c r="I21" s="130">
        <v>0</v>
      </c>
      <c r="J21" s="117"/>
      <c r="K21" s="115"/>
      <c r="L21" s="115"/>
      <c r="M21" s="115"/>
      <c r="N21" s="114"/>
      <c r="O21" s="115"/>
      <c r="P21" s="115"/>
      <c r="Q21" s="115"/>
    </row>
    <row r="22" spans="1:17" s="101" customFormat="1" x14ac:dyDescent="0.2">
      <c r="A22" s="100">
        <v>8</v>
      </c>
      <c r="B22" s="115"/>
      <c r="C22" s="116"/>
      <c r="D22" s="116"/>
      <c r="E22" s="130">
        <v>31.497399999999999</v>
      </c>
      <c r="F22" s="115"/>
      <c r="G22" s="115"/>
      <c r="H22" s="115"/>
      <c r="I22" s="130">
        <v>0</v>
      </c>
      <c r="J22" s="117"/>
      <c r="K22" s="115"/>
      <c r="L22" s="115"/>
      <c r="M22" s="115"/>
      <c r="N22" s="114"/>
      <c r="O22" s="115"/>
      <c r="P22" s="115"/>
      <c r="Q22" s="115"/>
    </row>
    <row r="23" spans="1:17" s="101" customFormat="1" x14ac:dyDescent="0.2">
      <c r="A23" s="100">
        <v>9</v>
      </c>
      <c r="B23" s="115"/>
      <c r="C23" s="116"/>
      <c r="D23" s="116"/>
      <c r="E23" s="130">
        <v>39.356300000000005</v>
      </c>
      <c r="F23" s="115"/>
      <c r="G23" s="115"/>
      <c r="H23" s="115"/>
      <c r="I23" s="130">
        <v>0</v>
      </c>
      <c r="J23" s="117"/>
      <c r="K23" s="115"/>
      <c r="L23" s="115"/>
      <c r="M23" s="115"/>
      <c r="N23" s="114"/>
      <c r="O23" s="115"/>
      <c r="P23" s="115"/>
      <c r="Q23" s="115"/>
    </row>
    <row r="24" spans="1:17" s="101" customFormat="1" x14ac:dyDescent="0.2">
      <c r="A24" s="100">
        <v>10</v>
      </c>
      <c r="B24" s="115"/>
      <c r="C24" s="116"/>
      <c r="D24" s="116"/>
      <c r="E24" s="130">
        <v>46.473599999999998</v>
      </c>
      <c r="F24" s="115"/>
      <c r="G24" s="115"/>
      <c r="H24" s="115"/>
      <c r="I24" s="130">
        <v>0</v>
      </c>
      <c r="J24" s="117"/>
      <c r="K24" s="115"/>
      <c r="L24" s="115"/>
      <c r="M24" s="115"/>
      <c r="N24" s="114"/>
      <c r="O24" s="115"/>
      <c r="P24" s="115"/>
      <c r="Q24" s="115"/>
    </row>
    <row r="25" spans="1:17" s="101" customFormat="1" x14ac:dyDescent="0.2">
      <c r="A25" s="100">
        <v>11</v>
      </c>
      <c r="B25" s="115"/>
      <c r="C25" s="116"/>
      <c r="D25" s="116"/>
      <c r="E25" s="130">
        <v>50.078600000000002</v>
      </c>
      <c r="F25" s="115"/>
      <c r="G25" s="115"/>
      <c r="H25" s="115"/>
      <c r="I25" s="130">
        <v>0</v>
      </c>
      <c r="J25" s="117"/>
      <c r="K25" s="115"/>
      <c r="L25" s="115"/>
      <c r="M25" s="115"/>
      <c r="N25" s="114"/>
      <c r="O25" s="115"/>
      <c r="P25" s="115"/>
      <c r="Q25" s="115"/>
    </row>
    <row r="26" spans="1:17" s="101" customFormat="1" x14ac:dyDescent="0.2">
      <c r="A26" s="100">
        <v>12</v>
      </c>
      <c r="B26" s="115"/>
      <c r="C26" s="116"/>
      <c r="D26" s="116"/>
      <c r="E26" s="130">
        <v>52.354900000000001</v>
      </c>
      <c r="F26" s="115"/>
      <c r="G26" s="115"/>
      <c r="H26" s="115"/>
      <c r="I26" s="130">
        <v>0</v>
      </c>
      <c r="J26" s="117"/>
      <c r="K26" s="115"/>
      <c r="L26" s="115"/>
      <c r="M26" s="115"/>
      <c r="N26" s="114"/>
      <c r="O26" s="115"/>
      <c r="P26" s="115"/>
      <c r="Q26" s="115"/>
    </row>
    <row r="27" spans="1:17" s="101" customFormat="1" x14ac:dyDescent="0.2">
      <c r="A27" s="100">
        <v>13</v>
      </c>
      <c r="B27" s="115"/>
      <c r="C27" s="116"/>
      <c r="D27" s="116"/>
      <c r="E27" s="130">
        <v>48.399700000000003</v>
      </c>
      <c r="F27" s="115"/>
      <c r="G27" s="115"/>
      <c r="H27" s="115"/>
      <c r="I27" s="130">
        <v>0</v>
      </c>
      <c r="J27" s="117"/>
      <c r="K27" s="115"/>
      <c r="L27" s="115"/>
      <c r="M27" s="115"/>
      <c r="N27" s="114"/>
      <c r="O27" s="115"/>
      <c r="P27" s="115"/>
      <c r="Q27" s="115"/>
    </row>
    <row r="28" spans="1:17" s="101" customFormat="1" x14ac:dyDescent="0.2">
      <c r="A28" s="100">
        <v>14</v>
      </c>
      <c r="B28" s="115"/>
      <c r="C28" s="116"/>
      <c r="D28" s="116"/>
      <c r="E28" s="130">
        <v>55.959899999999998</v>
      </c>
      <c r="F28" s="115"/>
      <c r="G28" s="115"/>
      <c r="H28" s="115"/>
      <c r="I28" s="130">
        <v>0</v>
      </c>
      <c r="J28" s="117"/>
      <c r="K28" s="115"/>
      <c r="L28" s="115"/>
      <c r="M28" s="115"/>
      <c r="N28" s="114"/>
      <c r="O28" s="115"/>
      <c r="P28" s="115"/>
      <c r="Q28" s="115"/>
    </row>
    <row r="29" spans="1:17" s="101" customFormat="1" x14ac:dyDescent="0.2">
      <c r="A29" s="100">
        <v>15</v>
      </c>
      <c r="B29" s="115"/>
      <c r="C29" s="116"/>
      <c r="D29" s="116"/>
      <c r="E29" s="130">
        <v>42.436000000000007</v>
      </c>
      <c r="F29" s="115"/>
      <c r="G29" s="115"/>
      <c r="H29" s="115"/>
      <c r="I29" s="130">
        <v>0</v>
      </c>
      <c r="J29" s="117"/>
      <c r="K29" s="115"/>
      <c r="L29" s="115"/>
      <c r="M29" s="115"/>
      <c r="N29" s="114"/>
      <c r="O29" s="115"/>
      <c r="P29" s="115"/>
      <c r="Q29" s="115"/>
    </row>
    <row r="30" spans="1:17" s="101" customFormat="1" x14ac:dyDescent="0.2">
      <c r="A30" s="100">
        <v>16</v>
      </c>
      <c r="B30" s="115"/>
      <c r="C30" s="116"/>
      <c r="D30" s="116"/>
      <c r="E30" s="130">
        <v>31.497399999999999</v>
      </c>
      <c r="F30" s="115"/>
      <c r="G30" s="115"/>
      <c r="H30" s="115"/>
      <c r="I30" s="130">
        <v>0</v>
      </c>
      <c r="J30" s="117"/>
      <c r="K30" s="115"/>
      <c r="L30" s="115"/>
      <c r="M30" s="115"/>
      <c r="N30" s="114"/>
      <c r="O30" s="115"/>
      <c r="P30" s="115"/>
      <c r="Q30" s="115"/>
    </row>
    <row r="31" spans="1:17" s="104" customFormat="1" x14ac:dyDescent="0.2">
      <c r="A31" s="100">
        <v>17</v>
      </c>
      <c r="B31" s="115"/>
      <c r="C31" s="116"/>
      <c r="D31" s="116"/>
      <c r="E31" s="130">
        <v>21.248899999999999</v>
      </c>
      <c r="F31" s="115"/>
      <c r="G31" s="115"/>
      <c r="H31" s="115"/>
      <c r="I31" s="130">
        <v>0</v>
      </c>
      <c r="J31" s="117"/>
      <c r="K31" s="115"/>
      <c r="L31" s="115"/>
      <c r="M31" s="115"/>
      <c r="N31" s="114"/>
      <c r="O31" s="115"/>
      <c r="P31" s="115"/>
      <c r="Q31" s="115"/>
    </row>
    <row r="32" spans="1:17" s="104" customFormat="1" x14ac:dyDescent="0.2">
      <c r="A32" s="100">
        <v>18</v>
      </c>
      <c r="B32" s="115"/>
      <c r="C32" s="116"/>
      <c r="D32" s="116"/>
      <c r="E32" s="130">
        <v>22.186199999999999</v>
      </c>
      <c r="F32" s="115"/>
      <c r="G32" s="115"/>
      <c r="H32" s="115"/>
      <c r="I32" s="130">
        <v>8.6520000000000014E-2</v>
      </c>
      <c r="J32" s="117"/>
      <c r="K32" s="115"/>
      <c r="L32" s="115"/>
      <c r="M32" s="115"/>
      <c r="N32" s="114"/>
      <c r="O32" s="115"/>
      <c r="P32" s="115"/>
      <c r="Q32" s="115"/>
    </row>
    <row r="33" spans="1:28" s="104" customFormat="1" x14ac:dyDescent="0.2">
      <c r="A33" s="100">
        <v>19</v>
      </c>
      <c r="B33" s="115"/>
      <c r="C33" s="116"/>
      <c r="D33" s="116"/>
      <c r="E33" s="130">
        <v>24.9466</v>
      </c>
      <c r="F33" s="115"/>
      <c r="G33" s="115"/>
      <c r="H33" s="115"/>
      <c r="I33" s="130">
        <v>0</v>
      </c>
      <c r="J33" s="117"/>
      <c r="K33" s="115"/>
      <c r="L33" s="115"/>
      <c r="M33" s="115"/>
      <c r="N33" s="114"/>
      <c r="O33" s="115"/>
      <c r="P33" s="115"/>
      <c r="Q33" s="115"/>
    </row>
    <row r="34" spans="1:28" s="104" customFormat="1" x14ac:dyDescent="0.2">
      <c r="A34" s="100">
        <v>20</v>
      </c>
      <c r="B34" s="115"/>
      <c r="C34" s="116"/>
      <c r="D34" s="116"/>
      <c r="E34" s="130">
        <v>26.223800000000001</v>
      </c>
      <c r="F34" s="115"/>
      <c r="G34" s="115"/>
      <c r="H34" s="115"/>
      <c r="I34" s="130">
        <v>0</v>
      </c>
      <c r="J34" s="117"/>
      <c r="K34" s="115"/>
      <c r="L34" s="115"/>
      <c r="M34" s="115"/>
      <c r="N34" s="114"/>
      <c r="O34" s="115"/>
      <c r="P34" s="115"/>
      <c r="Q34" s="115"/>
    </row>
    <row r="35" spans="1:28" s="104" customFormat="1" x14ac:dyDescent="0.2">
      <c r="A35" s="100">
        <v>21</v>
      </c>
      <c r="B35" s="115"/>
      <c r="C35" s="116"/>
      <c r="D35" s="116"/>
      <c r="E35" s="130">
        <v>26.656400000000001</v>
      </c>
      <c r="F35" s="115"/>
      <c r="G35" s="115"/>
      <c r="H35" s="115"/>
      <c r="I35" s="130">
        <v>0</v>
      </c>
      <c r="J35" s="117"/>
      <c r="K35" s="115"/>
      <c r="L35" s="115"/>
      <c r="M35" s="115"/>
      <c r="N35" s="114"/>
      <c r="O35" s="115"/>
      <c r="P35" s="115"/>
      <c r="Q35" s="115"/>
    </row>
    <row r="36" spans="1:28" s="104" customFormat="1" x14ac:dyDescent="0.2">
      <c r="A36" s="100">
        <v>22</v>
      </c>
      <c r="B36" s="115"/>
      <c r="C36" s="116"/>
      <c r="D36" s="116"/>
      <c r="E36" s="130">
        <v>30.9206</v>
      </c>
      <c r="F36" s="115"/>
      <c r="G36" s="115"/>
      <c r="H36" s="115"/>
      <c r="I36" s="130">
        <v>0</v>
      </c>
      <c r="J36" s="117"/>
      <c r="K36" s="115"/>
      <c r="L36" s="115"/>
      <c r="M36" s="115"/>
      <c r="N36" s="114"/>
      <c r="O36" s="115"/>
      <c r="P36" s="115"/>
      <c r="Q36" s="115"/>
    </row>
    <row r="37" spans="1:28" s="104" customFormat="1" x14ac:dyDescent="0.2">
      <c r="A37" s="100">
        <v>23</v>
      </c>
      <c r="B37" s="115"/>
      <c r="C37" s="116"/>
      <c r="D37" s="116"/>
      <c r="E37" s="130">
        <v>20.641200000000001</v>
      </c>
      <c r="F37" s="115"/>
      <c r="G37" s="115"/>
      <c r="H37" s="115"/>
      <c r="I37" s="130">
        <v>0</v>
      </c>
      <c r="J37" s="117"/>
      <c r="K37" s="115"/>
      <c r="L37" s="115"/>
      <c r="M37" s="115"/>
      <c r="N37" s="114"/>
      <c r="O37" s="115"/>
      <c r="P37" s="115"/>
      <c r="Q37" s="115"/>
    </row>
    <row r="38" spans="1:28" s="104" customFormat="1" x14ac:dyDescent="0.2">
      <c r="A38" s="100">
        <v>24</v>
      </c>
      <c r="B38" s="115"/>
      <c r="C38" s="116"/>
      <c r="D38" s="116"/>
      <c r="E38" s="143"/>
      <c r="F38" s="115"/>
      <c r="G38" s="115"/>
      <c r="H38" s="115"/>
      <c r="I38" s="143"/>
      <c r="J38" s="117"/>
      <c r="K38" s="115"/>
      <c r="L38" s="115"/>
      <c r="M38" s="115"/>
      <c r="N38" s="114"/>
      <c r="O38" s="115"/>
      <c r="P38" s="115"/>
      <c r="Q38" s="115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747.35770000000002</v>
      </c>
      <c r="F39" s="115"/>
      <c r="G39" s="134"/>
      <c r="H39" s="134"/>
      <c r="I39" s="133">
        <f>SUM(I15:I38)</f>
        <v>8.6520000000000014E-2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483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46"/>
      <c r="N3" s="284" t="s">
        <v>194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484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 xml:space="preserve">КТП Курс </v>
      </c>
      <c r="C10" s="318"/>
      <c r="D10" s="318"/>
      <c r="E10" s="318"/>
      <c r="F10" s="301" t="str">
        <f>N4</f>
        <v xml:space="preserve">КТП- Газ, котельная </v>
      </c>
      <c r="G10" s="304"/>
      <c r="H10" s="304"/>
      <c r="I10" s="305"/>
      <c r="J10" s="318" t="str">
        <f>N3</f>
        <v xml:space="preserve">КТП Курс </v>
      </c>
      <c r="K10" s="318"/>
      <c r="L10" s="318"/>
      <c r="M10" s="318"/>
      <c r="N10" s="301" t="str">
        <f>N4</f>
        <v xml:space="preserve">КТП- Газ, котельная 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40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40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1.9569999999999999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5"/>
      <c r="C15" s="116"/>
      <c r="D15" s="116"/>
      <c r="E15" s="130">
        <v>1.8334000000000001</v>
      </c>
      <c r="F15" s="115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5"/>
      <c r="C16" s="116"/>
      <c r="D16" s="116"/>
      <c r="E16" s="130">
        <v>1.8540000000000001</v>
      </c>
      <c r="F16" s="115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5"/>
      <c r="C17" s="116"/>
      <c r="D17" s="116"/>
      <c r="E17" s="130">
        <v>1.8952000000000002</v>
      </c>
      <c r="F17" s="115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5"/>
      <c r="C18" s="116"/>
      <c r="D18" s="116"/>
      <c r="E18" s="130">
        <v>1.8746</v>
      </c>
      <c r="F18" s="115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5"/>
      <c r="C19" s="116"/>
      <c r="D19" s="116"/>
      <c r="E19" s="130">
        <v>1.8746</v>
      </c>
      <c r="F19" s="115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5"/>
      <c r="C20" s="116"/>
      <c r="D20" s="116"/>
      <c r="E20" s="130">
        <v>4.9851999999999999</v>
      </c>
      <c r="F20" s="115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5"/>
      <c r="C21" s="116"/>
      <c r="D21" s="116"/>
      <c r="E21" s="130">
        <v>4.9646000000000008</v>
      </c>
      <c r="F21" s="115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5"/>
      <c r="C22" s="116"/>
      <c r="D22" s="116"/>
      <c r="E22" s="130">
        <v>5.0058000000000007</v>
      </c>
      <c r="F22" s="115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5"/>
      <c r="C23" s="116"/>
      <c r="D23" s="116"/>
      <c r="E23" s="130">
        <v>7.1688000000000001</v>
      </c>
      <c r="F23" s="115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5"/>
      <c r="C24" s="116"/>
      <c r="D24" s="116"/>
      <c r="E24" s="130">
        <v>19.940799999999999</v>
      </c>
      <c r="F24" s="115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5"/>
      <c r="C25" s="116"/>
      <c r="D25" s="116"/>
      <c r="E25" s="130">
        <v>16.995000000000001</v>
      </c>
      <c r="F25" s="115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5"/>
      <c r="C26" s="116"/>
      <c r="D26" s="116"/>
      <c r="E26" s="130">
        <v>15.655999999999999</v>
      </c>
      <c r="F26" s="115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5"/>
      <c r="C27" s="116"/>
      <c r="D27" s="116"/>
      <c r="E27" s="130">
        <v>26.862399999999997</v>
      </c>
      <c r="F27" s="115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5"/>
      <c r="C28" s="116"/>
      <c r="D28" s="116"/>
      <c r="E28" s="130">
        <v>17.5718</v>
      </c>
      <c r="F28" s="115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5"/>
      <c r="C29" s="116"/>
      <c r="D29" s="116"/>
      <c r="E29" s="130">
        <v>15.038</v>
      </c>
      <c r="F29" s="115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5"/>
      <c r="C30" s="116"/>
      <c r="D30" s="116"/>
      <c r="E30" s="130">
        <v>17.510000000000002</v>
      </c>
      <c r="F30" s="115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5"/>
      <c r="C31" s="116"/>
      <c r="D31" s="116"/>
      <c r="E31" s="130">
        <v>15.511800000000001</v>
      </c>
      <c r="F31" s="115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5"/>
      <c r="C32" s="116"/>
      <c r="D32" s="116"/>
      <c r="E32" s="130">
        <v>16.871399999999998</v>
      </c>
      <c r="F32" s="115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5"/>
      <c r="C33" s="116"/>
      <c r="D33" s="116"/>
      <c r="E33" s="130">
        <v>11.288800000000002</v>
      </c>
      <c r="F33" s="115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5"/>
      <c r="C34" s="116"/>
      <c r="D34" s="116"/>
      <c r="E34" s="130">
        <v>6.0358000000000001</v>
      </c>
      <c r="F34" s="115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5"/>
      <c r="C35" s="116"/>
      <c r="D35" s="116"/>
      <c r="E35" s="130">
        <v>1.9363999999999999</v>
      </c>
      <c r="F35" s="115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5"/>
      <c r="C36" s="116"/>
      <c r="D36" s="116"/>
      <c r="E36" s="130">
        <v>1.9363999999999999</v>
      </c>
      <c r="F36" s="115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5"/>
      <c r="C37" s="116"/>
      <c r="D37" s="116"/>
      <c r="E37" s="130">
        <v>1.9158000000000002</v>
      </c>
      <c r="F37" s="115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5"/>
      <c r="C38" s="116"/>
      <c r="D38" s="116"/>
      <c r="E38" s="143"/>
      <c r="F38" s="115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216.52659999999997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U45" sqref="U45"/>
    </sheetView>
  </sheetViews>
  <sheetFormatPr defaultColWidth="9.140625" defaultRowHeight="12.75" x14ac:dyDescent="0.2"/>
  <cols>
    <col min="1" max="1" width="5.28515625" style="23" customWidth="1"/>
    <col min="2" max="2" width="11.28515625" style="44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5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6"/>
      <c r="F3" s="47"/>
      <c r="N3" s="284" t="s">
        <v>196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61"/>
      <c r="G4" s="3"/>
      <c r="H4" s="3"/>
      <c r="I4" s="5" t="s">
        <v>6</v>
      </c>
      <c r="J4" s="42"/>
      <c r="K4" s="42"/>
      <c r="L4" s="42"/>
      <c r="N4" s="284" t="s">
        <v>195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7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60">
        <v>1628</v>
      </c>
      <c r="F8" s="47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</v>
      </c>
      <c r="C10" s="318"/>
      <c r="D10" s="318"/>
      <c r="E10" s="318"/>
      <c r="F10" s="301" t="str">
        <f>N4</f>
        <v>ТП-3</v>
      </c>
      <c r="G10" s="304"/>
      <c r="H10" s="304"/>
      <c r="I10" s="305"/>
      <c r="J10" s="318" t="str">
        <f>N3</f>
        <v>ТП-11</v>
      </c>
      <c r="K10" s="318"/>
      <c r="L10" s="318"/>
      <c r="M10" s="318"/>
      <c r="N10" s="301" t="str">
        <f>N4</f>
        <v>ТП-3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25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25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8" t="s">
        <v>12</v>
      </c>
      <c r="C12" s="10" t="s">
        <v>13</v>
      </c>
      <c r="D12" s="10"/>
      <c r="E12" s="10" t="s">
        <v>290</v>
      </c>
      <c r="F12" s="49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20.126200000000001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2"/>
      <c r="C15" s="116"/>
      <c r="D15" s="116"/>
      <c r="E15" s="130">
        <v>14.76505</v>
      </c>
      <c r="F15" s="122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2"/>
      <c r="C16" s="116"/>
      <c r="D16" s="116"/>
      <c r="E16" s="130">
        <v>12.802899999999999</v>
      </c>
      <c r="F16" s="122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2"/>
      <c r="C17" s="116"/>
      <c r="D17" s="116"/>
      <c r="E17" s="130">
        <v>13.20975</v>
      </c>
      <c r="F17" s="122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2"/>
      <c r="C18" s="116"/>
      <c r="D18" s="116"/>
      <c r="E18" s="130">
        <v>13.668099999999999</v>
      </c>
      <c r="F18" s="122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2"/>
      <c r="C19" s="116"/>
      <c r="D19" s="116"/>
      <c r="E19" s="130">
        <v>12.6587</v>
      </c>
      <c r="F19" s="122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2"/>
      <c r="C20" s="116"/>
      <c r="D20" s="116"/>
      <c r="E20" s="130">
        <v>10.97465</v>
      </c>
      <c r="F20" s="122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2"/>
      <c r="C21" s="116"/>
      <c r="D21" s="116"/>
      <c r="E21" s="130">
        <v>12.545400000000001</v>
      </c>
      <c r="F21" s="122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2"/>
      <c r="C22" s="116"/>
      <c r="D22" s="116"/>
      <c r="E22" s="130">
        <v>12.674150000000001</v>
      </c>
      <c r="F22" s="122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2"/>
      <c r="C23" s="116"/>
      <c r="D23" s="116"/>
      <c r="E23" s="130">
        <v>11.13945</v>
      </c>
      <c r="F23" s="122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2"/>
      <c r="C24" s="116"/>
      <c r="D24" s="116"/>
      <c r="E24" s="130">
        <v>15.764150000000001</v>
      </c>
      <c r="F24" s="122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2"/>
      <c r="C25" s="116"/>
      <c r="D25" s="116"/>
      <c r="E25" s="130">
        <v>14.821700000000002</v>
      </c>
      <c r="F25" s="122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2"/>
      <c r="C26" s="116"/>
      <c r="D26" s="116"/>
      <c r="E26" s="130">
        <v>13.38485</v>
      </c>
      <c r="F26" s="122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2"/>
      <c r="C27" s="116"/>
      <c r="D27" s="116"/>
      <c r="E27" s="130">
        <v>14.770200000000001</v>
      </c>
      <c r="F27" s="122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2"/>
      <c r="C28" s="116"/>
      <c r="D28" s="116"/>
      <c r="E28" s="130">
        <v>14.914400000000001</v>
      </c>
      <c r="F28" s="122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2"/>
      <c r="C29" s="116"/>
      <c r="D29" s="116"/>
      <c r="E29" s="130">
        <v>14.476649999999999</v>
      </c>
      <c r="F29" s="122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2"/>
      <c r="C30" s="116"/>
      <c r="D30" s="116"/>
      <c r="E30" s="130">
        <v>12.282750000000002</v>
      </c>
      <c r="F30" s="122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2"/>
      <c r="C31" s="116"/>
      <c r="D31" s="116"/>
      <c r="E31" s="130">
        <v>12.2158</v>
      </c>
      <c r="F31" s="122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2"/>
      <c r="C32" s="116"/>
      <c r="D32" s="116"/>
      <c r="E32" s="130">
        <v>15.027699999999999</v>
      </c>
      <c r="F32" s="122"/>
      <c r="G32" s="115"/>
      <c r="H32" s="115"/>
      <c r="I32" s="130">
        <v>8.6520000000000014E-2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2"/>
      <c r="C33" s="116"/>
      <c r="D33" s="116"/>
      <c r="E33" s="130">
        <v>16.722049999999999</v>
      </c>
      <c r="F33" s="122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2"/>
      <c r="C34" s="116"/>
      <c r="D34" s="116"/>
      <c r="E34" s="130">
        <v>15.347000000000001</v>
      </c>
      <c r="F34" s="122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2"/>
      <c r="C35" s="116"/>
      <c r="D35" s="116"/>
      <c r="E35" s="130">
        <v>20.651500000000002</v>
      </c>
      <c r="F35" s="122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2"/>
      <c r="C36" s="116"/>
      <c r="D36" s="116"/>
      <c r="E36" s="130">
        <v>24.508850000000002</v>
      </c>
      <c r="F36" s="122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2"/>
      <c r="C37" s="116"/>
      <c r="D37" s="116"/>
      <c r="E37" s="130">
        <v>22.654850000000003</v>
      </c>
      <c r="F37" s="122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2"/>
      <c r="C38" s="116"/>
      <c r="D38" s="116"/>
      <c r="E38" s="143"/>
      <c r="F38" s="122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0"/>
      <c r="C39" s="20"/>
      <c r="D39" s="20"/>
      <c r="E39" s="133">
        <f>SUM(E15:E38)</f>
        <v>341.98059999999998</v>
      </c>
      <c r="F39" s="132"/>
      <c r="G39" s="134"/>
      <c r="H39" s="134"/>
      <c r="I39" s="133">
        <f>SUM(I15:I38)</f>
        <v>8.6520000000000014E-2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6"/>
      <c r="F40" s="4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6"/>
      <c r="F41" s="4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U45" sqref="U45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46"/>
      <c r="N3" s="284" t="s">
        <v>198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197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 xml:space="preserve">КТП-1 Молокозавод </v>
      </c>
      <c r="C10" s="318"/>
      <c r="D10" s="318"/>
      <c r="E10" s="318"/>
      <c r="F10" s="301" t="str">
        <f>N4</f>
        <v xml:space="preserve">КТП-2 Молокозавод </v>
      </c>
      <c r="G10" s="304"/>
      <c r="H10" s="304"/>
      <c r="I10" s="305"/>
      <c r="J10" s="318" t="str">
        <f>N3</f>
        <v xml:space="preserve">КТП-1 Молокозавод </v>
      </c>
      <c r="K10" s="318"/>
      <c r="L10" s="318"/>
      <c r="M10" s="318"/>
      <c r="N10" s="301" t="str">
        <f>N4</f>
        <v xml:space="preserve">КТП-2 Молокозавод 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6.7856399999999999</v>
      </c>
      <c r="F14" s="114"/>
      <c r="G14" s="115"/>
      <c r="H14" s="115"/>
      <c r="I14" s="116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6.72384</v>
      </c>
      <c r="F15" s="115"/>
      <c r="G15" s="115"/>
      <c r="H15" s="115"/>
      <c r="I15" s="116">
        <v>0</v>
      </c>
      <c r="J15" s="117"/>
      <c r="K15" s="115"/>
      <c r="L15" s="115"/>
      <c r="M15" s="115"/>
      <c r="N15" s="114"/>
      <c r="O15" s="115"/>
      <c r="P15" s="115"/>
      <c r="Q15" s="115"/>
    </row>
    <row r="16" spans="1:28" s="101" customFormat="1" x14ac:dyDescent="0.2">
      <c r="A16" s="100">
        <v>2</v>
      </c>
      <c r="B16" s="116"/>
      <c r="C16" s="116"/>
      <c r="D16" s="116"/>
      <c r="E16" s="116">
        <v>6.9215999999999998</v>
      </c>
      <c r="F16" s="115"/>
      <c r="G16" s="115"/>
      <c r="H16" s="115"/>
      <c r="I16" s="116">
        <v>0</v>
      </c>
      <c r="J16" s="117"/>
      <c r="K16" s="115"/>
      <c r="L16" s="115"/>
      <c r="M16" s="115"/>
      <c r="N16" s="114"/>
      <c r="O16" s="115"/>
      <c r="P16" s="115"/>
      <c r="Q16" s="115"/>
    </row>
    <row r="17" spans="1:17" s="101" customFormat="1" x14ac:dyDescent="0.2">
      <c r="A17" s="100">
        <v>3</v>
      </c>
      <c r="B17" s="116"/>
      <c r="C17" s="116"/>
      <c r="D17" s="116"/>
      <c r="E17" s="116">
        <v>6.7485600000000003</v>
      </c>
      <c r="F17" s="115"/>
      <c r="G17" s="115"/>
      <c r="H17" s="115"/>
      <c r="I17" s="116">
        <v>0</v>
      </c>
      <c r="J17" s="117"/>
      <c r="K17" s="115"/>
      <c r="L17" s="115"/>
      <c r="M17" s="115"/>
      <c r="N17" s="114"/>
      <c r="O17" s="115"/>
      <c r="P17" s="115"/>
      <c r="Q17" s="115"/>
    </row>
    <row r="18" spans="1:17" s="101" customFormat="1" x14ac:dyDescent="0.2">
      <c r="A18" s="100">
        <v>4</v>
      </c>
      <c r="B18" s="116"/>
      <c r="C18" s="116"/>
      <c r="D18" s="116"/>
      <c r="E18" s="116">
        <v>6.7609200000000005</v>
      </c>
      <c r="F18" s="115"/>
      <c r="G18" s="115"/>
      <c r="H18" s="115"/>
      <c r="I18" s="116">
        <v>0</v>
      </c>
      <c r="J18" s="117"/>
      <c r="K18" s="115"/>
      <c r="L18" s="115"/>
      <c r="M18" s="115"/>
      <c r="N18" s="114"/>
      <c r="O18" s="115"/>
      <c r="P18" s="115"/>
      <c r="Q18" s="115"/>
    </row>
    <row r="19" spans="1:17" s="101" customFormat="1" x14ac:dyDescent="0.2">
      <c r="A19" s="100">
        <v>5</v>
      </c>
      <c r="B19" s="116"/>
      <c r="C19" s="116"/>
      <c r="D19" s="116"/>
      <c r="E19" s="116">
        <v>7.0575599999999996</v>
      </c>
      <c r="F19" s="115"/>
      <c r="G19" s="115"/>
      <c r="H19" s="115"/>
      <c r="I19" s="116">
        <v>0</v>
      </c>
      <c r="J19" s="117"/>
      <c r="K19" s="115"/>
      <c r="L19" s="115"/>
      <c r="M19" s="115"/>
      <c r="N19" s="114"/>
      <c r="O19" s="115"/>
      <c r="P19" s="115"/>
      <c r="Q19" s="115"/>
    </row>
    <row r="20" spans="1:17" s="101" customFormat="1" x14ac:dyDescent="0.2">
      <c r="A20" s="100">
        <v>6</v>
      </c>
      <c r="B20" s="116"/>
      <c r="C20" s="116"/>
      <c r="D20" s="116"/>
      <c r="E20" s="116">
        <v>7.1564400000000008</v>
      </c>
      <c r="F20" s="115"/>
      <c r="G20" s="115"/>
      <c r="H20" s="115"/>
      <c r="I20" s="116">
        <v>0</v>
      </c>
      <c r="J20" s="117"/>
      <c r="K20" s="115"/>
      <c r="L20" s="115"/>
      <c r="M20" s="115"/>
      <c r="N20" s="114"/>
      <c r="O20" s="115"/>
      <c r="P20" s="115"/>
      <c r="Q20" s="115"/>
    </row>
    <row r="21" spans="1:17" s="101" customFormat="1" x14ac:dyDescent="0.2">
      <c r="A21" s="100">
        <v>7</v>
      </c>
      <c r="B21" s="116"/>
      <c r="C21" s="116"/>
      <c r="D21" s="116"/>
      <c r="E21" s="116">
        <v>7.7250000000000005</v>
      </c>
      <c r="F21" s="115"/>
      <c r="G21" s="115"/>
      <c r="H21" s="115"/>
      <c r="I21" s="116">
        <v>0</v>
      </c>
      <c r="J21" s="117"/>
      <c r="K21" s="115"/>
      <c r="L21" s="115"/>
      <c r="M21" s="115"/>
      <c r="N21" s="114"/>
      <c r="O21" s="115"/>
      <c r="P21" s="115"/>
      <c r="Q21" s="115"/>
    </row>
    <row r="22" spans="1:17" s="101" customFormat="1" x14ac:dyDescent="0.2">
      <c r="A22" s="100">
        <v>8</v>
      </c>
      <c r="B22" s="116"/>
      <c r="C22" s="116"/>
      <c r="D22" s="116"/>
      <c r="E22" s="116">
        <v>8.4418799999999994</v>
      </c>
      <c r="F22" s="115"/>
      <c r="G22" s="115"/>
      <c r="H22" s="115"/>
      <c r="I22" s="116">
        <v>0</v>
      </c>
      <c r="J22" s="117"/>
      <c r="K22" s="115"/>
      <c r="L22" s="115"/>
      <c r="M22" s="115"/>
      <c r="N22" s="114"/>
      <c r="O22" s="115"/>
      <c r="P22" s="115"/>
      <c r="Q22" s="115"/>
    </row>
    <row r="23" spans="1:17" s="101" customFormat="1" x14ac:dyDescent="0.2">
      <c r="A23" s="100">
        <v>9</v>
      </c>
      <c r="B23" s="116"/>
      <c r="C23" s="116"/>
      <c r="D23" s="116"/>
      <c r="E23" s="116">
        <v>7.5766799999999996</v>
      </c>
      <c r="F23" s="115"/>
      <c r="G23" s="115"/>
      <c r="H23" s="115"/>
      <c r="I23" s="116">
        <v>0</v>
      </c>
      <c r="J23" s="117"/>
      <c r="K23" s="115"/>
      <c r="L23" s="115"/>
      <c r="M23" s="115"/>
      <c r="N23" s="114"/>
      <c r="O23" s="115"/>
      <c r="P23" s="115"/>
      <c r="Q23" s="115"/>
    </row>
    <row r="24" spans="1:17" s="101" customFormat="1" x14ac:dyDescent="0.2">
      <c r="A24" s="100">
        <v>10</v>
      </c>
      <c r="B24" s="116"/>
      <c r="C24" s="116"/>
      <c r="D24" s="116"/>
      <c r="E24" s="116">
        <v>7.9104000000000001</v>
      </c>
      <c r="F24" s="115"/>
      <c r="G24" s="115"/>
      <c r="H24" s="115"/>
      <c r="I24" s="116">
        <v>0</v>
      </c>
      <c r="J24" s="117"/>
      <c r="K24" s="115"/>
      <c r="L24" s="115"/>
      <c r="M24" s="115"/>
      <c r="N24" s="114"/>
      <c r="O24" s="115"/>
      <c r="P24" s="115"/>
      <c r="Q24" s="115"/>
    </row>
    <row r="25" spans="1:17" s="101" customFormat="1" x14ac:dyDescent="0.2">
      <c r="A25" s="100">
        <v>11</v>
      </c>
      <c r="B25" s="116"/>
      <c r="C25" s="116"/>
      <c r="D25" s="116"/>
      <c r="E25" s="116">
        <v>7.3047599999999999</v>
      </c>
      <c r="F25" s="115"/>
      <c r="G25" s="115"/>
      <c r="H25" s="115"/>
      <c r="I25" s="116">
        <v>0</v>
      </c>
      <c r="J25" s="117"/>
      <c r="K25" s="115"/>
      <c r="L25" s="115"/>
      <c r="M25" s="115"/>
      <c r="N25" s="114"/>
      <c r="O25" s="115"/>
      <c r="P25" s="115"/>
      <c r="Q25" s="115"/>
    </row>
    <row r="26" spans="1:17" s="101" customFormat="1" x14ac:dyDescent="0.2">
      <c r="A26" s="100">
        <v>12</v>
      </c>
      <c r="B26" s="116"/>
      <c r="C26" s="116"/>
      <c r="D26" s="116"/>
      <c r="E26" s="116">
        <v>7.4901600000000004</v>
      </c>
      <c r="F26" s="115"/>
      <c r="G26" s="115"/>
      <c r="H26" s="115"/>
      <c r="I26" s="116">
        <v>0</v>
      </c>
      <c r="J26" s="117"/>
      <c r="K26" s="115"/>
      <c r="L26" s="115"/>
      <c r="M26" s="115"/>
      <c r="N26" s="114"/>
      <c r="O26" s="115"/>
      <c r="P26" s="115"/>
      <c r="Q26" s="115"/>
    </row>
    <row r="27" spans="1:17" s="101" customFormat="1" x14ac:dyDescent="0.2">
      <c r="A27" s="100">
        <v>13</v>
      </c>
      <c r="B27" s="116"/>
      <c r="C27" s="116"/>
      <c r="D27" s="116"/>
      <c r="E27" s="116">
        <v>8.0587199999999992</v>
      </c>
      <c r="F27" s="115"/>
      <c r="G27" s="115"/>
      <c r="H27" s="115"/>
      <c r="I27" s="116">
        <v>0</v>
      </c>
      <c r="J27" s="117"/>
      <c r="K27" s="115"/>
      <c r="L27" s="115"/>
      <c r="M27" s="115"/>
      <c r="N27" s="114"/>
      <c r="O27" s="115"/>
      <c r="P27" s="115"/>
      <c r="Q27" s="115"/>
    </row>
    <row r="28" spans="1:17" s="101" customFormat="1" x14ac:dyDescent="0.2">
      <c r="A28" s="100">
        <v>14</v>
      </c>
      <c r="B28" s="116"/>
      <c r="C28" s="116"/>
      <c r="D28" s="116"/>
      <c r="E28" s="116">
        <v>7.1688000000000001</v>
      </c>
      <c r="F28" s="115"/>
      <c r="G28" s="115"/>
      <c r="H28" s="115"/>
      <c r="I28" s="116">
        <v>0</v>
      </c>
      <c r="J28" s="117"/>
      <c r="K28" s="115"/>
      <c r="L28" s="115"/>
      <c r="M28" s="115"/>
      <c r="N28" s="114"/>
      <c r="O28" s="115"/>
      <c r="P28" s="115"/>
      <c r="Q28" s="115"/>
    </row>
    <row r="29" spans="1:17" s="101" customFormat="1" x14ac:dyDescent="0.2">
      <c r="A29" s="100">
        <v>15</v>
      </c>
      <c r="B29" s="116"/>
      <c r="C29" s="116"/>
      <c r="D29" s="116"/>
      <c r="E29" s="116">
        <v>7.4159999999999995</v>
      </c>
      <c r="F29" s="115"/>
      <c r="G29" s="115"/>
      <c r="H29" s="115"/>
      <c r="I29" s="116">
        <v>0</v>
      </c>
      <c r="J29" s="117"/>
      <c r="K29" s="115"/>
      <c r="L29" s="115"/>
      <c r="M29" s="115"/>
      <c r="N29" s="114"/>
      <c r="O29" s="115"/>
      <c r="P29" s="115"/>
      <c r="Q29" s="115"/>
    </row>
    <row r="30" spans="1:17" s="101" customFormat="1" x14ac:dyDescent="0.2">
      <c r="A30" s="100">
        <v>16</v>
      </c>
      <c r="B30" s="116"/>
      <c r="C30" s="116"/>
      <c r="D30" s="116"/>
      <c r="E30" s="116">
        <v>8.0216399999999997</v>
      </c>
      <c r="F30" s="115"/>
      <c r="G30" s="115"/>
      <c r="H30" s="115"/>
      <c r="I30" s="116">
        <v>0</v>
      </c>
      <c r="J30" s="117"/>
      <c r="K30" s="115"/>
      <c r="L30" s="115"/>
      <c r="M30" s="115"/>
      <c r="N30" s="114"/>
      <c r="O30" s="115"/>
      <c r="P30" s="115"/>
      <c r="Q30" s="115"/>
    </row>
    <row r="31" spans="1:17" s="104" customFormat="1" x14ac:dyDescent="0.2">
      <c r="A31" s="100">
        <v>17</v>
      </c>
      <c r="B31" s="116"/>
      <c r="C31" s="116"/>
      <c r="D31" s="116"/>
      <c r="E31" s="116">
        <v>8.3182800000000015</v>
      </c>
      <c r="F31" s="115"/>
      <c r="G31" s="115"/>
      <c r="H31" s="115"/>
      <c r="I31" s="116">
        <v>0</v>
      </c>
      <c r="J31" s="117"/>
      <c r="K31" s="115"/>
      <c r="L31" s="115"/>
      <c r="M31" s="115"/>
      <c r="N31" s="114"/>
      <c r="O31" s="115"/>
      <c r="P31" s="115"/>
      <c r="Q31" s="115"/>
    </row>
    <row r="32" spans="1:17" s="104" customFormat="1" x14ac:dyDescent="0.2">
      <c r="A32" s="100">
        <v>18</v>
      </c>
      <c r="B32" s="116"/>
      <c r="C32" s="116"/>
      <c r="D32" s="116"/>
      <c r="E32" s="116">
        <v>7.4530799999999999</v>
      </c>
      <c r="F32" s="115"/>
      <c r="G32" s="115"/>
      <c r="H32" s="115"/>
      <c r="I32" s="116">
        <v>0</v>
      </c>
      <c r="J32" s="117"/>
      <c r="K32" s="115"/>
      <c r="L32" s="115"/>
      <c r="M32" s="115"/>
      <c r="N32" s="114"/>
      <c r="O32" s="115"/>
      <c r="P32" s="115"/>
      <c r="Q32" s="115"/>
    </row>
    <row r="33" spans="1:28" s="104" customFormat="1" x14ac:dyDescent="0.2">
      <c r="A33" s="100">
        <v>19</v>
      </c>
      <c r="B33" s="116"/>
      <c r="C33" s="116"/>
      <c r="D33" s="116"/>
      <c r="E33" s="116">
        <v>7.1193600000000004</v>
      </c>
      <c r="F33" s="115"/>
      <c r="G33" s="115"/>
      <c r="H33" s="115"/>
      <c r="I33" s="116">
        <v>0</v>
      </c>
      <c r="J33" s="117"/>
      <c r="K33" s="115"/>
      <c r="L33" s="115"/>
      <c r="M33" s="115"/>
      <c r="N33" s="114"/>
      <c r="O33" s="115"/>
      <c r="P33" s="115"/>
      <c r="Q33" s="115"/>
    </row>
    <row r="34" spans="1:28" s="104" customFormat="1" x14ac:dyDescent="0.2">
      <c r="A34" s="100">
        <v>20</v>
      </c>
      <c r="B34" s="116"/>
      <c r="C34" s="116"/>
      <c r="D34" s="116"/>
      <c r="E34" s="116">
        <v>7.4407199999999998</v>
      </c>
      <c r="F34" s="115"/>
      <c r="G34" s="115"/>
      <c r="H34" s="115"/>
      <c r="I34" s="116">
        <v>0</v>
      </c>
      <c r="J34" s="117"/>
      <c r="K34" s="115"/>
      <c r="L34" s="115"/>
      <c r="M34" s="115"/>
      <c r="N34" s="114"/>
      <c r="O34" s="115"/>
      <c r="P34" s="115"/>
      <c r="Q34" s="115"/>
    </row>
    <row r="35" spans="1:28" s="104" customFormat="1" x14ac:dyDescent="0.2">
      <c r="A35" s="100">
        <v>21</v>
      </c>
      <c r="B35" s="116"/>
      <c r="C35" s="116"/>
      <c r="D35" s="116"/>
      <c r="E35" s="116">
        <v>8.7014399999999998</v>
      </c>
      <c r="F35" s="115"/>
      <c r="G35" s="115"/>
      <c r="H35" s="115"/>
      <c r="I35" s="116">
        <v>0</v>
      </c>
      <c r="J35" s="117"/>
      <c r="K35" s="115"/>
      <c r="L35" s="115"/>
      <c r="M35" s="115"/>
      <c r="N35" s="114"/>
      <c r="O35" s="115"/>
      <c r="P35" s="115"/>
      <c r="Q35" s="115"/>
    </row>
    <row r="36" spans="1:28" s="104" customFormat="1" x14ac:dyDescent="0.2">
      <c r="A36" s="100">
        <v>22</v>
      </c>
      <c r="B36" s="116"/>
      <c r="C36" s="116"/>
      <c r="D36" s="116"/>
      <c r="E36" s="116">
        <v>7.4654400000000001</v>
      </c>
      <c r="F36" s="115"/>
      <c r="G36" s="115"/>
      <c r="H36" s="115"/>
      <c r="I36" s="116">
        <v>0</v>
      </c>
      <c r="J36" s="117"/>
      <c r="K36" s="115"/>
      <c r="L36" s="115"/>
      <c r="M36" s="115"/>
      <c r="N36" s="114"/>
      <c r="O36" s="115"/>
      <c r="P36" s="115"/>
      <c r="Q36" s="115"/>
    </row>
    <row r="37" spans="1:28" s="104" customFormat="1" x14ac:dyDescent="0.2">
      <c r="A37" s="100">
        <v>23</v>
      </c>
      <c r="B37" s="116"/>
      <c r="C37" s="116"/>
      <c r="D37" s="116"/>
      <c r="E37" s="116">
        <v>6.7609200000000005</v>
      </c>
      <c r="F37" s="115"/>
      <c r="G37" s="115"/>
      <c r="H37" s="115"/>
      <c r="I37" s="116">
        <v>0</v>
      </c>
      <c r="J37" s="117"/>
      <c r="K37" s="115"/>
      <c r="L37" s="115"/>
      <c r="M37" s="115"/>
      <c r="N37" s="114"/>
      <c r="O37" s="115"/>
      <c r="P37" s="115"/>
      <c r="Q37" s="115"/>
    </row>
    <row r="38" spans="1:28" s="104" customFormat="1" x14ac:dyDescent="0.2">
      <c r="A38" s="100">
        <v>24</v>
      </c>
      <c r="B38" s="116"/>
      <c r="C38" s="116"/>
      <c r="D38" s="116"/>
      <c r="E38" s="143"/>
      <c r="F38" s="115"/>
      <c r="G38" s="115"/>
      <c r="H38" s="115"/>
      <c r="I38" s="143"/>
      <c r="J38" s="117"/>
      <c r="K38" s="115"/>
      <c r="L38" s="115"/>
      <c r="M38" s="115"/>
      <c r="N38" s="114"/>
      <c r="O38" s="115"/>
      <c r="P38" s="115"/>
      <c r="Q38" s="115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171.7422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U45" sqref="U45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200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199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 к-с Никольское В-1</v>
      </c>
      <c r="C10" s="318"/>
      <c r="D10" s="318"/>
      <c r="E10" s="318"/>
      <c r="F10" s="301" t="str">
        <f>N4</f>
        <v>ТП к-с Никольское В-2</v>
      </c>
      <c r="G10" s="304"/>
      <c r="H10" s="304"/>
      <c r="I10" s="305"/>
      <c r="J10" s="318" t="str">
        <f>N3</f>
        <v>ТП к-с Никольское В-1</v>
      </c>
      <c r="K10" s="318"/>
      <c r="L10" s="318"/>
      <c r="M10" s="318"/>
      <c r="N10" s="301" t="str">
        <f>N4</f>
        <v>ТП к-с Никольское В-2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83.63600000000001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0</v>
      </c>
      <c r="F15" s="116"/>
      <c r="G15" s="115"/>
      <c r="H15" s="115"/>
      <c r="I15" s="130">
        <v>79.412999999999997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0</v>
      </c>
      <c r="F16" s="116"/>
      <c r="G16" s="115"/>
      <c r="H16" s="115"/>
      <c r="I16" s="130">
        <v>91.052000000000007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</v>
      </c>
      <c r="F17" s="116"/>
      <c r="G17" s="115"/>
      <c r="H17" s="115"/>
      <c r="I17" s="130">
        <v>85.284000000000006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</v>
      </c>
      <c r="F18" s="116"/>
      <c r="G18" s="115"/>
      <c r="H18" s="115"/>
      <c r="I18" s="130">
        <v>90.022000000000006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</v>
      </c>
      <c r="F19" s="116"/>
      <c r="G19" s="115"/>
      <c r="H19" s="115"/>
      <c r="I19" s="130">
        <v>95.893000000000001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0</v>
      </c>
      <c r="F20" s="116"/>
      <c r="G20" s="115"/>
      <c r="H20" s="115"/>
      <c r="I20" s="130">
        <v>161.71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0</v>
      </c>
      <c r="F21" s="116"/>
      <c r="G21" s="115"/>
      <c r="H21" s="115"/>
      <c r="I21" s="130">
        <v>173.24599999999998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0</v>
      </c>
      <c r="F22" s="116"/>
      <c r="G22" s="115"/>
      <c r="H22" s="115"/>
      <c r="I22" s="130">
        <v>180.25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0</v>
      </c>
      <c r="F23" s="116"/>
      <c r="G23" s="115"/>
      <c r="H23" s="115"/>
      <c r="I23" s="130">
        <v>164.697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0</v>
      </c>
      <c r="F24" s="116"/>
      <c r="G24" s="115"/>
      <c r="H24" s="115"/>
      <c r="I24" s="130">
        <v>147.59900000000002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0</v>
      </c>
      <c r="F25" s="116"/>
      <c r="G25" s="115"/>
      <c r="H25" s="115"/>
      <c r="I25" s="130">
        <v>111.75500000000001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0</v>
      </c>
      <c r="F26" s="116"/>
      <c r="G26" s="115"/>
      <c r="H26" s="115"/>
      <c r="I26" s="130">
        <v>71.173000000000002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0</v>
      </c>
      <c r="F27" s="116"/>
      <c r="G27" s="115"/>
      <c r="H27" s="115"/>
      <c r="I27" s="130">
        <v>75.807999999999993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0</v>
      </c>
      <c r="F28" s="116"/>
      <c r="G28" s="115"/>
      <c r="H28" s="115"/>
      <c r="I28" s="130">
        <v>57.371000000000002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0</v>
      </c>
      <c r="F29" s="116"/>
      <c r="G29" s="115"/>
      <c r="H29" s="115"/>
      <c r="I29" s="130">
        <v>70.245999999999995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0</v>
      </c>
      <c r="F30" s="116"/>
      <c r="G30" s="115"/>
      <c r="H30" s="115"/>
      <c r="I30" s="130">
        <v>67.465000000000003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0</v>
      </c>
      <c r="F31" s="116"/>
      <c r="G31" s="115"/>
      <c r="H31" s="115"/>
      <c r="I31" s="130">
        <v>74.777999999999992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0</v>
      </c>
      <c r="F32" s="116"/>
      <c r="G32" s="115"/>
      <c r="H32" s="115"/>
      <c r="I32" s="130">
        <v>151.41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0</v>
      </c>
      <c r="F33" s="116"/>
      <c r="G33" s="115"/>
      <c r="H33" s="115"/>
      <c r="I33" s="130">
        <v>134.72400000000002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0</v>
      </c>
      <c r="F34" s="116"/>
      <c r="G34" s="115"/>
      <c r="H34" s="115"/>
      <c r="I34" s="130">
        <v>173.34900000000002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0</v>
      </c>
      <c r="F35" s="116"/>
      <c r="G35" s="115"/>
      <c r="H35" s="115"/>
      <c r="I35" s="130">
        <v>156.35400000000001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0</v>
      </c>
      <c r="F36" s="116"/>
      <c r="G36" s="115"/>
      <c r="H36" s="115"/>
      <c r="I36" s="130">
        <v>147.59900000000002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0</v>
      </c>
      <c r="F37" s="116"/>
      <c r="G37" s="115"/>
      <c r="H37" s="115"/>
      <c r="I37" s="130">
        <v>122.673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2683.8710000000001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203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202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КТП-Свиноферма Коротово</v>
      </c>
      <c r="C10" s="318"/>
      <c r="D10" s="318"/>
      <c r="E10" s="318"/>
      <c r="F10" s="301" t="str">
        <f>N4</f>
        <v>КТП-Ферма Соловьева</v>
      </c>
      <c r="G10" s="304"/>
      <c r="H10" s="304"/>
      <c r="I10" s="305"/>
      <c r="J10" s="318" t="str">
        <f>N3</f>
        <v>КТП-Свиноферма Коротово</v>
      </c>
      <c r="K10" s="318"/>
      <c r="L10" s="318"/>
      <c r="M10" s="318"/>
      <c r="N10" s="301" t="str">
        <f>N4</f>
        <v>КТП-Ферма Соловьева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20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0.20600000000000002</v>
      </c>
      <c r="F14" s="114"/>
      <c r="G14" s="115"/>
      <c r="H14" s="115"/>
      <c r="I14" s="130">
        <v>0.35019999999999996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0.2472</v>
      </c>
      <c r="F15" s="116"/>
      <c r="G15" s="115"/>
      <c r="H15" s="115"/>
      <c r="I15" s="130">
        <v>0.18540000000000001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0.2472</v>
      </c>
      <c r="F16" s="116"/>
      <c r="G16" s="115"/>
      <c r="H16" s="115"/>
      <c r="I16" s="130">
        <v>0.17509999999999998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0.28840000000000005</v>
      </c>
      <c r="F17" s="116"/>
      <c r="G17" s="115"/>
      <c r="H17" s="115"/>
      <c r="I17" s="130">
        <v>0.49440000000000006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0.2472</v>
      </c>
      <c r="F18" s="116"/>
      <c r="G18" s="115"/>
      <c r="H18" s="115"/>
      <c r="I18" s="130">
        <v>0.19570000000000001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0.20600000000000002</v>
      </c>
      <c r="F19" s="116"/>
      <c r="G19" s="115"/>
      <c r="H19" s="115"/>
      <c r="I19" s="130">
        <v>0.1648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0.1648</v>
      </c>
      <c r="F20" s="116"/>
      <c r="G20" s="115"/>
      <c r="H20" s="115"/>
      <c r="I20" s="130">
        <v>0.15450000000000003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0.1236</v>
      </c>
      <c r="F21" s="116"/>
      <c r="G21" s="115"/>
      <c r="H21" s="115"/>
      <c r="I21" s="130">
        <v>0.29870000000000002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8.2400000000000001E-2</v>
      </c>
      <c r="F22" s="116"/>
      <c r="G22" s="115"/>
      <c r="H22" s="115"/>
      <c r="I22" s="130">
        <v>0.1545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0.1236</v>
      </c>
      <c r="F23" s="116"/>
      <c r="G23" s="115"/>
      <c r="H23" s="115"/>
      <c r="I23" s="130">
        <v>0.50470000000000004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8.2400000000000001E-2</v>
      </c>
      <c r="F24" s="116"/>
      <c r="G24" s="115"/>
      <c r="H24" s="115"/>
      <c r="I24" s="130">
        <v>0.1648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0.1236</v>
      </c>
      <c r="F25" s="116"/>
      <c r="G25" s="115"/>
      <c r="H25" s="115"/>
      <c r="I25" s="130">
        <v>0.73129999999999995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8.2400000000000001E-2</v>
      </c>
      <c r="F26" s="116"/>
      <c r="G26" s="115"/>
      <c r="H26" s="115"/>
      <c r="I26" s="130">
        <v>0.39140000000000003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0.1648</v>
      </c>
      <c r="F27" s="116"/>
      <c r="G27" s="115"/>
      <c r="H27" s="115"/>
      <c r="I27" s="130">
        <v>0.81370000000000009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0.1648</v>
      </c>
      <c r="F28" s="116"/>
      <c r="G28" s="115"/>
      <c r="H28" s="115"/>
      <c r="I28" s="130">
        <v>0.65920000000000001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0.1648</v>
      </c>
      <c r="F29" s="116"/>
      <c r="G29" s="115"/>
      <c r="H29" s="115"/>
      <c r="I29" s="130">
        <v>0.91670000000000007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0.1236</v>
      </c>
      <c r="F30" s="116"/>
      <c r="G30" s="115"/>
      <c r="H30" s="115"/>
      <c r="I30" s="130">
        <v>0.35019999999999996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0.1236</v>
      </c>
      <c r="F31" s="116"/>
      <c r="G31" s="115"/>
      <c r="H31" s="115"/>
      <c r="I31" s="130">
        <v>0.4738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0.1236</v>
      </c>
      <c r="F32" s="116"/>
      <c r="G32" s="115"/>
      <c r="H32" s="115"/>
      <c r="I32" s="130">
        <v>0.84460000000000013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0.1236</v>
      </c>
      <c r="F33" s="116"/>
      <c r="G33" s="115"/>
      <c r="H33" s="115"/>
      <c r="I33" s="130">
        <v>0.52529999999999999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0.1648</v>
      </c>
      <c r="F34" s="116"/>
      <c r="G34" s="115"/>
      <c r="H34" s="115"/>
      <c r="I34" s="130">
        <v>0.38109999999999999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0.20600000000000002</v>
      </c>
      <c r="F35" s="116"/>
      <c r="G35" s="115"/>
      <c r="H35" s="115"/>
      <c r="I35" s="130">
        <v>0.74160000000000004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0.1236</v>
      </c>
      <c r="F36" s="116"/>
      <c r="G36" s="115"/>
      <c r="H36" s="115"/>
      <c r="I36" s="130">
        <v>0.36049999999999999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0.20600000000000002</v>
      </c>
      <c r="F37" s="116"/>
      <c r="G37" s="115"/>
      <c r="H37" s="115"/>
      <c r="I37" s="130">
        <v>0.36049999999999999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3.7080000000000006</v>
      </c>
      <c r="F39" s="115"/>
      <c r="G39" s="134"/>
      <c r="H39" s="134"/>
      <c r="I39" s="133">
        <f>SUM(I15:I38)</f>
        <v>10.0425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205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204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ЦРП-Сосновка В-1</v>
      </c>
      <c r="C10" s="318"/>
      <c r="D10" s="318"/>
      <c r="E10" s="318"/>
      <c r="F10" s="301" t="str">
        <f>N4</f>
        <v>ЦРП-Сосновка В-2</v>
      </c>
      <c r="G10" s="304"/>
      <c r="H10" s="304"/>
      <c r="I10" s="305"/>
      <c r="J10" s="318" t="str">
        <f>N3</f>
        <v>ЦРП-Сосновка В-1</v>
      </c>
      <c r="K10" s="318"/>
      <c r="L10" s="318"/>
      <c r="M10" s="318"/>
      <c r="N10" s="301" t="str">
        <f>N4</f>
        <v>ЦРП-Сосновка В-2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0</v>
      </c>
      <c r="F14" s="114"/>
      <c r="G14" s="115"/>
      <c r="H14" s="115"/>
      <c r="I14" s="116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0</v>
      </c>
      <c r="F15" s="116"/>
      <c r="G15" s="115"/>
      <c r="H15" s="115"/>
      <c r="I15" s="116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>
        <v>0</v>
      </c>
      <c r="F16" s="116"/>
      <c r="G16" s="115"/>
      <c r="H16" s="115"/>
      <c r="I16" s="116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>
        <v>0</v>
      </c>
      <c r="F17" s="116"/>
      <c r="G17" s="115"/>
      <c r="H17" s="115"/>
      <c r="I17" s="116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>
        <v>0</v>
      </c>
      <c r="F18" s="116"/>
      <c r="G18" s="115"/>
      <c r="H18" s="115"/>
      <c r="I18" s="116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>
        <v>0</v>
      </c>
      <c r="F19" s="116"/>
      <c r="G19" s="115"/>
      <c r="H19" s="115"/>
      <c r="I19" s="116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>
        <v>0</v>
      </c>
      <c r="F20" s="116"/>
      <c r="G20" s="115"/>
      <c r="H20" s="115"/>
      <c r="I20" s="116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>
        <v>0</v>
      </c>
      <c r="F21" s="116"/>
      <c r="G21" s="115"/>
      <c r="H21" s="115"/>
      <c r="I21" s="116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>
        <v>0</v>
      </c>
      <c r="F22" s="116"/>
      <c r="G22" s="115"/>
      <c r="H22" s="115"/>
      <c r="I22" s="116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>
        <v>0</v>
      </c>
      <c r="F23" s="116"/>
      <c r="G23" s="115"/>
      <c r="H23" s="115"/>
      <c r="I23" s="116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>
        <v>0</v>
      </c>
      <c r="F24" s="116"/>
      <c r="G24" s="115"/>
      <c r="H24" s="115"/>
      <c r="I24" s="116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>
        <v>0</v>
      </c>
      <c r="F25" s="116"/>
      <c r="G25" s="115"/>
      <c r="H25" s="115"/>
      <c r="I25" s="116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>
        <v>0</v>
      </c>
      <c r="F26" s="116"/>
      <c r="G26" s="115"/>
      <c r="H26" s="115"/>
      <c r="I26" s="116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>
        <v>0</v>
      </c>
      <c r="F27" s="116"/>
      <c r="G27" s="115"/>
      <c r="H27" s="115"/>
      <c r="I27" s="116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>
        <v>0</v>
      </c>
      <c r="F28" s="116"/>
      <c r="G28" s="115"/>
      <c r="H28" s="115"/>
      <c r="I28" s="116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>
        <v>0</v>
      </c>
      <c r="F29" s="116"/>
      <c r="G29" s="115"/>
      <c r="H29" s="115"/>
      <c r="I29" s="116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>
        <v>0</v>
      </c>
      <c r="F30" s="116"/>
      <c r="G30" s="115"/>
      <c r="H30" s="115"/>
      <c r="I30" s="116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>
        <v>0</v>
      </c>
      <c r="F31" s="116"/>
      <c r="G31" s="115"/>
      <c r="H31" s="115"/>
      <c r="I31" s="116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>
        <v>0</v>
      </c>
      <c r="F32" s="116"/>
      <c r="G32" s="115"/>
      <c r="H32" s="115"/>
      <c r="I32" s="116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>
        <v>0</v>
      </c>
      <c r="F33" s="116"/>
      <c r="G33" s="115"/>
      <c r="H33" s="115"/>
      <c r="I33" s="116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>
        <v>0</v>
      </c>
      <c r="F34" s="116"/>
      <c r="G34" s="115"/>
      <c r="H34" s="115"/>
      <c r="I34" s="116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>
        <v>0</v>
      </c>
      <c r="F35" s="116"/>
      <c r="G35" s="115"/>
      <c r="H35" s="115"/>
      <c r="I35" s="116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>
        <v>0</v>
      </c>
      <c r="F36" s="116"/>
      <c r="G36" s="115"/>
      <c r="H36" s="115"/>
      <c r="I36" s="116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>
        <v>0</v>
      </c>
      <c r="F37" s="116"/>
      <c r="G37" s="115"/>
      <c r="H37" s="115"/>
      <c r="I37" s="116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207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206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КТП-Маслозавод</v>
      </c>
      <c r="C10" s="318"/>
      <c r="D10" s="318"/>
      <c r="E10" s="318"/>
      <c r="F10" s="301" t="str">
        <f>N4</f>
        <v>КТП-Лесничество-2</v>
      </c>
      <c r="G10" s="304"/>
      <c r="H10" s="304"/>
      <c r="I10" s="305"/>
      <c r="J10" s="318" t="str">
        <f>N3</f>
        <v>КТП-Маслозавод</v>
      </c>
      <c r="K10" s="318"/>
      <c r="L10" s="318"/>
      <c r="M10" s="318"/>
      <c r="N10" s="301" t="str">
        <f>N4</f>
        <v>КТП-Лесничество-2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40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40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3.0693999999999999</v>
      </c>
      <c r="F14" s="114"/>
      <c r="G14" s="115"/>
      <c r="H14" s="115"/>
      <c r="I14" s="130">
        <v>6.3036000000000003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2.0394000000000001</v>
      </c>
      <c r="F15" s="116"/>
      <c r="G15" s="115"/>
      <c r="H15" s="115"/>
      <c r="I15" s="130">
        <v>4.2848000000000006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1.8128</v>
      </c>
      <c r="F16" s="116"/>
      <c r="G16" s="115"/>
      <c r="H16" s="115"/>
      <c r="I16" s="130">
        <v>3.7491999999999996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1.8952000000000002</v>
      </c>
      <c r="F17" s="116"/>
      <c r="G17" s="115"/>
      <c r="H17" s="115"/>
      <c r="I17" s="130">
        <v>3.5019999999999998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1.9158000000000002</v>
      </c>
      <c r="F18" s="116"/>
      <c r="G18" s="115"/>
      <c r="H18" s="115"/>
      <c r="I18" s="130">
        <v>3.7904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5.3395200000000003</v>
      </c>
      <c r="F19" s="116"/>
      <c r="G19" s="115"/>
      <c r="H19" s="115"/>
      <c r="I19" s="130">
        <v>3.3372000000000002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4.1776800000000005</v>
      </c>
      <c r="F20" s="116"/>
      <c r="G20" s="115"/>
      <c r="H20" s="115"/>
      <c r="I20" s="130">
        <v>4.0376000000000003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4.9810800000000004</v>
      </c>
      <c r="F21" s="116"/>
      <c r="G21" s="115"/>
      <c r="H21" s="115"/>
      <c r="I21" s="130">
        <v>4.4907999999999992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6.4395600000000002</v>
      </c>
      <c r="F22" s="116"/>
      <c r="G22" s="115"/>
      <c r="H22" s="115"/>
      <c r="I22" s="130">
        <v>3.6668000000000003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5.4754800000000001</v>
      </c>
      <c r="F23" s="116"/>
      <c r="G23" s="115"/>
      <c r="H23" s="115"/>
      <c r="I23" s="130">
        <v>6.0975999999999999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8.3677200000000003</v>
      </c>
      <c r="F24" s="116"/>
      <c r="G24" s="115"/>
      <c r="H24" s="115"/>
      <c r="I24" s="130">
        <v>8.652000000000001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8.6890800000000006</v>
      </c>
      <c r="F25" s="116"/>
      <c r="G25" s="115"/>
      <c r="H25" s="115"/>
      <c r="I25" s="130">
        <v>8.2812000000000019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9.096960000000001</v>
      </c>
      <c r="F26" s="116"/>
      <c r="G26" s="115"/>
      <c r="H26" s="115"/>
      <c r="I26" s="130">
        <v>8.8992000000000004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7.8486000000000002</v>
      </c>
      <c r="F27" s="116"/>
      <c r="G27" s="115"/>
      <c r="H27" s="115"/>
      <c r="I27" s="130">
        <v>8.3636000000000017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7.2676800000000004</v>
      </c>
      <c r="F28" s="116"/>
      <c r="G28" s="115"/>
      <c r="H28" s="115"/>
      <c r="I28" s="130">
        <v>10.588400000000002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10.246440000000002</v>
      </c>
      <c r="F29" s="116"/>
      <c r="G29" s="115"/>
      <c r="H29" s="115"/>
      <c r="I29" s="130">
        <v>6.9216000000000006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8.0834399999999995</v>
      </c>
      <c r="F30" s="116"/>
      <c r="G30" s="115"/>
      <c r="H30" s="115"/>
      <c r="I30" s="130">
        <v>7.4572000000000003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7.3294800000000002</v>
      </c>
      <c r="F31" s="116"/>
      <c r="G31" s="115"/>
      <c r="H31" s="115"/>
      <c r="I31" s="130">
        <v>7.1688000000000001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9.6778800000000018</v>
      </c>
      <c r="F32" s="116"/>
      <c r="G32" s="115"/>
      <c r="H32" s="115"/>
      <c r="I32" s="130">
        <v>8.775599999999999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11.3094</v>
      </c>
      <c r="F33" s="116"/>
      <c r="G33" s="115"/>
      <c r="H33" s="115"/>
      <c r="I33" s="130">
        <v>7.2924000000000007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10.703759999999999</v>
      </c>
      <c r="F34" s="116"/>
      <c r="G34" s="115"/>
      <c r="H34" s="115"/>
      <c r="I34" s="130">
        <v>11.041599999999999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8.0216399999999997</v>
      </c>
      <c r="F35" s="116"/>
      <c r="G35" s="115"/>
      <c r="H35" s="115"/>
      <c r="I35" s="130">
        <v>8.0340000000000007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9.6160800000000002</v>
      </c>
      <c r="F36" s="116"/>
      <c r="G36" s="115"/>
      <c r="H36" s="115"/>
      <c r="I36" s="130">
        <v>10.3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6.5713999999999997</v>
      </c>
      <c r="F37" s="116"/>
      <c r="G37" s="115"/>
      <c r="H37" s="115"/>
      <c r="I37" s="130">
        <v>7.5396000000000001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156.90608</v>
      </c>
      <c r="F39" s="115"/>
      <c r="G39" s="134"/>
      <c r="H39" s="134"/>
      <c r="I39" s="133">
        <f>SUM(I15:I38)</f>
        <v>156.27160000000001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208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ТП-404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ТП-404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/>
      <c r="F14" s="114"/>
      <c r="G14" s="115"/>
      <c r="H14" s="115"/>
      <c r="I14" s="116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/>
      <c r="F15" s="116"/>
      <c r="G15" s="115"/>
      <c r="H15" s="115"/>
      <c r="I15" s="116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/>
      <c r="F16" s="116"/>
      <c r="G16" s="115"/>
      <c r="H16" s="115"/>
      <c r="I16" s="116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/>
      <c r="F17" s="116"/>
      <c r="G17" s="115"/>
      <c r="H17" s="115"/>
      <c r="I17" s="116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/>
      <c r="F18" s="116"/>
      <c r="G18" s="115"/>
      <c r="H18" s="115"/>
      <c r="I18" s="116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/>
      <c r="F19" s="116"/>
      <c r="G19" s="115"/>
      <c r="H19" s="115"/>
      <c r="I19" s="116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/>
      <c r="F20" s="116"/>
      <c r="G20" s="115"/>
      <c r="H20" s="115"/>
      <c r="I20" s="116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/>
      <c r="F21" s="116"/>
      <c r="G21" s="115"/>
      <c r="H21" s="115"/>
      <c r="I21" s="116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/>
      <c r="F22" s="116"/>
      <c r="G22" s="115"/>
      <c r="H22" s="115"/>
      <c r="I22" s="116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/>
      <c r="F23" s="116"/>
      <c r="G23" s="115"/>
      <c r="H23" s="115"/>
      <c r="I23" s="116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/>
      <c r="F24" s="116"/>
      <c r="G24" s="115"/>
      <c r="H24" s="115"/>
      <c r="I24" s="116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/>
      <c r="F25" s="116"/>
      <c r="G25" s="115"/>
      <c r="H25" s="115"/>
      <c r="I25" s="116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/>
      <c r="F26" s="116"/>
      <c r="G26" s="115"/>
      <c r="H26" s="115"/>
      <c r="I26" s="116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/>
      <c r="F27" s="116"/>
      <c r="G27" s="115"/>
      <c r="H27" s="115"/>
      <c r="I27" s="116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/>
      <c r="F28" s="116"/>
      <c r="G28" s="115"/>
      <c r="H28" s="115"/>
      <c r="I28" s="116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/>
      <c r="F29" s="116"/>
      <c r="G29" s="115"/>
      <c r="H29" s="115"/>
      <c r="I29" s="116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/>
      <c r="F30" s="116"/>
      <c r="G30" s="115"/>
      <c r="H30" s="115"/>
      <c r="I30" s="116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/>
      <c r="F31" s="116"/>
      <c r="G31" s="115"/>
      <c r="H31" s="115"/>
      <c r="I31" s="116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/>
      <c r="F32" s="116"/>
      <c r="G32" s="115"/>
      <c r="H32" s="115"/>
      <c r="I32" s="116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/>
      <c r="F33" s="116"/>
      <c r="G33" s="115"/>
      <c r="H33" s="115"/>
      <c r="I33" s="116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/>
      <c r="F34" s="116"/>
      <c r="G34" s="115"/>
      <c r="H34" s="115"/>
      <c r="I34" s="116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/>
      <c r="F35" s="116"/>
      <c r="G35" s="115"/>
      <c r="H35" s="115"/>
      <c r="I35" s="116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/>
      <c r="F36" s="116"/>
      <c r="G36" s="115"/>
      <c r="H36" s="115"/>
      <c r="I36" s="116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/>
      <c r="F37" s="116"/>
      <c r="G37" s="115"/>
      <c r="H37" s="115"/>
      <c r="I37" s="116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209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КТП-Лесничество-1</v>
      </c>
      <c r="C10" s="318"/>
      <c r="D10" s="318"/>
      <c r="E10" s="318"/>
      <c r="F10" s="301" t="str">
        <f>N4</f>
        <v>Котельная Коротово резервный ввод</v>
      </c>
      <c r="G10" s="304"/>
      <c r="H10" s="304"/>
      <c r="I10" s="305"/>
      <c r="J10" s="318" t="str">
        <f>N3</f>
        <v>КТП-Лесничество-1</v>
      </c>
      <c r="K10" s="318"/>
      <c r="L10" s="318"/>
      <c r="M10" s="318"/>
      <c r="N10" s="301" t="str">
        <f>N4</f>
        <v>Котельная Коротово резервный ввод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1.3596000000000001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1.1536000000000002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0.98880000000000001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0.74160000000000004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0.82400000000000007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0.6180000000000001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0.65920000000000001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1.4007999999999998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1.2772000000000001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1.9776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1.6068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1.8952000000000002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1.5656000000000001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1.6068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1.1948000000000001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2.5956000000000001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1.9363999999999999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1.3596000000000001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1.6892000000000003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1.4419999999999999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1.4008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1.5656000000000001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2.3072000000000004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1.4419999999999999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33.248400000000004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212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211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РП-Жилая Зона В-1</v>
      </c>
      <c r="C10" s="318"/>
      <c r="D10" s="318"/>
      <c r="E10" s="318"/>
      <c r="F10" s="301" t="str">
        <f>N4</f>
        <v>РП-Жилая Зона В-2</v>
      </c>
      <c r="G10" s="304"/>
      <c r="H10" s="304"/>
      <c r="I10" s="305"/>
      <c r="J10" s="318" t="str">
        <f>N3</f>
        <v>РП-Жилая Зона В-1</v>
      </c>
      <c r="K10" s="318"/>
      <c r="L10" s="318"/>
      <c r="M10" s="318"/>
      <c r="N10" s="301" t="str">
        <f>N4</f>
        <v>РП-Жилая Зона В-2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200</v>
      </c>
      <c r="F11" s="289" t="s">
        <v>289</v>
      </c>
      <c r="G11" s="290"/>
      <c r="H11" s="40"/>
      <c r="I11" s="41">
        <v>200</v>
      </c>
      <c r="J11" s="289" t="s">
        <v>289</v>
      </c>
      <c r="K11" s="290"/>
      <c r="L11" s="40"/>
      <c r="M11" s="41">
        <f>E11</f>
        <v>200</v>
      </c>
      <c r="N11" s="289" t="s">
        <v>289</v>
      </c>
      <c r="O11" s="290"/>
      <c r="P11" s="40"/>
      <c r="Q11" s="41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36.3384</v>
      </c>
      <c r="F14" s="114"/>
      <c r="G14" s="115"/>
      <c r="H14" s="115"/>
      <c r="I14" s="130">
        <v>47.915600000000005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33.825200000000002</v>
      </c>
      <c r="F15" s="129"/>
      <c r="G15" s="115"/>
      <c r="H15" s="115"/>
      <c r="I15" s="130">
        <v>27.192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31.847600000000003</v>
      </c>
      <c r="F16" s="129"/>
      <c r="G16" s="115"/>
      <c r="H16" s="115"/>
      <c r="I16" s="130">
        <v>26.862399999999997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30.323200000000003</v>
      </c>
      <c r="F17" s="129"/>
      <c r="G17" s="115"/>
      <c r="H17" s="115"/>
      <c r="I17" s="130">
        <v>24.884800000000002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30.529200000000003</v>
      </c>
      <c r="F18" s="129"/>
      <c r="G18" s="115"/>
      <c r="H18" s="115"/>
      <c r="I18" s="130">
        <v>23.484000000000002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31.559200000000001</v>
      </c>
      <c r="F19" s="129"/>
      <c r="G19" s="115"/>
      <c r="H19" s="115"/>
      <c r="I19" s="130">
        <v>24.2256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31.106000000000002</v>
      </c>
      <c r="F20" s="129"/>
      <c r="G20" s="115"/>
      <c r="H20" s="115"/>
      <c r="I20" s="130">
        <v>31.724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39.634399999999999</v>
      </c>
      <c r="F21" s="129"/>
      <c r="G21" s="115"/>
      <c r="H21" s="115"/>
      <c r="I21" s="130">
        <v>42.848000000000006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53.271599999999999</v>
      </c>
      <c r="F22" s="129"/>
      <c r="G22" s="115"/>
      <c r="H22" s="115"/>
      <c r="I22" s="130">
        <v>48.904399999999995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59.0396</v>
      </c>
      <c r="F23" s="129"/>
      <c r="G23" s="115"/>
      <c r="H23" s="115"/>
      <c r="I23" s="130">
        <v>53.642400000000002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62.788800000000002</v>
      </c>
      <c r="F24" s="129"/>
      <c r="G24" s="115"/>
      <c r="H24" s="115"/>
      <c r="I24" s="130">
        <v>53.0244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62.129600000000003</v>
      </c>
      <c r="F25" s="129"/>
      <c r="G25" s="115"/>
      <c r="H25" s="115"/>
      <c r="I25" s="130">
        <v>48.616000000000007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54.59</v>
      </c>
      <c r="F26" s="129"/>
      <c r="G26" s="115"/>
      <c r="H26" s="115"/>
      <c r="I26" s="130">
        <v>47.792000000000002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52.488800000000005</v>
      </c>
      <c r="F27" s="129"/>
      <c r="G27" s="115"/>
      <c r="H27" s="115"/>
      <c r="I27" s="130">
        <v>50.840800000000002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55.208000000000006</v>
      </c>
      <c r="F28" s="129"/>
      <c r="G28" s="115"/>
      <c r="H28" s="115"/>
      <c r="I28" s="130">
        <v>44.496000000000002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52.118000000000002</v>
      </c>
      <c r="F29" s="129"/>
      <c r="G29" s="115"/>
      <c r="H29" s="115"/>
      <c r="I29" s="130">
        <v>46.267600000000002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49.8108</v>
      </c>
      <c r="F30" s="129"/>
      <c r="G30" s="115"/>
      <c r="H30" s="115"/>
      <c r="I30" s="130">
        <v>55.702399999999997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48.492399999999996</v>
      </c>
      <c r="F31" s="129"/>
      <c r="G31" s="115"/>
      <c r="H31" s="115"/>
      <c r="I31" s="130">
        <v>61.841200000000001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51.829599999999999</v>
      </c>
      <c r="F32" s="129"/>
      <c r="G32" s="115"/>
      <c r="H32" s="115"/>
      <c r="I32" s="130">
        <v>60.4816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49.8932</v>
      </c>
      <c r="F33" s="129"/>
      <c r="G33" s="115"/>
      <c r="H33" s="115"/>
      <c r="I33" s="130">
        <v>67.98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53.518799999999999</v>
      </c>
      <c r="F34" s="129"/>
      <c r="G34" s="115"/>
      <c r="H34" s="115"/>
      <c r="I34" s="130">
        <v>68.886399999999995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50.263999999999996</v>
      </c>
      <c r="F35" s="129"/>
      <c r="G35" s="115"/>
      <c r="H35" s="115"/>
      <c r="I35" s="130">
        <v>64.024799999999999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52.200400000000002</v>
      </c>
      <c r="F36" s="129"/>
      <c r="G36" s="115"/>
      <c r="H36" s="115"/>
      <c r="I36" s="130">
        <v>62.376800000000003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43.548400000000001</v>
      </c>
      <c r="F37" s="129"/>
      <c r="G37" s="115"/>
      <c r="H37" s="115"/>
      <c r="I37" s="130">
        <v>50.387600000000006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1080.0167999999999</v>
      </c>
      <c r="F39" s="115"/>
      <c r="G39" s="134"/>
      <c r="H39" s="134"/>
      <c r="I39" s="133">
        <f>SUM(I15:I38)</f>
        <v>1086.4852000000001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405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КТПН-Свинокомплекс Кисово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КТПН-Свинокомплекс Кисово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1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1">
        <v>0</v>
      </c>
      <c r="F14" s="114"/>
      <c r="G14" s="115"/>
      <c r="H14" s="115"/>
      <c r="I14" s="131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1">
        <v>0</v>
      </c>
      <c r="F15" s="116"/>
      <c r="G15" s="115"/>
      <c r="H15" s="115"/>
      <c r="I15" s="131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1">
        <v>0</v>
      </c>
      <c r="F16" s="116"/>
      <c r="G16" s="115"/>
      <c r="H16" s="115"/>
      <c r="I16" s="131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1">
        <v>0</v>
      </c>
      <c r="F17" s="116"/>
      <c r="G17" s="115"/>
      <c r="H17" s="115"/>
      <c r="I17" s="131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1">
        <v>0</v>
      </c>
      <c r="F18" s="116"/>
      <c r="G18" s="115"/>
      <c r="H18" s="115"/>
      <c r="I18" s="131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1">
        <v>0</v>
      </c>
      <c r="F19" s="116"/>
      <c r="G19" s="115"/>
      <c r="H19" s="115"/>
      <c r="I19" s="131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1">
        <v>0</v>
      </c>
      <c r="F20" s="116"/>
      <c r="G20" s="115"/>
      <c r="H20" s="115"/>
      <c r="I20" s="131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1">
        <v>0</v>
      </c>
      <c r="F21" s="116"/>
      <c r="G21" s="115"/>
      <c r="H21" s="115"/>
      <c r="I21" s="131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1">
        <v>0</v>
      </c>
      <c r="F22" s="116"/>
      <c r="G22" s="115"/>
      <c r="H22" s="115"/>
      <c r="I22" s="131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1">
        <v>0</v>
      </c>
      <c r="F23" s="116"/>
      <c r="G23" s="115"/>
      <c r="H23" s="115"/>
      <c r="I23" s="131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1">
        <v>0</v>
      </c>
      <c r="F24" s="116"/>
      <c r="G24" s="115"/>
      <c r="H24" s="115"/>
      <c r="I24" s="131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1">
        <v>0</v>
      </c>
      <c r="F25" s="116"/>
      <c r="G25" s="115"/>
      <c r="H25" s="115"/>
      <c r="I25" s="131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1">
        <v>0</v>
      </c>
      <c r="F26" s="116"/>
      <c r="G26" s="115"/>
      <c r="H26" s="115"/>
      <c r="I26" s="131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1">
        <v>0</v>
      </c>
      <c r="F27" s="116"/>
      <c r="G27" s="115"/>
      <c r="H27" s="115"/>
      <c r="I27" s="131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1">
        <v>0</v>
      </c>
      <c r="F28" s="116"/>
      <c r="G28" s="115"/>
      <c r="H28" s="115"/>
      <c r="I28" s="131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1">
        <v>0</v>
      </c>
      <c r="F29" s="116"/>
      <c r="G29" s="115"/>
      <c r="H29" s="115"/>
      <c r="I29" s="131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1">
        <v>0</v>
      </c>
      <c r="F30" s="116"/>
      <c r="G30" s="115"/>
      <c r="H30" s="115"/>
      <c r="I30" s="131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1">
        <v>0</v>
      </c>
      <c r="F31" s="116"/>
      <c r="G31" s="115"/>
      <c r="H31" s="115"/>
      <c r="I31" s="131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1">
        <v>0</v>
      </c>
      <c r="F32" s="116"/>
      <c r="G32" s="115"/>
      <c r="H32" s="115"/>
      <c r="I32" s="131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1">
        <v>0</v>
      </c>
      <c r="F33" s="116"/>
      <c r="G33" s="115"/>
      <c r="H33" s="115"/>
      <c r="I33" s="131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1">
        <v>0</v>
      </c>
      <c r="F34" s="116"/>
      <c r="G34" s="115"/>
      <c r="H34" s="115"/>
      <c r="I34" s="131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1">
        <v>0</v>
      </c>
      <c r="F35" s="116"/>
      <c r="G35" s="115"/>
      <c r="H35" s="115"/>
      <c r="I35" s="131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1">
        <v>0</v>
      </c>
      <c r="F36" s="116"/>
      <c r="G36" s="115"/>
      <c r="H36" s="115"/>
      <c r="I36" s="131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1">
        <v>0</v>
      </c>
      <c r="F37" s="116"/>
      <c r="G37" s="115"/>
      <c r="H37" s="115"/>
      <c r="I37" s="131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395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31"/>
      <c r="N3" s="284" t="s">
        <v>185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37"/>
      <c r="G4" s="3"/>
      <c r="H4" s="3"/>
      <c r="I4" s="5" t="s">
        <v>6</v>
      </c>
      <c r="J4" s="42"/>
      <c r="K4" s="42"/>
      <c r="L4" s="42"/>
      <c r="N4" s="284" t="s">
        <v>184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ТП-57</v>
      </c>
      <c r="C10" s="318"/>
      <c r="D10" s="318"/>
      <c r="E10" s="318"/>
      <c r="F10" s="301" t="str">
        <f>N4</f>
        <v xml:space="preserve">ТП-59 </v>
      </c>
      <c r="G10" s="304"/>
      <c r="H10" s="304"/>
      <c r="I10" s="305"/>
      <c r="J10" s="318" t="str">
        <f>N3</f>
        <v>ТП-57</v>
      </c>
      <c r="K10" s="318"/>
      <c r="L10" s="318"/>
      <c r="M10" s="318"/>
      <c r="N10" s="301" t="str">
        <f>N4</f>
        <v xml:space="preserve">ТП-59 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20</v>
      </c>
      <c r="J11" s="289" t="s">
        <v>289</v>
      </c>
      <c r="K11" s="290"/>
      <c r="L11" s="40"/>
      <c r="M11" s="41">
        <v>80</v>
      </c>
      <c r="N11" s="289" t="s">
        <v>289</v>
      </c>
      <c r="O11" s="290"/>
      <c r="P11" s="40"/>
      <c r="Q11" s="41"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34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5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12.1128</v>
      </c>
      <c r="F14" s="114"/>
      <c r="G14" s="115"/>
      <c r="H14" s="115"/>
      <c r="I14" s="130">
        <v>6.0357999999999992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5"/>
      <c r="D15" s="115"/>
      <c r="E15" s="130">
        <v>10.917999999999999</v>
      </c>
      <c r="F15" s="129"/>
      <c r="G15" s="115"/>
      <c r="H15" s="115"/>
      <c r="I15" s="130">
        <v>3.5947000000000005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5"/>
      <c r="D16" s="115"/>
      <c r="E16" s="130">
        <v>11.659600000000001</v>
      </c>
      <c r="F16" s="129"/>
      <c r="G16" s="115"/>
      <c r="H16" s="115"/>
      <c r="I16" s="130">
        <v>3.4196000000000004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5"/>
      <c r="D17" s="115"/>
      <c r="E17" s="130">
        <v>13.142799999999999</v>
      </c>
      <c r="F17" s="129"/>
      <c r="G17" s="115"/>
      <c r="H17" s="115"/>
      <c r="I17" s="130">
        <v>2.8634000000000004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5"/>
      <c r="D18" s="115"/>
      <c r="E18" s="130">
        <v>11.577200000000001</v>
      </c>
      <c r="F18" s="129"/>
      <c r="G18" s="115"/>
      <c r="H18" s="115"/>
      <c r="I18" s="130">
        <v>2.6162000000000001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5"/>
      <c r="D19" s="115"/>
      <c r="E19" s="130">
        <v>12.1952</v>
      </c>
      <c r="F19" s="129"/>
      <c r="G19" s="115"/>
      <c r="H19" s="115"/>
      <c r="I19" s="130">
        <v>3.3063000000000002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5"/>
      <c r="D20" s="115"/>
      <c r="E20" s="130">
        <v>13.6372</v>
      </c>
      <c r="F20" s="129"/>
      <c r="G20" s="115"/>
      <c r="H20" s="115"/>
      <c r="I20" s="130">
        <v>4.5011000000000001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5"/>
      <c r="D21" s="115"/>
      <c r="E21" s="130">
        <v>3.3372000000000002</v>
      </c>
      <c r="F21" s="129"/>
      <c r="G21" s="115"/>
      <c r="H21" s="115"/>
      <c r="I21" s="130">
        <v>6.9627999999999997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5"/>
      <c r="D22" s="115"/>
      <c r="E22" s="130">
        <v>16.5624</v>
      </c>
      <c r="F22" s="129"/>
      <c r="G22" s="115"/>
      <c r="H22" s="115"/>
      <c r="I22" s="130">
        <v>8.4871999999999996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5"/>
      <c r="D23" s="115"/>
      <c r="E23" s="130">
        <v>16.6448</v>
      </c>
      <c r="F23" s="129"/>
      <c r="G23" s="115"/>
      <c r="H23" s="115"/>
      <c r="I23" s="130">
        <v>10.7326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5"/>
      <c r="D24" s="115"/>
      <c r="E24" s="130">
        <v>22.7424</v>
      </c>
      <c r="F24" s="129"/>
      <c r="G24" s="115"/>
      <c r="H24" s="115"/>
      <c r="I24" s="130">
        <v>9.8777000000000008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5"/>
      <c r="D25" s="115"/>
      <c r="E25" s="130">
        <v>26.079599999999999</v>
      </c>
      <c r="F25" s="129"/>
      <c r="G25" s="115"/>
      <c r="H25" s="115"/>
      <c r="I25" s="130">
        <v>7.8692000000000011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5"/>
      <c r="D26" s="115"/>
      <c r="E26" s="130">
        <v>23.69</v>
      </c>
      <c r="F26" s="129"/>
      <c r="G26" s="115"/>
      <c r="H26" s="115"/>
      <c r="I26" s="130">
        <v>8.5077999999999996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5"/>
      <c r="D27" s="115"/>
      <c r="E27" s="130">
        <v>24.1844</v>
      </c>
      <c r="F27" s="129"/>
      <c r="G27" s="115"/>
      <c r="H27" s="115"/>
      <c r="I27" s="130">
        <v>7.3439000000000014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5"/>
      <c r="D28" s="115"/>
      <c r="E28" s="130">
        <v>24.596399999999999</v>
      </c>
      <c r="F28" s="129"/>
      <c r="G28" s="115"/>
      <c r="H28" s="115"/>
      <c r="I28" s="130">
        <v>8.0752000000000006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5"/>
      <c r="D29" s="115"/>
      <c r="E29" s="130">
        <v>26.821200000000001</v>
      </c>
      <c r="F29" s="129"/>
      <c r="G29" s="115"/>
      <c r="H29" s="115"/>
      <c r="I29" s="130">
        <v>6.0152000000000001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5"/>
      <c r="D30" s="115"/>
      <c r="E30" s="130">
        <v>27.398000000000003</v>
      </c>
      <c r="F30" s="129"/>
      <c r="G30" s="115"/>
      <c r="H30" s="115"/>
      <c r="I30" s="130">
        <v>7.5808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5"/>
      <c r="D31" s="115"/>
      <c r="E31" s="130">
        <v>18.745999999999999</v>
      </c>
      <c r="F31" s="129"/>
      <c r="G31" s="115"/>
      <c r="H31" s="115"/>
      <c r="I31" s="130">
        <v>6.406600000000001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5"/>
      <c r="D32" s="115"/>
      <c r="E32" s="130">
        <v>15.7384</v>
      </c>
      <c r="F32" s="129"/>
      <c r="G32" s="115"/>
      <c r="H32" s="115"/>
      <c r="I32" s="130">
        <v>7.3129999999999997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5"/>
      <c r="D33" s="115"/>
      <c r="E33" s="130">
        <v>11.783199999999999</v>
      </c>
      <c r="F33" s="129"/>
      <c r="G33" s="115"/>
      <c r="H33" s="115"/>
      <c r="I33" s="130">
        <v>7.1688000000000001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5"/>
      <c r="D34" s="115"/>
      <c r="E34" s="130">
        <v>12.607200000000001</v>
      </c>
      <c r="F34" s="129"/>
      <c r="G34" s="115"/>
      <c r="H34" s="115"/>
      <c r="I34" s="130">
        <v>6.9833999999999996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5"/>
      <c r="D35" s="115"/>
      <c r="E35" s="130">
        <v>13.884400000000001</v>
      </c>
      <c r="F35" s="129"/>
      <c r="G35" s="115"/>
      <c r="H35" s="115"/>
      <c r="I35" s="130">
        <v>10.0425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5"/>
      <c r="D36" s="115"/>
      <c r="E36" s="130">
        <v>16.109200000000001</v>
      </c>
      <c r="F36" s="129"/>
      <c r="G36" s="115"/>
      <c r="H36" s="115"/>
      <c r="I36" s="130">
        <v>9.6923000000000012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5"/>
      <c r="D37" s="115"/>
      <c r="E37" s="130">
        <v>13.966800000000001</v>
      </c>
      <c r="F37" s="129"/>
      <c r="G37" s="115"/>
      <c r="H37" s="115"/>
      <c r="I37" s="130">
        <v>8.3842000000000017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5"/>
      <c r="D38" s="115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388.02159999999998</v>
      </c>
      <c r="F39" s="139"/>
      <c r="G39" s="134"/>
      <c r="H39" s="134"/>
      <c r="I39" s="133">
        <f>SUM(I15:I38)</f>
        <v>157.74449999999996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:F1"/>
    <mergeCell ref="N1:Q1"/>
    <mergeCell ref="B2:F2"/>
    <mergeCell ref="N2:Q2"/>
    <mergeCell ref="B4:C4"/>
    <mergeCell ref="N4:Q4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396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N3" s="284" t="s">
        <v>186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3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ТП-Грищи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ТП-Грищи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</v>
      </c>
      <c r="F11" s="289" t="s">
        <v>289</v>
      </c>
      <c r="G11" s="290"/>
      <c r="H11" s="40"/>
      <c r="I11" s="41">
        <v>0</v>
      </c>
      <c r="J11" s="289" t="s">
        <v>289</v>
      </c>
      <c r="K11" s="290"/>
      <c r="L11" s="40"/>
      <c r="M11" s="41">
        <f>E11</f>
        <v>20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10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9.6614000000000004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5"/>
      <c r="D15" s="115"/>
      <c r="E15" s="130">
        <v>4.2332999999999998</v>
      </c>
      <c r="F15" s="114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5"/>
      <c r="D16" s="115"/>
      <c r="E16" s="130">
        <v>3.8625000000000003</v>
      </c>
      <c r="F16" s="114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5"/>
      <c r="D17" s="115"/>
      <c r="E17" s="130">
        <v>3.4401999999999999</v>
      </c>
      <c r="F17" s="114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5"/>
      <c r="D18" s="115"/>
      <c r="E18" s="130">
        <v>3.6359000000000004</v>
      </c>
      <c r="F18" s="114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5"/>
      <c r="D19" s="115"/>
      <c r="E19" s="130">
        <v>3.5226000000000002</v>
      </c>
      <c r="F19" s="114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5"/>
      <c r="D20" s="115"/>
      <c r="E20" s="130">
        <v>4.2848000000000006</v>
      </c>
      <c r="F20" s="114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5"/>
      <c r="D21" s="115"/>
      <c r="E21" s="130">
        <v>7.1070000000000002</v>
      </c>
      <c r="F21" s="114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5"/>
      <c r="D22" s="115"/>
      <c r="E22" s="130">
        <v>7.1276000000000002</v>
      </c>
      <c r="F22" s="114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5"/>
      <c r="D23" s="115"/>
      <c r="E23" s="130">
        <v>13.802</v>
      </c>
      <c r="F23" s="114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5"/>
      <c r="D24" s="115"/>
      <c r="E24" s="130">
        <v>13.3385</v>
      </c>
      <c r="F24" s="114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5"/>
      <c r="D25" s="115"/>
      <c r="E25" s="130">
        <v>10.4442</v>
      </c>
      <c r="F25" s="114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5"/>
      <c r="D26" s="115"/>
      <c r="E26" s="130">
        <v>9.6717000000000013</v>
      </c>
      <c r="F26" s="114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5"/>
      <c r="D27" s="115"/>
      <c r="E27" s="130">
        <v>10.9695</v>
      </c>
      <c r="F27" s="114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5"/>
      <c r="D28" s="115"/>
      <c r="E28" s="130">
        <v>11.803800000000001</v>
      </c>
      <c r="F28" s="114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5"/>
      <c r="D29" s="115"/>
      <c r="E29" s="130">
        <v>15.9856</v>
      </c>
      <c r="F29" s="114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5"/>
      <c r="D30" s="115"/>
      <c r="E30" s="130">
        <v>13.276700000000002</v>
      </c>
      <c r="F30" s="114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5"/>
      <c r="D31" s="115"/>
      <c r="E31" s="130">
        <v>11.0725</v>
      </c>
      <c r="F31" s="114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5"/>
      <c r="D32" s="115"/>
      <c r="E32" s="130">
        <v>10.4339</v>
      </c>
      <c r="F32" s="114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5"/>
      <c r="D33" s="115"/>
      <c r="E33" s="130">
        <v>13.729900000000001</v>
      </c>
      <c r="F33" s="114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5"/>
      <c r="D34" s="115"/>
      <c r="E34" s="130">
        <v>11.6287</v>
      </c>
      <c r="F34" s="114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5"/>
      <c r="D35" s="115"/>
      <c r="E35" s="130">
        <v>14.6775</v>
      </c>
      <c r="F35" s="114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5"/>
      <c r="D36" s="115"/>
      <c r="E36" s="130">
        <v>11.463900000000001</v>
      </c>
      <c r="F36" s="114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5"/>
      <c r="D37" s="115"/>
      <c r="E37" s="130">
        <v>12.875</v>
      </c>
      <c r="F37" s="114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5"/>
      <c r="D38" s="115"/>
      <c r="E38" s="143"/>
      <c r="F38" s="114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222.38729999999998</v>
      </c>
      <c r="F39" s="134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52" customWidth="1"/>
    <col min="3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392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53"/>
      <c r="N3" s="56" t="s">
        <v>393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3"/>
      <c r="G4" s="3"/>
      <c r="H4" s="3"/>
      <c r="I4" s="5" t="s">
        <v>6</v>
      </c>
      <c r="J4" s="42"/>
      <c r="K4" s="42"/>
      <c r="L4" s="42"/>
      <c r="O4" s="25"/>
      <c r="P4" s="25"/>
      <c r="Q4" s="25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5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289" t="s">
        <v>393</v>
      </c>
      <c r="C10" s="290"/>
      <c r="D10" s="290"/>
      <c r="E10" s="306"/>
      <c r="F10" s="289"/>
      <c r="G10" s="307"/>
      <c r="H10" s="307"/>
      <c r="I10" s="308"/>
      <c r="J10" s="289" t="str">
        <f>B10</f>
        <v>Отп, ВЛ-10кВ на ТП д,Нижнее</v>
      </c>
      <c r="K10" s="302"/>
      <c r="L10" s="302"/>
      <c r="M10" s="303"/>
      <c r="N10" s="289"/>
      <c r="O10" s="307"/>
      <c r="P10" s="307"/>
      <c r="Q10" s="30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1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54" t="s">
        <v>12</v>
      </c>
      <c r="C12" s="10" t="s">
        <v>13</v>
      </c>
      <c r="D12" s="10"/>
      <c r="E12" s="10" t="s">
        <v>290</v>
      </c>
      <c r="F12" s="10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7">
        <v>2</v>
      </c>
      <c r="C13" s="123">
        <v>3</v>
      </c>
      <c r="D13" s="123"/>
      <c r="E13" s="123">
        <v>4</v>
      </c>
      <c r="F13" s="123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28"/>
      <c r="C14" s="115"/>
      <c r="D14" s="115"/>
      <c r="E14" s="129">
        <v>23.978400000000001</v>
      </c>
      <c r="F14" s="114"/>
      <c r="G14" s="115"/>
      <c r="H14" s="115"/>
      <c r="I14" s="129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9"/>
      <c r="C15" s="115"/>
      <c r="D15" s="115"/>
      <c r="E15" s="129">
        <v>21.967839999999999</v>
      </c>
      <c r="F15" s="114"/>
      <c r="G15" s="115"/>
      <c r="H15" s="115"/>
      <c r="I15" s="129">
        <v>0</v>
      </c>
      <c r="J15" s="117"/>
      <c r="K15" s="115"/>
      <c r="L15" s="115"/>
      <c r="M15" s="114"/>
      <c r="N15" s="114"/>
      <c r="O15" s="115"/>
      <c r="P15" s="115"/>
      <c r="Q15" s="114"/>
      <c r="R15" s="105"/>
    </row>
    <row r="16" spans="1:28" s="101" customFormat="1" x14ac:dyDescent="0.2">
      <c r="A16" s="100">
        <v>2</v>
      </c>
      <c r="B16" s="119"/>
      <c r="C16" s="115"/>
      <c r="D16" s="115"/>
      <c r="E16" s="129">
        <v>21.90192</v>
      </c>
      <c r="F16" s="114"/>
      <c r="G16" s="115"/>
      <c r="H16" s="115"/>
      <c r="I16" s="129">
        <v>0</v>
      </c>
      <c r="J16" s="117"/>
      <c r="K16" s="115"/>
      <c r="L16" s="115"/>
      <c r="M16" s="114"/>
      <c r="N16" s="114"/>
      <c r="O16" s="115"/>
      <c r="P16" s="115"/>
      <c r="Q16" s="114"/>
      <c r="R16" s="105"/>
    </row>
    <row r="17" spans="1:18" s="101" customFormat="1" x14ac:dyDescent="0.2">
      <c r="A17" s="100">
        <v>3</v>
      </c>
      <c r="B17" s="119"/>
      <c r="C17" s="115"/>
      <c r="D17" s="115"/>
      <c r="E17" s="129">
        <v>21.803039999999999</v>
      </c>
      <c r="F17" s="114"/>
      <c r="G17" s="115"/>
      <c r="H17" s="115"/>
      <c r="I17" s="129">
        <v>0</v>
      </c>
      <c r="J17" s="117"/>
      <c r="K17" s="115"/>
      <c r="L17" s="115"/>
      <c r="M17" s="114"/>
      <c r="N17" s="114"/>
      <c r="O17" s="115"/>
      <c r="P17" s="115"/>
      <c r="Q17" s="114"/>
      <c r="R17" s="105"/>
    </row>
    <row r="18" spans="1:18" s="101" customFormat="1" x14ac:dyDescent="0.2">
      <c r="A18" s="100">
        <v>4</v>
      </c>
      <c r="B18" s="119"/>
      <c r="C18" s="115"/>
      <c r="D18" s="115"/>
      <c r="E18" s="129">
        <v>21.835999999999999</v>
      </c>
      <c r="F18" s="114"/>
      <c r="G18" s="115"/>
      <c r="H18" s="115"/>
      <c r="I18" s="129">
        <v>0</v>
      </c>
      <c r="J18" s="117"/>
      <c r="K18" s="115"/>
      <c r="L18" s="115"/>
      <c r="M18" s="114"/>
      <c r="N18" s="114"/>
      <c r="O18" s="115"/>
      <c r="P18" s="115"/>
      <c r="Q18" s="114"/>
      <c r="R18" s="105"/>
    </row>
    <row r="19" spans="1:18" s="101" customFormat="1" x14ac:dyDescent="0.2">
      <c r="A19" s="100">
        <v>5</v>
      </c>
      <c r="B19" s="119"/>
      <c r="C19" s="115"/>
      <c r="D19" s="115"/>
      <c r="E19" s="129">
        <v>21.753600000000002</v>
      </c>
      <c r="F19" s="114"/>
      <c r="G19" s="115"/>
      <c r="H19" s="115"/>
      <c r="I19" s="129">
        <v>0</v>
      </c>
      <c r="J19" s="117"/>
      <c r="K19" s="115"/>
      <c r="L19" s="115"/>
      <c r="M19" s="114"/>
      <c r="N19" s="114"/>
      <c r="O19" s="115"/>
      <c r="P19" s="115"/>
      <c r="Q19" s="114"/>
      <c r="R19" s="105"/>
    </row>
    <row r="20" spans="1:18" s="101" customFormat="1" x14ac:dyDescent="0.2">
      <c r="A20" s="100">
        <v>6</v>
      </c>
      <c r="B20" s="119"/>
      <c r="C20" s="115"/>
      <c r="D20" s="115"/>
      <c r="E20" s="129">
        <v>21.885440000000003</v>
      </c>
      <c r="F20" s="114"/>
      <c r="G20" s="115"/>
      <c r="H20" s="115"/>
      <c r="I20" s="129">
        <v>0</v>
      </c>
      <c r="J20" s="117"/>
      <c r="K20" s="115"/>
      <c r="L20" s="115"/>
      <c r="M20" s="114"/>
      <c r="N20" s="114"/>
      <c r="O20" s="115"/>
      <c r="P20" s="115"/>
      <c r="Q20" s="114"/>
      <c r="R20" s="105"/>
    </row>
    <row r="21" spans="1:18" s="101" customFormat="1" x14ac:dyDescent="0.2">
      <c r="A21" s="100">
        <v>7</v>
      </c>
      <c r="B21" s="119"/>
      <c r="C21" s="115"/>
      <c r="D21" s="115"/>
      <c r="E21" s="129">
        <v>22.116160000000001</v>
      </c>
      <c r="F21" s="114"/>
      <c r="G21" s="115"/>
      <c r="H21" s="115"/>
      <c r="I21" s="129">
        <v>0</v>
      </c>
      <c r="J21" s="117"/>
      <c r="K21" s="115"/>
      <c r="L21" s="115"/>
      <c r="M21" s="114"/>
      <c r="N21" s="114"/>
      <c r="O21" s="115"/>
      <c r="P21" s="115"/>
      <c r="Q21" s="114"/>
      <c r="R21" s="105"/>
    </row>
    <row r="22" spans="1:18" s="101" customFormat="1" x14ac:dyDescent="0.2">
      <c r="A22" s="100">
        <v>8</v>
      </c>
      <c r="B22" s="119"/>
      <c r="C22" s="115"/>
      <c r="D22" s="115"/>
      <c r="E22" s="129">
        <v>22.577600000000004</v>
      </c>
      <c r="F22" s="114"/>
      <c r="G22" s="115"/>
      <c r="H22" s="115"/>
      <c r="I22" s="129">
        <v>0</v>
      </c>
      <c r="J22" s="117"/>
      <c r="K22" s="115"/>
      <c r="L22" s="115"/>
      <c r="M22" s="114"/>
      <c r="N22" s="114"/>
      <c r="O22" s="115"/>
      <c r="P22" s="115"/>
      <c r="Q22" s="114"/>
      <c r="R22" s="105"/>
    </row>
    <row r="23" spans="1:18" s="101" customFormat="1" x14ac:dyDescent="0.2">
      <c r="A23" s="100">
        <v>9</v>
      </c>
      <c r="B23" s="119"/>
      <c r="C23" s="115"/>
      <c r="D23" s="115"/>
      <c r="E23" s="129">
        <v>22.132639999999999</v>
      </c>
      <c r="F23" s="114"/>
      <c r="G23" s="115"/>
      <c r="H23" s="115"/>
      <c r="I23" s="129">
        <v>0</v>
      </c>
      <c r="J23" s="117"/>
      <c r="K23" s="115"/>
      <c r="L23" s="115"/>
      <c r="M23" s="114"/>
      <c r="N23" s="114"/>
      <c r="O23" s="115"/>
      <c r="P23" s="115"/>
      <c r="Q23" s="114"/>
      <c r="R23" s="105"/>
    </row>
    <row r="24" spans="1:18" s="101" customFormat="1" x14ac:dyDescent="0.2">
      <c r="A24" s="100">
        <v>10</v>
      </c>
      <c r="B24" s="119"/>
      <c r="C24" s="115"/>
      <c r="D24" s="115"/>
      <c r="E24" s="129">
        <v>22.083200000000001</v>
      </c>
      <c r="F24" s="114"/>
      <c r="G24" s="115"/>
      <c r="H24" s="115"/>
      <c r="I24" s="129">
        <v>0</v>
      </c>
      <c r="J24" s="117"/>
      <c r="K24" s="115"/>
      <c r="L24" s="115"/>
      <c r="M24" s="114"/>
      <c r="N24" s="114"/>
      <c r="O24" s="115"/>
      <c r="P24" s="115"/>
      <c r="Q24" s="114"/>
      <c r="R24" s="105"/>
    </row>
    <row r="25" spans="1:18" s="101" customFormat="1" x14ac:dyDescent="0.2">
      <c r="A25" s="100">
        <v>11</v>
      </c>
      <c r="B25" s="119"/>
      <c r="C25" s="115"/>
      <c r="D25" s="115"/>
      <c r="E25" s="129">
        <v>23.187360000000002</v>
      </c>
      <c r="F25" s="114"/>
      <c r="G25" s="115"/>
      <c r="H25" s="115"/>
      <c r="I25" s="129">
        <v>0</v>
      </c>
      <c r="J25" s="117"/>
      <c r="K25" s="115"/>
      <c r="L25" s="115"/>
      <c r="M25" s="114"/>
      <c r="N25" s="114"/>
      <c r="O25" s="115"/>
      <c r="P25" s="115"/>
      <c r="Q25" s="114"/>
      <c r="R25" s="105"/>
    </row>
    <row r="26" spans="1:18" s="101" customFormat="1" x14ac:dyDescent="0.2">
      <c r="A26" s="100">
        <v>12</v>
      </c>
      <c r="B26" s="119"/>
      <c r="C26" s="115"/>
      <c r="D26" s="115"/>
      <c r="E26" s="129">
        <v>22.165600000000001</v>
      </c>
      <c r="F26" s="114"/>
      <c r="G26" s="115"/>
      <c r="H26" s="115"/>
      <c r="I26" s="129">
        <v>0</v>
      </c>
      <c r="J26" s="117"/>
      <c r="K26" s="115"/>
      <c r="L26" s="115"/>
      <c r="M26" s="114"/>
      <c r="N26" s="114"/>
      <c r="O26" s="115"/>
      <c r="P26" s="115"/>
      <c r="Q26" s="114"/>
      <c r="R26" s="105"/>
    </row>
    <row r="27" spans="1:18" s="101" customFormat="1" x14ac:dyDescent="0.2">
      <c r="A27" s="100">
        <v>13</v>
      </c>
      <c r="B27" s="119"/>
      <c r="C27" s="115"/>
      <c r="D27" s="115"/>
      <c r="E27" s="129">
        <v>22.511680000000002</v>
      </c>
      <c r="F27" s="114"/>
      <c r="G27" s="115"/>
      <c r="H27" s="115"/>
      <c r="I27" s="129">
        <v>0</v>
      </c>
      <c r="J27" s="117"/>
      <c r="K27" s="115"/>
      <c r="L27" s="115"/>
      <c r="M27" s="114"/>
      <c r="N27" s="114"/>
      <c r="O27" s="115"/>
      <c r="P27" s="115"/>
      <c r="Q27" s="114"/>
      <c r="R27" s="105"/>
    </row>
    <row r="28" spans="1:18" s="101" customFormat="1" x14ac:dyDescent="0.2">
      <c r="A28" s="100">
        <v>14</v>
      </c>
      <c r="B28" s="119"/>
      <c r="C28" s="115"/>
      <c r="D28" s="115"/>
      <c r="E28" s="129">
        <v>22.676479999999998</v>
      </c>
      <c r="F28" s="114"/>
      <c r="G28" s="115"/>
      <c r="H28" s="115"/>
      <c r="I28" s="129">
        <v>0</v>
      </c>
      <c r="J28" s="117"/>
      <c r="K28" s="115"/>
      <c r="L28" s="115"/>
      <c r="M28" s="114"/>
      <c r="N28" s="114"/>
      <c r="O28" s="115"/>
      <c r="P28" s="115"/>
      <c r="Q28" s="114"/>
      <c r="R28" s="105"/>
    </row>
    <row r="29" spans="1:18" s="101" customFormat="1" x14ac:dyDescent="0.2">
      <c r="A29" s="100">
        <v>15</v>
      </c>
      <c r="B29" s="119"/>
      <c r="C29" s="115"/>
      <c r="D29" s="115"/>
      <c r="E29" s="129">
        <v>22.06672</v>
      </c>
      <c r="F29" s="114"/>
      <c r="G29" s="115"/>
      <c r="H29" s="115"/>
      <c r="I29" s="129">
        <v>0</v>
      </c>
      <c r="J29" s="117"/>
      <c r="K29" s="115"/>
      <c r="L29" s="115"/>
      <c r="M29" s="114"/>
      <c r="N29" s="114"/>
      <c r="O29" s="115"/>
      <c r="P29" s="115"/>
      <c r="Q29" s="114"/>
      <c r="R29" s="105"/>
    </row>
    <row r="30" spans="1:18" s="101" customFormat="1" x14ac:dyDescent="0.2">
      <c r="A30" s="100">
        <v>16</v>
      </c>
      <c r="B30" s="119"/>
      <c r="C30" s="115"/>
      <c r="D30" s="115"/>
      <c r="E30" s="129">
        <v>21.918400000000002</v>
      </c>
      <c r="F30" s="114"/>
      <c r="G30" s="115"/>
      <c r="H30" s="115"/>
      <c r="I30" s="129">
        <v>0</v>
      </c>
      <c r="J30" s="117"/>
      <c r="K30" s="115"/>
      <c r="L30" s="115"/>
      <c r="M30" s="114"/>
      <c r="N30" s="114"/>
      <c r="O30" s="115"/>
      <c r="P30" s="115"/>
      <c r="Q30" s="114"/>
      <c r="R30" s="105"/>
    </row>
    <row r="31" spans="1:18" s="104" customFormat="1" x14ac:dyDescent="0.2">
      <c r="A31" s="100">
        <v>17</v>
      </c>
      <c r="B31" s="119"/>
      <c r="C31" s="115"/>
      <c r="D31" s="115"/>
      <c r="E31" s="129">
        <v>23.46752</v>
      </c>
      <c r="F31" s="114"/>
      <c r="G31" s="115"/>
      <c r="H31" s="115"/>
      <c r="I31" s="129">
        <v>0</v>
      </c>
      <c r="J31" s="117"/>
      <c r="K31" s="115"/>
      <c r="L31" s="115"/>
      <c r="M31" s="114"/>
      <c r="N31" s="114"/>
      <c r="O31" s="115"/>
      <c r="P31" s="115"/>
      <c r="Q31" s="114"/>
      <c r="R31" s="105"/>
    </row>
    <row r="32" spans="1:18" s="104" customFormat="1" x14ac:dyDescent="0.2">
      <c r="A32" s="100">
        <v>18</v>
      </c>
      <c r="B32" s="119"/>
      <c r="C32" s="115"/>
      <c r="D32" s="115"/>
      <c r="E32" s="129">
        <v>24.95072</v>
      </c>
      <c r="F32" s="114"/>
      <c r="G32" s="115"/>
      <c r="H32" s="115"/>
      <c r="I32" s="129">
        <v>0</v>
      </c>
      <c r="J32" s="117"/>
      <c r="K32" s="115"/>
      <c r="L32" s="115"/>
      <c r="M32" s="114"/>
      <c r="N32" s="114"/>
      <c r="O32" s="115"/>
      <c r="P32" s="115"/>
      <c r="Q32" s="114"/>
      <c r="R32" s="105"/>
    </row>
    <row r="33" spans="1:28" s="104" customFormat="1" x14ac:dyDescent="0.2">
      <c r="A33" s="100">
        <v>19</v>
      </c>
      <c r="B33" s="119"/>
      <c r="C33" s="115"/>
      <c r="D33" s="115"/>
      <c r="E33" s="129">
        <v>24.555199999999999</v>
      </c>
      <c r="F33" s="114"/>
      <c r="G33" s="115"/>
      <c r="H33" s="115"/>
      <c r="I33" s="129">
        <v>0</v>
      </c>
      <c r="J33" s="117"/>
      <c r="K33" s="115"/>
      <c r="L33" s="115"/>
      <c r="M33" s="114"/>
      <c r="N33" s="114"/>
      <c r="O33" s="115"/>
      <c r="P33" s="115"/>
      <c r="Q33" s="114"/>
      <c r="R33" s="105"/>
    </row>
    <row r="34" spans="1:28" s="104" customFormat="1" x14ac:dyDescent="0.2">
      <c r="A34" s="100">
        <v>20</v>
      </c>
      <c r="B34" s="119"/>
      <c r="C34" s="115"/>
      <c r="D34" s="115"/>
      <c r="E34" s="129">
        <v>24.917760000000001</v>
      </c>
      <c r="F34" s="114"/>
      <c r="G34" s="115"/>
      <c r="H34" s="115"/>
      <c r="I34" s="129">
        <v>0</v>
      </c>
      <c r="J34" s="117"/>
      <c r="K34" s="115"/>
      <c r="L34" s="115"/>
      <c r="M34" s="114"/>
      <c r="N34" s="114"/>
      <c r="O34" s="115"/>
      <c r="P34" s="115"/>
      <c r="Q34" s="114"/>
      <c r="R34" s="105"/>
    </row>
    <row r="35" spans="1:28" s="104" customFormat="1" x14ac:dyDescent="0.2">
      <c r="A35" s="100">
        <v>21</v>
      </c>
      <c r="B35" s="119"/>
      <c r="C35" s="115"/>
      <c r="D35" s="115"/>
      <c r="E35" s="129">
        <v>24.077280000000002</v>
      </c>
      <c r="F35" s="114"/>
      <c r="G35" s="115"/>
      <c r="H35" s="115"/>
      <c r="I35" s="129">
        <v>0</v>
      </c>
      <c r="J35" s="117"/>
      <c r="K35" s="115"/>
      <c r="L35" s="115"/>
      <c r="M35" s="114"/>
      <c r="N35" s="114"/>
      <c r="O35" s="115"/>
      <c r="P35" s="115"/>
      <c r="Q35" s="114"/>
      <c r="R35" s="105"/>
    </row>
    <row r="36" spans="1:28" s="104" customFormat="1" x14ac:dyDescent="0.2">
      <c r="A36" s="100">
        <v>22</v>
      </c>
      <c r="B36" s="119"/>
      <c r="C36" s="115"/>
      <c r="D36" s="115"/>
      <c r="E36" s="129">
        <v>24.011360000000003</v>
      </c>
      <c r="F36" s="114"/>
      <c r="G36" s="115"/>
      <c r="H36" s="115"/>
      <c r="I36" s="129">
        <v>0</v>
      </c>
      <c r="J36" s="117"/>
      <c r="K36" s="115"/>
      <c r="L36" s="115"/>
      <c r="M36" s="114"/>
      <c r="N36" s="114"/>
      <c r="O36" s="115"/>
      <c r="P36" s="115"/>
      <c r="Q36" s="114"/>
      <c r="R36" s="105"/>
    </row>
    <row r="37" spans="1:28" s="104" customFormat="1" x14ac:dyDescent="0.2">
      <c r="A37" s="100">
        <v>23</v>
      </c>
      <c r="B37" s="119"/>
      <c r="C37" s="115"/>
      <c r="D37" s="115"/>
      <c r="E37" s="129">
        <v>24.027840000000001</v>
      </c>
      <c r="F37" s="114"/>
      <c r="G37" s="115"/>
      <c r="H37" s="115"/>
      <c r="I37" s="129">
        <v>0</v>
      </c>
      <c r="J37" s="117"/>
      <c r="K37" s="115"/>
      <c r="L37" s="115"/>
      <c r="M37" s="114"/>
      <c r="N37" s="114"/>
      <c r="O37" s="115"/>
      <c r="P37" s="115"/>
      <c r="Q37" s="114"/>
      <c r="R37" s="105"/>
    </row>
    <row r="38" spans="1:28" s="104" customFormat="1" x14ac:dyDescent="0.2">
      <c r="A38" s="100">
        <v>24</v>
      </c>
      <c r="B38" s="119"/>
      <c r="C38" s="115"/>
      <c r="D38" s="115"/>
      <c r="E38" s="143"/>
      <c r="F38" s="114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  <c r="R38" s="105"/>
    </row>
    <row r="39" spans="1:28" s="19" customFormat="1" ht="15" x14ac:dyDescent="0.25">
      <c r="A39" s="14" t="s">
        <v>14</v>
      </c>
      <c r="B39" s="112"/>
      <c r="C39" s="20"/>
      <c r="D39" s="20"/>
      <c r="E39" s="133">
        <f>SUM(E15:E38)</f>
        <v>524.59136000000001</v>
      </c>
      <c r="F39" s="134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  <c r="R39"/>
    </row>
    <row r="40" spans="1:28" s="1" customFormat="1" ht="12.75" customHeight="1" x14ac:dyDescent="0.2">
      <c r="A40" s="1" t="s">
        <v>291</v>
      </c>
      <c r="B40" s="5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5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19">
    <mergeCell ref="B5:C5"/>
    <mergeCell ref="B1:F1"/>
    <mergeCell ref="N1:Q1"/>
    <mergeCell ref="B2:F2"/>
    <mergeCell ref="N2:Q2"/>
    <mergeCell ref="B4:C4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4.8554687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394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31"/>
      <c r="F3" s="31"/>
      <c r="N3" s="284" t="s">
        <v>183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37"/>
      <c r="G4" s="3"/>
      <c r="H4" s="3"/>
      <c r="I4" s="5" t="s">
        <v>6</v>
      </c>
      <c r="J4" s="42"/>
      <c r="K4" s="42"/>
      <c r="L4" s="42"/>
      <c r="N4" s="284" t="s">
        <v>178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7">
        <v>1628</v>
      </c>
      <c r="F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 xml:space="preserve">ТП-18 </v>
      </c>
      <c r="C10" s="318"/>
      <c r="D10" s="318"/>
      <c r="E10" s="318"/>
      <c r="F10" s="301" t="str">
        <f>N4</f>
        <v>ТП-17</v>
      </c>
      <c r="G10" s="304"/>
      <c r="H10" s="304"/>
      <c r="I10" s="305"/>
      <c r="J10" s="318" t="str">
        <f>N3</f>
        <v xml:space="preserve">ТП-18 </v>
      </c>
      <c r="K10" s="318"/>
      <c r="L10" s="318"/>
      <c r="M10" s="318"/>
      <c r="N10" s="301" t="str">
        <f>N4</f>
        <v>ТП-17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20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34" t="s">
        <v>12</v>
      </c>
      <c r="C12" s="10" t="s">
        <v>13</v>
      </c>
      <c r="D12" s="10"/>
      <c r="E12" s="10" t="s">
        <v>290</v>
      </c>
      <c r="F12" s="34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5">
        <v>2</v>
      </c>
      <c r="C13" s="123">
        <v>3</v>
      </c>
      <c r="D13" s="123"/>
      <c r="E13" s="123">
        <v>4</v>
      </c>
      <c r="F13" s="125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5"/>
      <c r="C14" s="115"/>
      <c r="D14" s="115"/>
      <c r="E14" s="130">
        <v>14.832000000000001</v>
      </c>
      <c r="F14" s="115"/>
      <c r="G14" s="115"/>
      <c r="H14" s="115"/>
      <c r="I14" s="130">
        <v>60.100500000000004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5"/>
      <c r="D15" s="115"/>
      <c r="E15" s="130">
        <v>15.2028</v>
      </c>
      <c r="F15" s="129"/>
      <c r="G15" s="115"/>
      <c r="H15" s="115"/>
      <c r="I15" s="130">
        <v>61.975100000000005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5"/>
      <c r="D16" s="115"/>
      <c r="E16" s="130">
        <v>11.402100000000001</v>
      </c>
      <c r="F16" s="129"/>
      <c r="G16" s="115"/>
      <c r="H16" s="115"/>
      <c r="I16" s="130">
        <v>67.5989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5"/>
      <c r="D17" s="115"/>
      <c r="E17" s="130">
        <v>9.5480999999999998</v>
      </c>
      <c r="F17" s="129"/>
      <c r="G17" s="115"/>
      <c r="H17" s="115"/>
      <c r="I17" s="130">
        <v>66.9191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5"/>
      <c r="D18" s="115"/>
      <c r="E18" s="130">
        <v>7.9413</v>
      </c>
      <c r="F18" s="129"/>
      <c r="G18" s="115"/>
      <c r="H18" s="115"/>
      <c r="I18" s="130">
        <v>65.5595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5"/>
      <c r="D19" s="115"/>
      <c r="E19" s="130">
        <v>9.27</v>
      </c>
      <c r="F19" s="129"/>
      <c r="G19" s="115"/>
      <c r="H19" s="115"/>
      <c r="I19" s="130">
        <v>63.458300000000001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5"/>
      <c r="D20" s="115"/>
      <c r="E20" s="130">
        <v>11.865600000000001</v>
      </c>
      <c r="F20" s="129"/>
      <c r="G20" s="115"/>
      <c r="H20" s="115"/>
      <c r="I20" s="130">
        <v>64.32350000000001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5"/>
      <c r="D21" s="115"/>
      <c r="E21" s="130">
        <v>10.938599999999999</v>
      </c>
      <c r="F21" s="129"/>
      <c r="G21" s="115"/>
      <c r="H21" s="115"/>
      <c r="I21" s="130">
        <v>76.848299999999995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5"/>
      <c r="D22" s="115"/>
      <c r="E22" s="130">
        <v>13.2561</v>
      </c>
      <c r="F22" s="129"/>
      <c r="G22" s="115"/>
      <c r="H22" s="115"/>
      <c r="I22" s="130">
        <v>81.545100000000005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5"/>
      <c r="D23" s="115"/>
      <c r="E23" s="130">
        <v>17.087700000000002</v>
      </c>
      <c r="F23" s="129"/>
      <c r="G23" s="115"/>
      <c r="H23" s="115"/>
      <c r="I23" s="130">
        <v>74.891300000000001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5"/>
      <c r="D24" s="115"/>
      <c r="E24" s="130">
        <v>17.334899999999998</v>
      </c>
      <c r="F24" s="129"/>
      <c r="G24" s="115"/>
      <c r="H24" s="115"/>
      <c r="I24" s="130">
        <v>83.97590000000001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5"/>
      <c r="D25" s="115"/>
      <c r="E25" s="130">
        <v>16.4697</v>
      </c>
      <c r="F25" s="129"/>
      <c r="G25" s="115"/>
      <c r="H25" s="115"/>
      <c r="I25" s="130">
        <v>100.6413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5"/>
      <c r="D26" s="115"/>
      <c r="E26" s="130">
        <v>15.4809</v>
      </c>
      <c r="F26" s="129"/>
      <c r="G26" s="115"/>
      <c r="H26" s="115"/>
      <c r="I26" s="130">
        <v>90.032299999999992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5"/>
      <c r="D27" s="115"/>
      <c r="E27" s="130">
        <v>15.450000000000001</v>
      </c>
      <c r="F27" s="129"/>
      <c r="G27" s="115"/>
      <c r="H27" s="115"/>
      <c r="I27" s="130">
        <v>90.125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5"/>
      <c r="D28" s="115"/>
      <c r="E28" s="130">
        <v>16.2225</v>
      </c>
      <c r="F28" s="129"/>
      <c r="G28" s="115"/>
      <c r="H28" s="115"/>
      <c r="I28" s="130">
        <v>84.964699999999993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5"/>
      <c r="D29" s="115"/>
      <c r="E29" s="130">
        <v>15.450000000000001</v>
      </c>
      <c r="F29" s="129"/>
      <c r="G29" s="115"/>
      <c r="H29" s="115"/>
      <c r="I29" s="130">
        <v>82.430900000000008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5"/>
      <c r="D30" s="115"/>
      <c r="E30" s="130">
        <v>17.643899999999999</v>
      </c>
      <c r="F30" s="129"/>
      <c r="G30" s="115"/>
      <c r="H30" s="115"/>
      <c r="I30" s="130">
        <v>94.863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5"/>
      <c r="D31" s="115"/>
      <c r="E31" s="130">
        <v>15.326400000000001</v>
      </c>
      <c r="F31" s="129"/>
      <c r="G31" s="115"/>
      <c r="H31" s="115"/>
      <c r="I31" s="130">
        <v>104.42139999999999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5"/>
      <c r="D32" s="115"/>
      <c r="E32" s="130">
        <v>17.118600000000001</v>
      </c>
      <c r="F32" s="129"/>
      <c r="G32" s="115"/>
      <c r="H32" s="115"/>
      <c r="I32" s="130">
        <v>132.1696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5"/>
      <c r="D33" s="115"/>
      <c r="E33" s="130">
        <v>16.716900000000003</v>
      </c>
      <c r="F33" s="129"/>
      <c r="G33" s="115"/>
      <c r="H33" s="115"/>
      <c r="I33" s="130">
        <v>115.30850000000001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5"/>
      <c r="D34" s="115"/>
      <c r="E34" s="130">
        <v>16.3461</v>
      </c>
      <c r="F34" s="129"/>
      <c r="G34" s="115"/>
      <c r="H34" s="115"/>
      <c r="I34" s="130">
        <v>100.7649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5"/>
      <c r="D35" s="115"/>
      <c r="E35" s="130">
        <v>19.621500000000001</v>
      </c>
      <c r="F35" s="129"/>
      <c r="G35" s="115"/>
      <c r="H35" s="115"/>
      <c r="I35" s="130">
        <v>83.656599999999997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5"/>
      <c r="D36" s="115"/>
      <c r="E36" s="130">
        <v>22.835100000000001</v>
      </c>
      <c r="F36" s="129"/>
      <c r="G36" s="115"/>
      <c r="H36" s="115"/>
      <c r="I36" s="130">
        <v>82.018900000000002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5"/>
      <c r="D37" s="115"/>
      <c r="E37" s="130">
        <v>19.621500000000001</v>
      </c>
      <c r="F37" s="129"/>
      <c r="G37" s="115"/>
      <c r="H37" s="115"/>
      <c r="I37" s="130">
        <v>67.0839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5"/>
      <c r="D38" s="115"/>
      <c r="E38" s="143"/>
      <c r="F38" s="129"/>
      <c r="G38" s="115"/>
      <c r="H38" s="115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11"/>
      <c r="C39" s="20"/>
      <c r="D39" s="20"/>
      <c r="E39" s="133">
        <f>SUM(E15:E38)</f>
        <v>348.15030000000002</v>
      </c>
      <c r="F39" s="139"/>
      <c r="G39" s="134"/>
      <c r="H39" s="134"/>
      <c r="I39" s="133">
        <f>SUM(I15:I38)</f>
        <v>1935.5760000000002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31"/>
      <c r="F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31"/>
      <c r="F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351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201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ТП-65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ТП-65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v>80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99">
        <v>13.39</v>
      </c>
      <c r="F14" s="114"/>
      <c r="G14" s="115"/>
      <c r="H14" s="115"/>
      <c r="I14" s="99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99">
        <v>14.42</v>
      </c>
      <c r="F15" s="116"/>
      <c r="G15" s="115"/>
      <c r="H15" s="115"/>
      <c r="I15" s="99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99">
        <v>15.450000000000001</v>
      </c>
      <c r="F16" s="116"/>
      <c r="G16" s="115"/>
      <c r="H16" s="115"/>
      <c r="I16" s="99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99">
        <v>14.42</v>
      </c>
      <c r="F17" s="116"/>
      <c r="G17" s="115"/>
      <c r="H17" s="115"/>
      <c r="I17" s="99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99">
        <v>13.39</v>
      </c>
      <c r="F18" s="116"/>
      <c r="G18" s="115"/>
      <c r="H18" s="115"/>
      <c r="I18" s="99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99">
        <v>14.42</v>
      </c>
      <c r="F19" s="116"/>
      <c r="G19" s="115"/>
      <c r="H19" s="115"/>
      <c r="I19" s="99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99">
        <v>15.450000000000001</v>
      </c>
      <c r="F20" s="116"/>
      <c r="G20" s="115"/>
      <c r="H20" s="115"/>
      <c r="I20" s="99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99">
        <v>15.450000000000001</v>
      </c>
      <c r="F21" s="116"/>
      <c r="G21" s="115"/>
      <c r="H21" s="115"/>
      <c r="I21" s="99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99">
        <v>15.450000000000001</v>
      </c>
      <c r="F22" s="116"/>
      <c r="G22" s="115"/>
      <c r="H22" s="115"/>
      <c r="I22" s="99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99">
        <v>16.48</v>
      </c>
      <c r="F23" s="116"/>
      <c r="G23" s="115"/>
      <c r="H23" s="115"/>
      <c r="I23" s="99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99">
        <v>15.450000000000001</v>
      </c>
      <c r="F24" s="116"/>
      <c r="G24" s="115"/>
      <c r="H24" s="115"/>
      <c r="I24" s="99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99">
        <v>17.510000000000002</v>
      </c>
      <c r="F25" s="116"/>
      <c r="G25" s="115"/>
      <c r="H25" s="115"/>
      <c r="I25" s="99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99">
        <v>16.48</v>
      </c>
      <c r="F26" s="116"/>
      <c r="G26" s="115"/>
      <c r="H26" s="115"/>
      <c r="I26" s="99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99">
        <v>15.450000000000001</v>
      </c>
      <c r="F27" s="116"/>
      <c r="G27" s="115"/>
      <c r="H27" s="115"/>
      <c r="I27" s="99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99">
        <v>15.450000000000001</v>
      </c>
      <c r="F28" s="116"/>
      <c r="G28" s="115"/>
      <c r="H28" s="115"/>
      <c r="I28" s="99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99">
        <v>16.48</v>
      </c>
      <c r="F29" s="116"/>
      <c r="G29" s="115"/>
      <c r="H29" s="115"/>
      <c r="I29" s="99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99">
        <v>17.510000000000002</v>
      </c>
      <c r="F30" s="116"/>
      <c r="G30" s="115"/>
      <c r="H30" s="115"/>
      <c r="I30" s="99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99">
        <v>18.54</v>
      </c>
      <c r="F31" s="116"/>
      <c r="G31" s="115"/>
      <c r="H31" s="115"/>
      <c r="I31" s="99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99">
        <v>20.6</v>
      </c>
      <c r="F32" s="116"/>
      <c r="G32" s="115"/>
      <c r="H32" s="115"/>
      <c r="I32" s="99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99">
        <v>19.57</v>
      </c>
      <c r="F33" s="116"/>
      <c r="G33" s="115"/>
      <c r="H33" s="115"/>
      <c r="I33" s="99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99">
        <v>17.510000000000002</v>
      </c>
      <c r="F34" s="116"/>
      <c r="G34" s="115"/>
      <c r="H34" s="115"/>
      <c r="I34" s="99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99">
        <v>15.450000000000001</v>
      </c>
      <c r="F35" s="116"/>
      <c r="G35" s="115"/>
      <c r="H35" s="115"/>
      <c r="I35" s="99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99">
        <v>14.42</v>
      </c>
      <c r="F36" s="116"/>
      <c r="G36" s="115"/>
      <c r="H36" s="115"/>
      <c r="I36" s="99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99">
        <v>13.39</v>
      </c>
      <c r="F37" s="116"/>
      <c r="G37" s="115"/>
      <c r="H37" s="115"/>
      <c r="I37" s="99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368.73999999999995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407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216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КТП-Борок</v>
      </c>
      <c r="C10" s="318"/>
      <c r="D10" s="318"/>
      <c r="E10" s="318"/>
      <c r="F10" s="301" t="str">
        <f>N4</f>
        <v>КТП-Борок-2</v>
      </c>
      <c r="G10" s="304"/>
      <c r="H10" s="304"/>
      <c r="I10" s="305"/>
      <c r="J10" s="318" t="str">
        <f>N3</f>
        <v>КТП-Борок</v>
      </c>
      <c r="K10" s="318"/>
      <c r="L10" s="318"/>
      <c r="M10" s="318"/>
      <c r="N10" s="301" t="str">
        <f>N4</f>
        <v>КТП-Борок-2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50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26.582239999999999</v>
      </c>
      <c r="F14" s="114"/>
      <c r="G14" s="115"/>
      <c r="H14" s="115"/>
      <c r="I14" s="116">
        <v>5.2015000000000002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16">
        <v>25.296800000000001</v>
      </c>
      <c r="F15" s="129"/>
      <c r="G15" s="115"/>
      <c r="H15" s="115"/>
      <c r="I15" s="116">
        <v>3.9964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16">
        <v>24.818880000000004</v>
      </c>
      <c r="F16" s="129"/>
      <c r="G16" s="115"/>
      <c r="H16" s="115"/>
      <c r="I16" s="116">
        <v>3.7389000000000001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16">
        <v>24.868320000000004</v>
      </c>
      <c r="F17" s="129"/>
      <c r="G17" s="115"/>
      <c r="H17" s="115"/>
      <c r="I17" s="116">
        <v>4.3363000000000005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16">
        <v>24.621120000000001</v>
      </c>
      <c r="F18" s="129"/>
      <c r="G18" s="115"/>
      <c r="H18" s="115"/>
      <c r="I18" s="116">
        <v>3.4505000000000003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16">
        <v>25.84064</v>
      </c>
      <c r="F19" s="129"/>
      <c r="G19" s="115"/>
      <c r="H19" s="115"/>
      <c r="I19" s="116">
        <v>3.6564999999999999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16">
        <v>24.917760000000001</v>
      </c>
      <c r="F20" s="129"/>
      <c r="G20" s="115"/>
      <c r="H20" s="115"/>
      <c r="I20" s="116">
        <v>3.6564999999999999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16">
        <v>26.25264</v>
      </c>
      <c r="F21" s="129"/>
      <c r="G21" s="115"/>
      <c r="H21" s="115"/>
      <c r="I21" s="116">
        <v>4.9131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16">
        <v>27.999519999999997</v>
      </c>
      <c r="F22" s="129"/>
      <c r="G22" s="115"/>
      <c r="H22" s="115"/>
      <c r="I22" s="116">
        <v>5.3250999999999999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16">
        <v>27.669919999999998</v>
      </c>
      <c r="F23" s="129"/>
      <c r="G23" s="115"/>
      <c r="H23" s="115"/>
      <c r="I23" s="116">
        <v>7.1688000000000001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16">
        <v>28.46096</v>
      </c>
      <c r="F24" s="129"/>
      <c r="G24" s="115"/>
      <c r="H24" s="115"/>
      <c r="I24" s="116">
        <v>7.2924000000000007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16">
        <v>27.669919999999998</v>
      </c>
      <c r="F25" s="129"/>
      <c r="G25" s="115"/>
      <c r="H25" s="115"/>
      <c r="I25" s="116">
        <v>6.4581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16">
        <v>27.472159999999999</v>
      </c>
      <c r="F26" s="129"/>
      <c r="G26" s="115"/>
      <c r="H26" s="115"/>
      <c r="I26" s="116">
        <v>8.0752000000000006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16">
        <v>28.84</v>
      </c>
      <c r="F27" s="129"/>
      <c r="G27" s="115"/>
      <c r="H27" s="115"/>
      <c r="I27" s="116">
        <v>9.4553999999999991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16">
        <v>29.350880000000004</v>
      </c>
      <c r="F28" s="129"/>
      <c r="G28" s="115"/>
      <c r="H28" s="115"/>
      <c r="I28" s="116">
        <v>5.5311000000000003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16">
        <v>29.383839999999999</v>
      </c>
      <c r="F29" s="129"/>
      <c r="G29" s="115"/>
      <c r="H29" s="115"/>
      <c r="I29" s="116">
        <v>6.5920000000000005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16">
        <v>29.416799999999999</v>
      </c>
      <c r="F30" s="129"/>
      <c r="G30" s="115"/>
      <c r="H30" s="115"/>
      <c r="I30" s="116">
        <v>6.0461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16">
        <v>34.080640000000002</v>
      </c>
      <c r="F31" s="129"/>
      <c r="G31" s="115"/>
      <c r="H31" s="115"/>
      <c r="I31" s="116">
        <v>6.3860000000000001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16">
        <v>31.130720000000004</v>
      </c>
      <c r="F32" s="129"/>
      <c r="G32" s="115"/>
      <c r="H32" s="115"/>
      <c r="I32" s="116">
        <v>6.5816999999999997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16">
        <v>29.696960000000001</v>
      </c>
      <c r="F33" s="129"/>
      <c r="G33" s="115"/>
      <c r="H33" s="115"/>
      <c r="I33" s="116">
        <v>8.672600000000001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16">
        <v>29.235520000000001</v>
      </c>
      <c r="F34" s="129"/>
      <c r="G34" s="115"/>
      <c r="H34" s="115"/>
      <c r="I34" s="116">
        <v>8.6931999999999992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16">
        <v>27.900640000000003</v>
      </c>
      <c r="F35" s="129"/>
      <c r="G35" s="115"/>
      <c r="H35" s="115"/>
      <c r="I35" s="116">
        <v>9.0640000000000018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16">
        <v>28.411519999999999</v>
      </c>
      <c r="F36" s="129"/>
      <c r="G36" s="115"/>
      <c r="H36" s="115"/>
      <c r="I36" s="116">
        <v>7.1997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16">
        <v>27.636959999999998</v>
      </c>
      <c r="F37" s="129"/>
      <c r="G37" s="115"/>
      <c r="H37" s="115"/>
      <c r="I37" s="116">
        <v>6.4786999999999999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5">
        <f>SUM(E15:E38)</f>
        <v>640.97311999999988</v>
      </c>
      <c r="F39" s="115"/>
      <c r="G39" s="134"/>
      <c r="H39" s="134"/>
      <c r="I39" s="133">
        <f>SUM(I15:I38)</f>
        <v>142.76830000000001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407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КТП-Вауч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КТП-Вауч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</v>
      </c>
      <c r="F11" s="289" t="s">
        <v>289</v>
      </c>
      <c r="G11" s="290"/>
      <c r="H11" s="40"/>
      <c r="I11" s="41">
        <v>50</v>
      </c>
      <c r="J11" s="289" t="s">
        <v>289</v>
      </c>
      <c r="K11" s="290"/>
      <c r="L11" s="40"/>
      <c r="M11" s="41">
        <f>E11</f>
        <v>1</v>
      </c>
      <c r="N11" s="289" t="s">
        <v>289</v>
      </c>
      <c r="O11" s="290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0</v>
      </c>
      <c r="F15" s="116"/>
      <c r="G15" s="115"/>
      <c r="H15" s="115"/>
      <c r="I15" s="130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0</v>
      </c>
      <c r="F16" s="116"/>
      <c r="G16" s="115"/>
      <c r="H16" s="115"/>
      <c r="I16" s="130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</v>
      </c>
      <c r="F17" s="116"/>
      <c r="G17" s="115"/>
      <c r="H17" s="115"/>
      <c r="I17" s="130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</v>
      </c>
      <c r="F18" s="116"/>
      <c r="G18" s="115"/>
      <c r="H18" s="115"/>
      <c r="I18" s="130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</v>
      </c>
      <c r="F19" s="116"/>
      <c r="G19" s="115"/>
      <c r="H19" s="115"/>
      <c r="I19" s="130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0</v>
      </c>
      <c r="F20" s="116"/>
      <c r="G20" s="115"/>
      <c r="H20" s="115"/>
      <c r="I20" s="130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0</v>
      </c>
      <c r="F21" s="116"/>
      <c r="G21" s="115"/>
      <c r="H21" s="115"/>
      <c r="I21" s="130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0</v>
      </c>
      <c r="F22" s="116"/>
      <c r="G22" s="115"/>
      <c r="H22" s="115"/>
      <c r="I22" s="130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0</v>
      </c>
      <c r="F23" s="116"/>
      <c r="G23" s="115"/>
      <c r="H23" s="115"/>
      <c r="I23" s="130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0</v>
      </c>
      <c r="F24" s="116"/>
      <c r="G24" s="115"/>
      <c r="H24" s="115"/>
      <c r="I24" s="130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0</v>
      </c>
      <c r="F25" s="116"/>
      <c r="G25" s="115"/>
      <c r="H25" s="115"/>
      <c r="I25" s="130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0</v>
      </c>
      <c r="F26" s="116"/>
      <c r="G26" s="115"/>
      <c r="H26" s="115"/>
      <c r="I26" s="130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0</v>
      </c>
      <c r="F27" s="116"/>
      <c r="G27" s="115"/>
      <c r="H27" s="115"/>
      <c r="I27" s="130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0</v>
      </c>
      <c r="F28" s="116"/>
      <c r="G28" s="115"/>
      <c r="H28" s="115"/>
      <c r="I28" s="130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0</v>
      </c>
      <c r="F29" s="116"/>
      <c r="G29" s="115"/>
      <c r="H29" s="115"/>
      <c r="I29" s="130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0</v>
      </c>
      <c r="F30" s="116"/>
      <c r="G30" s="115"/>
      <c r="H30" s="115"/>
      <c r="I30" s="130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0</v>
      </c>
      <c r="F31" s="116"/>
      <c r="G31" s="115"/>
      <c r="H31" s="115"/>
      <c r="I31" s="130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0</v>
      </c>
      <c r="F32" s="116"/>
      <c r="G32" s="115"/>
      <c r="H32" s="115"/>
      <c r="I32" s="130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0</v>
      </c>
      <c r="F33" s="116"/>
      <c r="G33" s="115"/>
      <c r="H33" s="115"/>
      <c r="I33" s="130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0</v>
      </c>
      <c r="F34" s="116"/>
      <c r="G34" s="115"/>
      <c r="H34" s="115"/>
      <c r="I34" s="130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0</v>
      </c>
      <c r="F35" s="116"/>
      <c r="G35" s="115"/>
      <c r="H35" s="115"/>
      <c r="I35" s="130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0</v>
      </c>
      <c r="F36" s="116"/>
      <c r="G36" s="115"/>
      <c r="H36" s="115"/>
      <c r="I36" s="130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0</v>
      </c>
      <c r="F37" s="116"/>
      <c r="G37" s="115"/>
      <c r="H37" s="115"/>
      <c r="I37" s="130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408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КТП-Новая Ягница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КТП-Новая Ягница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</v>
      </c>
      <c r="F11" s="289" t="s">
        <v>289</v>
      </c>
      <c r="G11" s="290"/>
      <c r="H11" s="40"/>
      <c r="I11" s="41">
        <v>50</v>
      </c>
      <c r="J11" s="289" t="s">
        <v>289</v>
      </c>
      <c r="K11" s="290"/>
      <c r="L11" s="40"/>
      <c r="M11" s="41">
        <f>E11</f>
        <v>20</v>
      </c>
      <c r="N11" s="289" t="s">
        <v>289</v>
      </c>
      <c r="O11" s="290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6.0357999999999992</v>
      </c>
      <c r="F14" s="114"/>
      <c r="G14" s="115"/>
      <c r="H14" s="115"/>
      <c r="I14" s="130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3.5947000000000005</v>
      </c>
      <c r="F15" s="116"/>
      <c r="G15" s="115"/>
      <c r="H15" s="115"/>
      <c r="I15" s="130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3.4196000000000004</v>
      </c>
      <c r="F16" s="116"/>
      <c r="G16" s="115"/>
      <c r="H16" s="115"/>
      <c r="I16" s="130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2.8634000000000004</v>
      </c>
      <c r="F17" s="116"/>
      <c r="G17" s="115"/>
      <c r="H17" s="115"/>
      <c r="I17" s="130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2.6162000000000001</v>
      </c>
      <c r="F18" s="116"/>
      <c r="G18" s="115"/>
      <c r="H18" s="115"/>
      <c r="I18" s="130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3.3063000000000002</v>
      </c>
      <c r="F19" s="116"/>
      <c r="G19" s="115"/>
      <c r="H19" s="115"/>
      <c r="I19" s="130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4.5011000000000001</v>
      </c>
      <c r="F20" s="116"/>
      <c r="G20" s="115"/>
      <c r="H20" s="115"/>
      <c r="I20" s="130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6.9627999999999997</v>
      </c>
      <c r="F21" s="116"/>
      <c r="G21" s="115"/>
      <c r="H21" s="115"/>
      <c r="I21" s="130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8.4871999999999996</v>
      </c>
      <c r="F22" s="116"/>
      <c r="G22" s="115"/>
      <c r="H22" s="115"/>
      <c r="I22" s="130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10.7326</v>
      </c>
      <c r="F23" s="116"/>
      <c r="G23" s="115"/>
      <c r="H23" s="115"/>
      <c r="I23" s="130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9.8777000000000008</v>
      </c>
      <c r="F24" s="116"/>
      <c r="G24" s="115"/>
      <c r="H24" s="115"/>
      <c r="I24" s="130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7.8692000000000011</v>
      </c>
      <c r="F25" s="116"/>
      <c r="G25" s="115"/>
      <c r="H25" s="115"/>
      <c r="I25" s="130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8.5077999999999996</v>
      </c>
      <c r="F26" s="116"/>
      <c r="G26" s="115"/>
      <c r="H26" s="115"/>
      <c r="I26" s="130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7.3439000000000014</v>
      </c>
      <c r="F27" s="116"/>
      <c r="G27" s="115"/>
      <c r="H27" s="115"/>
      <c r="I27" s="130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8.0752000000000006</v>
      </c>
      <c r="F28" s="116"/>
      <c r="G28" s="115"/>
      <c r="H28" s="115"/>
      <c r="I28" s="130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6.0152000000000001</v>
      </c>
      <c r="F29" s="116"/>
      <c r="G29" s="115"/>
      <c r="H29" s="115"/>
      <c r="I29" s="130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7.5808</v>
      </c>
      <c r="F30" s="116"/>
      <c r="G30" s="115"/>
      <c r="H30" s="115"/>
      <c r="I30" s="130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6.406600000000001</v>
      </c>
      <c r="F31" s="116"/>
      <c r="G31" s="115"/>
      <c r="H31" s="115"/>
      <c r="I31" s="130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7.3129999999999997</v>
      </c>
      <c r="F32" s="116"/>
      <c r="G32" s="115"/>
      <c r="H32" s="115"/>
      <c r="I32" s="130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7.1688000000000001</v>
      </c>
      <c r="F33" s="116"/>
      <c r="G33" s="115"/>
      <c r="H33" s="115"/>
      <c r="I33" s="130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6.9833999999999996</v>
      </c>
      <c r="F34" s="116"/>
      <c r="G34" s="115"/>
      <c r="H34" s="115"/>
      <c r="I34" s="130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10.0425</v>
      </c>
      <c r="F35" s="116"/>
      <c r="G35" s="115"/>
      <c r="H35" s="115"/>
      <c r="I35" s="130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9.6923000000000012</v>
      </c>
      <c r="F36" s="116"/>
      <c r="G36" s="115"/>
      <c r="H36" s="115"/>
      <c r="I36" s="130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8.3842000000000017</v>
      </c>
      <c r="F37" s="116"/>
      <c r="G37" s="115"/>
      <c r="H37" s="115"/>
      <c r="I37" s="130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157.74449999999996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409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410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База ГРЭС</v>
      </c>
      <c r="C10" s="318"/>
      <c r="D10" s="318"/>
      <c r="E10" s="318"/>
      <c r="F10" s="301" t="str">
        <f>N4</f>
        <v>ф,10кВ Поселок-6</v>
      </c>
      <c r="G10" s="304"/>
      <c r="H10" s="304"/>
      <c r="I10" s="305"/>
      <c r="J10" s="318" t="str">
        <f>N3</f>
        <v>ф,10кВ База ГРЭС</v>
      </c>
      <c r="K10" s="318"/>
      <c r="L10" s="318"/>
      <c r="M10" s="318"/>
      <c r="N10" s="301" t="str">
        <f>N4</f>
        <v>ф,10кВ Поселок-6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71">
        <v>83.8</v>
      </c>
      <c r="F14" s="114"/>
      <c r="G14" s="115"/>
      <c r="H14" s="115"/>
      <c r="I14" s="164">
        <v>139.80000000000001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71">
        <v>80.2</v>
      </c>
      <c r="F15" s="114"/>
      <c r="G15" s="114"/>
      <c r="H15" s="114"/>
      <c r="I15" s="164">
        <v>129.19999999999999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71">
        <v>77.400000000000006</v>
      </c>
      <c r="F16" s="114"/>
      <c r="G16" s="114"/>
      <c r="H16" s="114"/>
      <c r="I16" s="164">
        <v>120.2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71">
        <v>78.8</v>
      </c>
      <c r="F17" s="114"/>
      <c r="G17" s="114"/>
      <c r="H17" s="114"/>
      <c r="I17" s="164">
        <v>119.2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71">
        <v>78.8</v>
      </c>
      <c r="F18" s="114"/>
      <c r="G18" s="114"/>
      <c r="H18" s="114"/>
      <c r="I18" s="164">
        <v>126.60000000000001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71">
        <v>79.2</v>
      </c>
      <c r="F19" s="114"/>
      <c r="G19" s="114"/>
      <c r="H19" s="114"/>
      <c r="I19" s="164">
        <v>148.80000000000001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71">
        <v>90.2</v>
      </c>
      <c r="F20" s="114"/>
      <c r="G20" s="114"/>
      <c r="H20" s="114"/>
      <c r="I20" s="164">
        <v>164.4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71">
        <v>105.4</v>
      </c>
      <c r="F21" s="114"/>
      <c r="G21" s="114"/>
      <c r="H21" s="114"/>
      <c r="I21" s="164">
        <v>193.20000000000002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71">
        <v>109.8</v>
      </c>
      <c r="F22" s="114"/>
      <c r="G22" s="114"/>
      <c r="H22" s="114"/>
      <c r="I22" s="164">
        <v>219.20000000000002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71">
        <v>115.4</v>
      </c>
      <c r="F23" s="114"/>
      <c r="G23" s="114"/>
      <c r="H23" s="114"/>
      <c r="I23" s="164">
        <v>242.6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71">
        <v>118.2</v>
      </c>
      <c r="F24" s="114"/>
      <c r="G24" s="114"/>
      <c r="H24" s="114"/>
      <c r="I24" s="164">
        <v>229.20000000000002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71">
        <v>108.8</v>
      </c>
      <c r="F25" s="114"/>
      <c r="G25" s="114"/>
      <c r="H25" s="114"/>
      <c r="I25" s="164">
        <v>235.6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71">
        <v>113.2</v>
      </c>
      <c r="F26" s="114"/>
      <c r="G26" s="114"/>
      <c r="H26" s="114"/>
      <c r="I26" s="164">
        <v>226.4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71">
        <v>118.4</v>
      </c>
      <c r="F27" s="114"/>
      <c r="G27" s="114"/>
      <c r="H27" s="114"/>
      <c r="I27" s="164">
        <v>229.4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71">
        <v>126</v>
      </c>
      <c r="F28" s="114"/>
      <c r="G28" s="114"/>
      <c r="H28" s="114"/>
      <c r="I28" s="164">
        <v>224.4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71">
        <v>133.4</v>
      </c>
      <c r="F29" s="114"/>
      <c r="G29" s="114"/>
      <c r="H29" s="114"/>
      <c r="I29" s="164">
        <v>235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71">
        <v>136.6</v>
      </c>
      <c r="F30" s="114"/>
      <c r="G30" s="114"/>
      <c r="H30" s="114"/>
      <c r="I30" s="164">
        <v>244.4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71">
        <v>139.6</v>
      </c>
      <c r="F31" s="114"/>
      <c r="G31" s="114"/>
      <c r="H31" s="114"/>
      <c r="I31" s="164">
        <v>245.8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71">
        <v>135.4</v>
      </c>
      <c r="F32" s="114"/>
      <c r="G32" s="114"/>
      <c r="H32" s="114"/>
      <c r="I32" s="164">
        <v>256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71">
        <v>130.4</v>
      </c>
      <c r="F33" s="114"/>
      <c r="G33" s="114"/>
      <c r="H33" s="114"/>
      <c r="I33" s="164">
        <v>267.60000000000002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71">
        <v>128</v>
      </c>
      <c r="F34" s="114"/>
      <c r="G34" s="114"/>
      <c r="H34" s="114"/>
      <c r="I34" s="164">
        <v>265.2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71">
        <v>117</v>
      </c>
      <c r="F35" s="114"/>
      <c r="G35" s="114"/>
      <c r="H35" s="114"/>
      <c r="I35" s="164">
        <v>258.60000000000002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71">
        <v>107</v>
      </c>
      <c r="F36" s="114"/>
      <c r="G36" s="114"/>
      <c r="H36" s="114"/>
      <c r="I36" s="164">
        <v>219.4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71">
        <v>99</v>
      </c>
      <c r="F37" s="114"/>
      <c r="G37" s="114"/>
      <c r="H37" s="114"/>
      <c r="I37" s="164">
        <v>167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SUM(E16:E38)</f>
        <v>2446</v>
      </c>
      <c r="F39" s="115"/>
      <c r="G39" s="134"/>
      <c r="H39" s="134"/>
      <c r="I39" s="133">
        <f>SUM(I15:I38)</f>
        <v>4767.4000000000005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411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Поселок-1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ф,10кВ Поселок-1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66">
        <v>188.8</v>
      </c>
      <c r="F14" s="114"/>
      <c r="G14" s="115"/>
      <c r="H14" s="115"/>
      <c r="I14" s="144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66">
        <v>181.6</v>
      </c>
      <c r="F15" s="116"/>
      <c r="G15" s="115"/>
      <c r="H15" s="115"/>
      <c r="I15" s="144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66">
        <v>175.6</v>
      </c>
      <c r="F16" s="116"/>
      <c r="G16" s="115"/>
      <c r="H16" s="115"/>
      <c r="I16" s="144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66">
        <v>170.4</v>
      </c>
      <c r="F17" s="116"/>
      <c r="G17" s="115"/>
      <c r="H17" s="115"/>
      <c r="I17" s="144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66">
        <v>172.4</v>
      </c>
      <c r="F18" s="116"/>
      <c r="G18" s="115"/>
      <c r="H18" s="115"/>
      <c r="I18" s="144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66">
        <v>191.6</v>
      </c>
      <c r="F19" s="116"/>
      <c r="G19" s="115"/>
      <c r="H19" s="115"/>
      <c r="I19" s="144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66">
        <v>264</v>
      </c>
      <c r="F20" s="116"/>
      <c r="G20" s="115"/>
      <c r="H20" s="115"/>
      <c r="I20" s="144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66">
        <v>290.40000000000003</v>
      </c>
      <c r="F21" s="116"/>
      <c r="G21" s="115"/>
      <c r="H21" s="115"/>
      <c r="I21" s="144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66">
        <v>320.8</v>
      </c>
      <c r="F22" s="116"/>
      <c r="G22" s="115"/>
      <c r="H22" s="115"/>
      <c r="I22" s="144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66">
        <v>309.2</v>
      </c>
      <c r="F23" s="116"/>
      <c r="G23" s="115"/>
      <c r="H23" s="115"/>
      <c r="I23" s="144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66">
        <v>322</v>
      </c>
      <c r="F24" s="116"/>
      <c r="G24" s="115"/>
      <c r="H24" s="115"/>
      <c r="I24" s="144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66">
        <v>315.60000000000002</v>
      </c>
      <c r="F25" s="116"/>
      <c r="G25" s="115"/>
      <c r="H25" s="115"/>
      <c r="I25" s="144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66">
        <v>296</v>
      </c>
      <c r="F26" s="116"/>
      <c r="G26" s="115"/>
      <c r="H26" s="115"/>
      <c r="I26" s="144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66">
        <v>287.2</v>
      </c>
      <c r="F27" s="116"/>
      <c r="G27" s="115"/>
      <c r="H27" s="115"/>
      <c r="I27" s="144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66">
        <v>276</v>
      </c>
      <c r="F28" s="116"/>
      <c r="G28" s="115"/>
      <c r="H28" s="115"/>
      <c r="I28" s="144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66">
        <v>291.2</v>
      </c>
      <c r="F29" s="116"/>
      <c r="G29" s="115"/>
      <c r="H29" s="115"/>
      <c r="I29" s="144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66">
        <v>319.2</v>
      </c>
      <c r="F30" s="116"/>
      <c r="G30" s="115"/>
      <c r="H30" s="115"/>
      <c r="I30" s="144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66">
        <v>335.2</v>
      </c>
      <c r="F31" s="116"/>
      <c r="G31" s="115"/>
      <c r="H31" s="115"/>
      <c r="I31" s="144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66">
        <v>321.2</v>
      </c>
      <c r="F32" s="116"/>
      <c r="G32" s="115"/>
      <c r="H32" s="115"/>
      <c r="I32" s="144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66">
        <v>314.8</v>
      </c>
      <c r="F33" s="116"/>
      <c r="G33" s="115"/>
      <c r="H33" s="115"/>
      <c r="I33" s="144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66">
        <v>300.40000000000003</v>
      </c>
      <c r="F34" s="116"/>
      <c r="G34" s="115"/>
      <c r="H34" s="115"/>
      <c r="I34" s="144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66">
        <v>282.8</v>
      </c>
      <c r="F35" s="116"/>
      <c r="G35" s="115"/>
      <c r="H35" s="115"/>
      <c r="I35" s="144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66">
        <v>249.20000000000002</v>
      </c>
      <c r="F36" s="116"/>
      <c r="G36" s="115"/>
      <c r="H36" s="115"/>
      <c r="I36" s="144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66">
        <v>213.6</v>
      </c>
      <c r="F37" s="116"/>
      <c r="G37" s="115"/>
      <c r="H37" s="115"/>
      <c r="I37" s="144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6200.4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384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Поселок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ф,10кВ Поселок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67">
        <v>102.9</v>
      </c>
      <c r="F14" s="114"/>
      <c r="G14" s="115"/>
      <c r="H14" s="115"/>
      <c r="I14" s="114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67">
        <v>108.3</v>
      </c>
      <c r="F15" s="116"/>
      <c r="G15" s="115"/>
      <c r="H15" s="115"/>
      <c r="I15" s="114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67">
        <v>113.85000000000001</v>
      </c>
      <c r="F16" s="116"/>
      <c r="G16" s="115"/>
      <c r="H16" s="115"/>
      <c r="I16" s="114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67">
        <v>101.10000000000001</v>
      </c>
      <c r="F17" s="116"/>
      <c r="G17" s="115"/>
      <c r="H17" s="115"/>
      <c r="I17" s="114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67">
        <v>101.7</v>
      </c>
      <c r="F18" s="116"/>
      <c r="G18" s="115"/>
      <c r="H18" s="115"/>
      <c r="I18" s="114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67">
        <v>113.25</v>
      </c>
      <c r="F19" s="116"/>
      <c r="G19" s="115"/>
      <c r="H19" s="115"/>
      <c r="I19" s="114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67">
        <v>111</v>
      </c>
      <c r="F20" s="116"/>
      <c r="G20" s="115"/>
      <c r="H20" s="115"/>
      <c r="I20" s="114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67">
        <v>112.5</v>
      </c>
      <c r="F21" s="116"/>
      <c r="G21" s="115"/>
      <c r="H21" s="115"/>
      <c r="I21" s="114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67">
        <v>120.75</v>
      </c>
      <c r="F22" s="116"/>
      <c r="G22" s="115"/>
      <c r="H22" s="115"/>
      <c r="I22" s="114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67">
        <v>102.75</v>
      </c>
      <c r="F23" s="116"/>
      <c r="G23" s="115"/>
      <c r="H23" s="115"/>
      <c r="I23" s="114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67">
        <v>101.7</v>
      </c>
      <c r="F24" s="116"/>
      <c r="G24" s="115"/>
      <c r="H24" s="115"/>
      <c r="I24" s="114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67">
        <v>109.05</v>
      </c>
      <c r="F25" s="116"/>
      <c r="G25" s="115"/>
      <c r="H25" s="115"/>
      <c r="I25" s="114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67">
        <v>108.60000000000001</v>
      </c>
      <c r="F26" s="116"/>
      <c r="G26" s="115"/>
      <c r="H26" s="115"/>
      <c r="I26" s="114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67">
        <v>99.15</v>
      </c>
      <c r="F27" s="116"/>
      <c r="G27" s="115"/>
      <c r="H27" s="115"/>
      <c r="I27" s="114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67">
        <v>100.65</v>
      </c>
      <c r="F28" s="116"/>
      <c r="G28" s="115"/>
      <c r="H28" s="115"/>
      <c r="I28" s="114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67">
        <v>100.8</v>
      </c>
      <c r="F29" s="116"/>
      <c r="G29" s="115"/>
      <c r="H29" s="115"/>
      <c r="I29" s="114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67">
        <v>97.8</v>
      </c>
      <c r="F30" s="116"/>
      <c r="G30" s="115"/>
      <c r="H30" s="115"/>
      <c r="I30" s="114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67">
        <v>102.45</v>
      </c>
      <c r="F31" s="116"/>
      <c r="G31" s="115"/>
      <c r="H31" s="115"/>
      <c r="I31" s="114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67">
        <v>115.65</v>
      </c>
      <c r="F32" s="116"/>
      <c r="G32" s="115"/>
      <c r="H32" s="115"/>
      <c r="I32" s="114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67">
        <v>103.8</v>
      </c>
      <c r="F33" s="116"/>
      <c r="G33" s="115"/>
      <c r="H33" s="115"/>
      <c r="I33" s="114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67">
        <v>97.350000000000009</v>
      </c>
      <c r="F34" s="116"/>
      <c r="G34" s="115"/>
      <c r="H34" s="115"/>
      <c r="I34" s="114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67">
        <v>99.75</v>
      </c>
      <c r="F35" s="116"/>
      <c r="G35" s="115"/>
      <c r="H35" s="115"/>
      <c r="I35" s="114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67">
        <v>91.5</v>
      </c>
      <c r="F36" s="116"/>
      <c r="G36" s="115"/>
      <c r="H36" s="115"/>
      <c r="I36" s="114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67">
        <v>96.15</v>
      </c>
      <c r="F37" s="116"/>
      <c r="G37" s="115"/>
      <c r="H37" s="115"/>
      <c r="I37" s="114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2409.6000000000004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412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413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ДОЗ-1</v>
      </c>
      <c r="C10" s="318"/>
      <c r="D10" s="318"/>
      <c r="E10" s="318"/>
      <c r="F10" s="301" t="str">
        <f>N4</f>
        <v>ф,10кВ ДОЗ-2</v>
      </c>
      <c r="G10" s="304"/>
      <c r="H10" s="304"/>
      <c r="I10" s="305"/>
      <c r="J10" s="318" t="str">
        <f>N3</f>
        <v>ф,10кВ ДОЗ-1</v>
      </c>
      <c r="K10" s="318"/>
      <c r="L10" s="318"/>
      <c r="M10" s="318"/>
      <c r="N10" s="301" t="str">
        <f>N4</f>
        <v>ф,10кВ ДОЗ-2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50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68">
        <v>2.4</v>
      </c>
      <c r="F14" s="114"/>
      <c r="G14" s="115"/>
      <c r="H14" s="115"/>
      <c r="I14" s="169">
        <v>58.4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68">
        <v>2.1</v>
      </c>
      <c r="F15" s="116"/>
      <c r="G15" s="115"/>
      <c r="H15" s="115"/>
      <c r="I15" s="169">
        <v>55.4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68">
        <v>2.1</v>
      </c>
      <c r="F16" s="116"/>
      <c r="G16" s="115"/>
      <c r="H16" s="115"/>
      <c r="I16" s="169">
        <v>54.6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68">
        <v>2.4</v>
      </c>
      <c r="F17" s="116"/>
      <c r="G17" s="115"/>
      <c r="H17" s="115"/>
      <c r="I17" s="169">
        <v>54.2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68">
        <v>2.1</v>
      </c>
      <c r="F18" s="116"/>
      <c r="G18" s="115"/>
      <c r="H18" s="115"/>
      <c r="I18" s="169">
        <v>55.2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68">
        <v>2.4</v>
      </c>
      <c r="F19" s="116"/>
      <c r="G19" s="115"/>
      <c r="H19" s="115"/>
      <c r="I19" s="169">
        <v>52.6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68">
        <v>2.4</v>
      </c>
      <c r="F20" s="116"/>
      <c r="G20" s="115"/>
      <c r="H20" s="115"/>
      <c r="I20" s="169">
        <v>62.2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68">
        <v>2.1</v>
      </c>
      <c r="F21" s="116"/>
      <c r="G21" s="115"/>
      <c r="H21" s="115"/>
      <c r="I21" s="169">
        <v>67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68">
        <v>2.4</v>
      </c>
      <c r="F22" s="116"/>
      <c r="G22" s="115"/>
      <c r="H22" s="115"/>
      <c r="I22" s="169">
        <v>61.4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68">
        <v>2.1</v>
      </c>
      <c r="F23" s="116"/>
      <c r="G23" s="115"/>
      <c r="H23" s="115"/>
      <c r="I23" s="169">
        <v>59.800000000000004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68">
        <v>2.4</v>
      </c>
      <c r="F24" s="116"/>
      <c r="G24" s="115"/>
      <c r="H24" s="115"/>
      <c r="I24" s="169">
        <v>61.800000000000004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68">
        <v>2.4</v>
      </c>
      <c r="F25" s="116"/>
      <c r="G25" s="115"/>
      <c r="H25" s="115"/>
      <c r="I25" s="169">
        <v>62.4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68">
        <v>2.1</v>
      </c>
      <c r="F26" s="116"/>
      <c r="G26" s="115"/>
      <c r="H26" s="115"/>
      <c r="I26" s="169">
        <v>63.4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68">
        <v>2.4</v>
      </c>
      <c r="F27" s="116"/>
      <c r="G27" s="115"/>
      <c r="H27" s="115"/>
      <c r="I27" s="169">
        <v>61.6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68">
        <v>2.1</v>
      </c>
      <c r="F28" s="116"/>
      <c r="G28" s="115"/>
      <c r="H28" s="115"/>
      <c r="I28" s="169">
        <v>58.4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68">
        <v>2.1</v>
      </c>
      <c r="F29" s="116"/>
      <c r="G29" s="115"/>
      <c r="H29" s="115"/>
      <c r="I29" s="169">
        <v>62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68">
        <v>2.1</v>
      </c>
      <c r="F30" s="116"/>
      <c r="G30" s="115"/>
      <c r="H30" s="115"/>
      <c r="I30" s="169">
        <v>69.8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68">
        <v>2.4</v>
      </c>
      <c r="F31" s="116"/>
      <c r="G31" s="115"/>
      <c r="H31" s="115"/>
      <c r="I31" s="169">
        <v>74.8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68">
        <v>2.1</v>
      </c>
      <c r="F32" s="116"/>
      <c r="G32" s="115"/>
      <c r="H32" s="115"/>
      <c r="I32" s="169">
        <v>78.600000000000009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68">
        <v>2.1</v>
      </c>
      <c r="F33" s="116"/>
      <c r="G33" s="115"/>
      <c r="H33" s="115"/>
      <c r="I33" s="169">
        <v>77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68">
        <v>2.4</v>
      </c>
      <c r="F34" s="116"/>
      <c r="G34" s="115"/>
      <c r="H34" s="115"/>
      <c r="I34" s="169">
        <v>77.2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68">
        <v>2.4</v>
      </c>
      <c r="F35" s="116"/>
      <c r="G35" s="115"/>
      <c r="H35" s="115"/>
      <c r="I35" s="169">
        <v>73.400000000000006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68">
        <v>2.4</v>
      </c>
      <c r="F36" s="116"/>
      <c r="G36" s="115"/>
      <c r="H36" s="115"/>
      <c r="I36" s="169">
        <v>68.2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68">
        <v>2.4</v>
      </c>
      <c r="F37" s="116"/>
      <c r="G37" s="115"/>
      <c r="H37" s="115"/>
      <c r="I37" s="169">
        <v>61.6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51.9</v>
      </c>
      <c r="F39" s="115"/>
      <c r="G39" s="134"/>
      <c r="H39" s="134"/>
      <c r="I39" s="133">
        <f>SUM(I15:I38)</f>
        <v>1472.6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414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415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МКР-1</v>
      </c>
      <c r="C10" s="318"/>
      <c r="D10" s="318"/>
      <c r="E10" s="318"/>
      <c r="F10" s="301" t="str">
        <f>N4</f>
        <v>ф,10кВ МКР-2</v>
      </c>
      <c r="G10" s="304"/>
      <c r="H10" s="304"/>
      <c r="I10" s="305"/>
      <c r="J10" s="318" t="str">
        <f>N3</f>
        <v>ф,10кВ МКР-1</v>
      </c>
      <c r="K10" s="318"/>
      <c r="L10" s="318"/>
      <c r="M10" s="318"/>
      <c r="N10" s="301" t="str">
        <f>N4</f>
        <v>ф,10кВ МКР-2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70">
        <v>106.8</v>
      </c>
      <c r="F14" s="114"/>
      <c r="G14" s="115"/>
      <c r="H14" s="115"/>
      <c r="I14" s="171">
        <v>105.4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70">
        <v>100.8</v>
      </c>
      <c r="F15" s="114"/>
      <c r="G15" s="114"/>
      <c r="H15" s="114"/>
      <c r="I15" s="171">
        <v>97.600000000000009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70">
        <v>101.4</v>
      </c>
      <c r="F16" s="114"/>
      <c r="G16" s="114"/>
      <c r="H16" s="114"/>
      <c r="I16" s="171">
        <v>94.2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70">
        <v>97.2</v>
      </c>
      <c r="F17" s="114"/>
      <c r="G17" s="114"/>
      <c r="H17" s="114"/>
      <c r="I17" s="171">
        <v>92.4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70">
        <v>95.4</v>
      </c>
      <c r="F18" s="114"/>
      <c r="G18" s="114"/>
      <c r="H18" s="114"/>
      <c r="I18" s="171">
        <v>93.8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70">
        <v>102</v>
      </c>
      <c r="F19" s="114"/>
      <c r="G19" s="114"/>
      <c r="H19" s="114"/>
      <c r="I19" s="171">
        <v>96.4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70">
        <v>119.4</v>
      </c>
      <c r="F20" s="114"/>
      <c r="G20" s="114"/>
      <c r="H20" s="114"/>
      <c r="I20" s="171">
        <v>108.8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70">
        <v>140.4</v>
      </c>
      <c r="F21" s="114"/>
      <c r="G21" s="114"/>
      <c r="H21" s="114"/>
      <c r="I21" s="171">
        <v>121.8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70">
        <v>177.6</v>
      </c>
      <c r="F22" s="114"/>
      <c r="G22" s="114"/>
      <c r="H22" s="114"/>
      <c r="I22" s="171">
        <v>138.6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70">
        <v>184.8</v>
      </c>
      <c r="F23" s="114"/>
      <c r="G23" s="114"/>
      <c r="H23" s="114"/>
      <c r="I23" s="171">
        <v>153.6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70">
        <v>178.8</v>
      </c>
      <c r="F24" s="114"/>
      <c r="G24" s="114"/>
      <c r="H24" s="114"/>
      <c r="I24" s="171">
        <v>163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70">
        <v>171.6</v>
      </c>
      <c r="F25" s="114"/>
      <c r="G25" s="114"/>
      <c r="H25" s="114"/>
      <c r="I25" s="171">
        <v>168.20000000000002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70">
        <v>183</v>
      </c>
      <c r="F26" s="114"/>
      <c r="G26" s="114"/>
      <c r="H26" s="114"/>
      <c r="I26" s="171">
        <v>169.20000000000002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70">
        <v>180</v>
      </c>
      <c r="F27" s="114"/>
      <c r="G27" s="114"/>
      <c r="H27" s="114"/>
      <c r="I27" s="171">
        <v>166.4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70">
        <v>186</v>
      </c>
      <c r="F28" s="114"/>
      <c r="G28" s="114"/>
      <c r="H28" s="114"/>
      <c r="I28" s="171">
        <v>164.4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70">
        <v>191.4</v>
      </c>
      <c r="F29" s="114"/>
      <c r="G29" s="114"/>
      <c r="H29" s="114"/>
      <c r="I29" s="171">
        <v>171.4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70">
        <v>207</v>
      </c>
      <c r="F30" s="114"/>
      <c r="G30" s="114"/>
      <c r="H30" s="114"/>
      <c r="I30" s="171">
        <v>180.8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70">
        <v>208.20000000000002</v>
      </c>
      <c r="F31" s="114"/>
      <c r="G31" s="114"/>
      <c r="H31" s="114"/>
      <c r="I31" s="171">
        <v>194.6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70">
        <v>204.6</v>
      </c>
      <c r="F32" s="114"/>
      <c r="G32" s="114"/>
      <c r="H32" s="114"/>
      <c r="I32" s="171">
        <v>200.6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70">
        <v>202.20000000000002</v>
      </c>
      <c r="F33" s="114"/>
      <c r="G33" s="114"/>
      <c r="H33" s="114"/>
      <c r="I33" s="171">
        <v>198.4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70">
        <v>192.6</v>
      </c>
      <c r="F34" s="114"/>
      <c r="G34" s="114"/>
      <c r="H34" s="114"/>
      <c r="I34" s="171">
        <v>185.20000000000002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70">
        <v>168.6</v>
      </c>
      <c r="F35" s="114"/>
      <c r="G35" s="114"/>
      <c r="H35" s="114"/>
      <c r="I35" s="171">
        <v>163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70">
        <v>146.4</v>
      </c>
      <c r="F36" s="114"/>
      <c r="G36" s="114"/>
      <c r="H36" s="114"/>
      <c r="I36" s="171">
        <v>135.4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70">
        <v>120</v>
      </c>
      <c r="F37" s="114"/>
      <c r="G37" s="114"/>
      <c r="H37" s="114"/>
      <c r="I37" s="171">
        <v>111.8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3659.3999999999992</v>
      </c>
      <c r="F39" s="115"/>
      <c r="G39" s="134"/>
      <c r="H39" s="134"/>
      <c r="I39" s="133">
        <f>SUM(I15:I38)</f>
        <v>3369.6000000000004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416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417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Котельная-1</v>
      </c>
      <c r="C10" s="318"/>
      <c r="D10" s="318"/>
      <c r="E10" s="318"/>
      <c r="F10" s="301" t="str">
        <f>N4</f>
        <v>ф,10кВ Котельная-2</v>
      </c>
      <c r="G10" s="304"/>
      <c r="H10" s="304"/>
      <c r="I10" s="305"/>
      <c r="J10" s="318" t="str">
        <f>N3</f>
        <v>ф,10кВ Котельная-1</v>
      </c>
      <c r="K10" s="318"/>
      <c r="L10" s="318"/>
      <c r="M10" s="318"/>
      <c r="N10" s="301" t="str">
        <f>N4</f>
        <v>ф,10кВ Котельная-2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2" thickBot="1" x14ac:dyDescent="0.3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72">
        <v>5.4</v>
      </c>
      <c r="F14" s="114"/>
      <c r="G14" s="115"/>
      <c r="H14" s="115"/>
      <c r="I14" s="173">
        <v>0.2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72">
        <v>5.6000000000000005</v>
      </c>
      <c r="F15" s="114"/>
      <c r="G15" s="114"/>
      <c r="H15" s="114"/>
      <c r="I15" s="174">
        <v>0.4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72">
        <v>5.6000000000000005</v>
      </c>
      <c r="F16" s="114"/>
      <c r="G16" s="114"/>
      <c r="H16" s="114"/>
      <c r="I16" s="174">
        <v>0.2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72">
        <v>5.4</v>
      </c>
      <c r="F17" s="114"/>
      <c r="G17" s="114"/>
      <c r="H17" s="114"/>
      <c r="I17" s="174">
        <v>0.6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72">
        <v>5.6000000000000005</v>
      </c>
      <c r="F18" s="114"/>
      <c r="G18" s="114"/>
      <c r="H18" s="114"/>
      <c r="I18" s="174">
        <v>0.2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72">
        <v>5.6000000000000005</v>
      </c>
      <c r="F19" s="114"/>
      <c r="G19" s="114"/>
      <c r="H19" s="114"/>
      <c r="I19" s="174">
        <v>0.4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72">
        <v>5.4</v>
      </c>
      <c r="F20" s="114"/>
      <c r="G20" s="114"/>
      <c r="H20" s="114"/>
      <c r="I20" s="174">
        <v>0.4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72">
        <v>8</v>
      </c>
      <c r="F21" s="114"/>
      <c r="G21" s="114"/>
      <c r="H21" s="114"/>
      <c r="I21" s="174">
        <v>0.2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72">
        <v>31.2</v>
      </c>
      <c r="F22" s="114"/>
      <c r="G22" s="114"/>
      <c r="H22" s="114"/>
      <c r="I22" s="174">
        <v>0.4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72">
        <v>33.799999999999997</v>
      </c>
      <c r="F23" s="114"/>
      <c r="G23" s="114"/>
      <c r="H23" s="114"/>
      <c r="I23" s="174">
        <v>0.2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72">
        <v>29.6</v>
      </c>
      <c r="F24" s="114"/>
      <c r="G24" s="114"/>
      <c r="H24" s="114"/>
      <c r="I24" s="174">
        <v>0.4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72">
        <v>31</v>
      </c>
      <c r="F25" s="114"/>
      <c r="G25" s="114"/>
      <c r="H25" s="114"/>
      <c r="I25" s="174">
        <v>0.2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72">
        <v>29.2</v>
      </c>
      <c r="F26" s="114"/>
      <c r="G26" s="114"/>
      <c r="H26" s="114"/>
      <c r="I26" s="174">
        <v>0.2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72">
        <v>29.6</v>
      </c>
      <c r="F27" s="114"/>
      <c r="G27" s="114"/>
      <c r="H27" s="114"/>
      <c r="I27" s="174">
        <v>0.4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72">
        <v>32.4</v>
      </c>
      <c r="F28" s="114"/>
      <c r="G28" s="114"/>
      <c r="H28" s="114"/>
      <c r="I28" s="174">
        <v>0.2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72">
        <v>34.200000000000003</v>
      </c>
      <c r="F29" s="114"/>
      <c r="G29" s="114"/>
      <c r="H29" s="114"/>
      <c r="I29" s="174">
        <v>0.2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72">
        <v>18.400000000000002</v>
      </c>
      <c r="F30" s="114"/>
      <c r="G30" s="114"/>
      <c r="H30" s="114"/>
      <c r="I30" s="174">
        <v>0.4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72">
        <v>5</v>
      </c>
      <c r="F31" s="114"/>
      <c r="G31" s="114"/>
      <c r="H31" s="114"/>
      <c r="I31" s="174">
        <v>0.2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72">
        <v>5</v>
      </c>
      <c r="F32" s="114"/>
      <c r="G32" s="114"/>
      <c r="H32" s="114"/>
      <c r="I32" s="174">
        <v>0.6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72">
        <v>5.6000000000000005</v>
      </c>
      <c r="F33" s="114"/>
      <c r="G33" s="114"/>
      <c r="H33" s="114"/>
      <c r="I33" s="174">
        <v>0.2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72">
        <v>5.2</v>
      </c>
      <c r="F34" s="114"/>
      <c r="G34" s="114"/>
      <c r="H34" s="114"/>
      <c r="I34" s="174">
        <v>0.4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72">
        <v>5.4</v>
      </c>
      <c r="F35" s="114"/>
      <c r="G35" s="114"/>
      <c r="H35" s="114"/>
      <c r="I35" s="174">
        <v>0.2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72">
        <v>5.4</v>
      </c>
      <c r="F36" s="114"/>
      <c r="G36" s="114"/>
      <c r="H36" s="114"/>
      <c r="I36" s="174">
        <v>0.4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ht="13.5" thickBot="1" x14ac:dyDescent="0.25">
      <c r="A37" s="100">
        <v>23</v>
      </c>
      <c r="B37" s="116"/>
      <c r="C37" s="116"/>
      <c r="D37" s="116"/>
      <c r="E37" s="172">
        <v>5.4</v>
      </c>
      <c r="F37" s="114"/>
      <c r="G37" s="114"/>
      <c r="H37" s="114"/>
      <c r="I37" s="175">
        <v>0.2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347.59999999999991</v>
      </c>
      <c r="F39" s="115"/>
      <c r="G39" s="134"/>
      <c r="H39" s="134"/>
      <c r="I39" s="133">
        <f>SUM(I15:I38)</f>
        <v>7.2000000000000028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411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418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Поселок-1</v>
      </c>
      <c r="C10" s="318"/>
      <c r="D10" s="318"/>
      <c r="E10" s="318"/>
      <c r="F10" s="301" t="str">
        <f>N4</f>
        <v>ф,10кВ Поселок-3</v>
      </c>
      <c r="G10" s="304"/>
      <c r="H10" s="304"/>
      <c r="I10" s="305"/>
      <c r="J10" s="318" t="str">
        <f>N3</f>
        <v>ф,10кВ Поселок-1</v>
      </c>
      <c r="K10" s="318"/>
      <c r="L10" s="318"/>
      <c r="M10" s="318"/>
      <c r="N10" s="301" t="str">
        <f>N4</f>
        <v>ф,10кВ Поселок-3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76">
        <v>61.6</v>
      </c>
      <c r="F14" s="114"/>
      <c r="G14" s="115"/>
      <c r="H14" s="115"/>
      <c r="I14" s="176">
        <v>100.4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76">
        <v>59.2</v>
      </c>
      <c r="F15" s="114"/>
      <c r="G15" s="114"/>
      <c r="H15" s="114"/>
      <c r="I15" s="176">
        <v>95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76">
        <v>48.800000000000004</v>
      </c>
      <c r="F16" s="114"/>
      <c r="G16" s="114"/>
      <c r="H16" s="114"/>
      <c r="I16" s="176">
        <v>93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76">
        <v>57.800000000000004</v>
      </c>
      <c r="F17" s="114"/>
      <c r="G17" s="114"/>
      <c r="H17" s="114"/>
      <c r="I17" s="176">
        <v>96.600000000000009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76">
        <v>58.4</v>
      </c>
      <c r="F18" s="114"/>
      <c r="G18" s="114"/>
      <c r="H18" s="114"/>
      <c r="I18" s="176">
        <v>96.600000000000009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76">
        <v>68.400000000000006</v>
      </c>
      <c r="F19" s="114"/>
      <c r="G19" s="114"/>
      <c r="H19" s="114"/>
      <c r="I19" s="176">
        <v>100.2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76">
        <v>70.400000000000006</v>
      </c>
      <c r="F20" s="114"/>
      <c r="G20" s="114"/>
      <c r="H20" s="114"/>
      <c r="I20" s="176">
        <v>96.4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76">
        <v>78.2</v>
      </c>
      <c r="F21" s="114"/>
      <c r="G21" s="114"/>
      <c r="H21" s="114"/>
      <c r="I21" s="176">
        <v>99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76">
        <v>77.600000000000009</v>
      </c>
      <c r="F22" s="114"/>
      <c r="G22" s="114"/>
      <c r="H22" s="114"/>
      <c r="I22" s="176">
        <v>107.8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76">
        <v>74.600000000000009</v>
      </c>
      <c r="F23" s="114"/>
      <c r="G23" s="114"/>
      <c r="H23" s="114"/>
      <c r="I23" s="176">
        <v>130.80000000000001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76">
        <v>70.8</v>
      </c>
      <c r="F24" s="114"/>
      <c r="G24" s="114"/>
      <c r="H24" s="114"/>
      <c r="I24" s="176">
        <v>110.60000000000001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76">
        <v>72</v>
      </c>
      <c r="F25" s="114"/>
      <c r="G25" s="114"/>
      <c r="H25" s="114"/>
      <c r="I25" s="176">
        <v>137.6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76">
        <v>72.400000000000006</v>
      </c>
      <c r="F26" s="114"/>
      <c r="G26" s="114"/>
      <c r="H26" s="114"/>
      <c r="I26" s="176">
        <v>113.4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76">
        <v>71.8</v>
      </c>
      <c r="F27" s="114"/>
      <c r="G27" s="114"/>
      <c r="H27" s="114"/>
      <c r="I27" s="176">
        <v>129.19999999999999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76">
        <v>70.600000000000009</v>
      </c>
      <c r="F28" s="114"/>
      <c r="G28" s="114"/>
      <c r="H28" s="114"/>
      <c r="I28" s="176">
        <v>122.4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76">
        <v>67.8</v>
      </c>
      <c r="F29" s="114"/>
      <c r="G29" s="114"/>
      <c r="H29" s="114"/>
      <c r="I29" s="176">
        <v>104.4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76">
        <v>79.8</v>
      </c>
      <c r="F30" s="114"/>
      <c r="G30" s="114"/>
      <c r="H30" s="114"/>
      <c r="I30" s="176">
        <v>119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76">
        <v>89.4</v>
      </c>
      <c r="F31" s="114"/>
      <c r="G31" s="114"/>
      <c r="H31" s="114"/>
      <c r="I31" s="176">
        <v>116.8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76">
        <v>90.600000000000009</v>
      </c>
      <c r="F32" s="114"/>
      <c r="G32" s="114"/>
      <c r="H32" s="114"/>
      <c r="I32" s="176">
        <v>120.4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76">
        <v>84.2</v>
      </c>
      <c r="F33" s="114"/>
      <c r="G33" s="114"/>
      <c r="H33" s="114"/>
      <c r="I33" s="176">
        <v>114.60000000000001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76">
        <v>85.8</v>
      </c>
      <c r="F34" s="114"/>
      <c r="G34" s="114"/>
      <c r="H34" s="114"/>
      <c r="I34" s="176">
        <v>117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76">
        <v>82.2</v>
      </c>
      <c r="F35" s="114"/>
      <c r="G35" s="114"/>
      <c r="H35" s="114"/>
      <c r="I35" s="176">
        <v>102.60000000000001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76">
        <v>80.400000000000006</v>
      </c>
      <c r="F36" s="114"/>
      <c r="G36" s="114"/>
      <c r="H36" s="114"/>
      <c r="I36" s="176">
        <v>111.8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76">
        <v>70.400000000000006</v>
      </c>
      <c r="F37" s="114"/>
      <c r="G37" s="114"/>
      <c r="H37" s="114"/>
      <c r="I37" s="176">
        <v>102.60000000000001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1681.6000000000001</v>
      </c>
      <c r="F39" s="115"/>
      <c r="G39" s="134"/>
      <c r="H39" s="134"/>
      <c r="I39" s="133">
        <f>SUM(I15:I38)</f>
        <v>2537.8000000000002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419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420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Поселок-5</v>
      </c>
      <c r="C10" s="318"/>
      <c r="D10" s="318"/>
      <c r="E10" s="318"/>
      <c r="F10" s="301" t="str">
        <f>N4</f>
        <v>ф,10кВ Торф-1</v>
      </c>
      <c r="G10" s="304"/>
      <c r="H10" s="304"/>
      <c r="I10" s="305"/>
      <c r="J10" s="318" t="str">
        <f>N3</f>
        <v>ф,10кВ Поселок-5</v>
      </c>
      <c r="K10" s="318"/>
      <c r="L10" s="318"/>
      <c r="M10" s="318"/>
      <c r="N10" s="301" t="str">
        <f>N4</f>
        <v>ф,10кВ Торф-1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77">
        <v>325.2</v>
      </c>
      <c r="F14" s="114"/>
      <c r="G14" s="115"/>
      <c r="H14" s="115"/>
      <c r="I14" s="178">
        <v>75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77">
        <v>306.60000000000002</v>
      </c>
      <c r="F15" s="114"/>
      <c r="G15" s="114"/>
      <c r="H15" s="114"/>
      <c r="I15" s="178">
        <v>75.900000000000006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77">
        <v>307.2</v>
      </c>
      <c r="F16" s="114"/>
      <c r="G16" s="114"/>
      <c r="H16" s="114"/>
      <c r="I16" s="178">
        <v>76.8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77">
        <v>308.2</v>
      </c>
      <c r="F17" s="114"/>
      <c r="G17" s="114"/>
      <c r="H17" s="114"/>
      <c r="I17" s="178">
        <v>75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77">
        <v>318.60000000000002</v>
      </c>
      <c r="F18" s="114"/>
      <c r="G18" s="114"/>
      <c r="H18" s="114"/>
      <c r="I18" s="178">
        <v>75.900000000000006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77">
        <v>325.8</v>
      </c>
      <c r="F19" s="114"/>
      <c r="G19" s="114"/>
      <c r="H19" s="114"/>
      <c r="I19" s="178">
        <v>70.8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77">
        <v>369.40000000000003</v>
      </c>
      <c r="F20" s="114"/>
      <c r="G20" s="114"/>
      <c r="H20" s="114"/>
      <c r="I20" s="178">
        <v>75.600000000000009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77">
        <v>387.8</v>
      </c>
      <c r="F21" s="114"/>
      <c r="G21" s="114"/>
      <c r="H21" s="114"/>
      <c r="I21" s="178">
        <v>84.9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77">
        <v>410</v>
      </c>
      <c r="F22" s="114"/>
      <c r="G22" s="114"/>
      <c r="H22" s="114"/>
      <c r="I22" s="178">
        <v>86.7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77">
        <v>397.40000000000003</v>
      </c>
      <c r="F23" s="114"/>
      <c r="G23" s="114"/>
      <c r="H23" s="114"/>
      <c r="I23" s="178">
        <v>94.8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77">
        <v>390.2</v>
      </c>
      <c r="F24" s="114"/>
      <c r="G24" s="114"/>
      <c r="H24" s="114"/>
      <c r="I24" s="178">
        <v>100.8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77">
        <v>382</v>
      </c>
      <c r="F25" s="114"/>
      <c r="G25" s="114"/>
      <c r="H25" s="114"/>
      <c r="I25" s="178">
        <v>105.3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77">
        <v>389.8</v>
      </c>
      <c r="F26" s="114"/>
      <c r="G26" s="114"/>
      <c r="H26" s="114"/>
      <c r="I26" s="178">
        <v>113.7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77">
        <v>381.2</v>
      </c>
      <c r="F27" s="114"/>
      <c r="G27" s="114"/>
      <c r="H27" s="114"/>
      <c r="I27" s="178">
        <v>109.2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77">
        <v>384.2</v>
      </c>
      <c r="F28" s="114"/>
      <c r="G28" s="114"/>
      <c r="H28" s="114"/>
      <c r="I28" s="178">
        <v>114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77">
        <v>385.8</v>
      </c>
      <c r="F29" s="114"/>
      <c r="G29" s="114"/>
      <c r="H29" s="114"/>
      <c r="I29" s="178">
        <v>114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77">
        <v>407.8</v>
      </c>
      <c r="F30" s="114"/>
      <c r="G30" s="114"/>
      <c r="H30" s="114"/>
      <c r="I30" s="178">
        <v>107.7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77">
        <v>424.8</v>
      </c>
      <c r="F31" s="114"/>
      <c r="G31" s="114"/>
      <c r="H31" s="114"/>
      <c r="I31" s="178">
        <v>110.4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77">
        <v>421.2</v>
      </c>
      <c r="F32" s="114"/>
      <c r="G32" s="114"/>
      <c r="H32" s="114"/>
      <c r="I32" s="178">
        <v>118.2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77">
        <v>429.8</v>
      </c>
      <c r="F33" s="114"/>
      <c r="G33" s="114"/>
      <c r="H33" s="114"/>
      <c r="I33" s="178">
        <v>110.4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77">
        <v>415.8</v>
      </c>
      <c r="F34" s="114"/>
      <c r="G34" s="114"/>
      <c r="H34" s="114"/>
      <c r="I34" s="178">
        <v>104.10000000000001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77">
        <v>416.8</v>
      </c>
      <c r="F35" s="114"/>
      <c r="G35" s="114"/>
      <c r="H35" s="114"/>
      <c r="I35" s="178">
        <v>91.5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77">
        <v>374.40000000000003</v>
      </c>
      <c r="F36" s="114"/>
      <c r="G36" s="114"/>
      <c r="H36" s="114"/>
      <c r="I36" s="178">
        <v>89.100000000000009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77">
        <v>345.6</v>
      </c>
      <c r="F37" s="114"/>
      <c r="G37" s="114"/>
      <c r="H37" s="114"/>
      <c r="I37" s="178">
        <v>76.5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8680.4000000000015</v>
      </c>
      <c r="F39" s="115"/>
      <c r="G39" s="134"/>
      <c r="H39" s="134"/>
      <c r="I39" s="133">
        <f>SUM(I15:I38)</f>
        <v>2181.3000000000002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421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422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Фабрика</v>
      </c>
      <c r="C10" s="318"/>
      <c r="D10" s="318"/>
      <c r="E10" s="318"/>
      <c r="F10" s="301" t="str">
        <f>N4</f>
        <v>ф,10кВ Газовая</v>
      </c>
      <c r="G10" s="304"/>
      <c r="H10" s="304"/>
      <c r="I10" s="305"/>
      <c r="J10" s="318" t="str">
        <f>N3</f>
        <v>ф,10кВ Фабрика</v>
      </c>
      <c r="K10" s="318"/>
      <c r="L10" s="318"/>
      <c r="M10" s="318"/>
      <c r="N10" s="301" t="str">
        <f>N4</f>
        <v>ф,10кВ Газовая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79">
        <v>63.6</v>
      </c>
      <c r="F14" s="165"/>
      <c r="G14" s="115"/>
      <c r="H14" s="115"/>
      <c r="I14" s="180">
        <v>25.2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79">
        <v>62.4</v>
      </c>
      <c r="F15" s="165"/>
      <c r="G15" s="114"/>
      <c r="H15" s="114"/>
      <c r="I15" s="180">
        <v>25.2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79">
        <v>63.6</v>
      </c>
      <c r="F16" s="165"/>
      <c r="G16" s="114"/>
      <c r="H16" s="114"/>
      <c r="I16" s="180">
        <v>25.2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79">
        <v>63.6</v>
      </c>
      <c r="F17" s="165"/>
      <c r="G17" s="114"/>
      <c r="H17" s="114"/>
      <c r="I17" s="180">
        <v>24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79">
        <v>62.4</v>
      </c>
      <c r="F18" s="165"/>
      <c r="G18" s="114"/>
      <c r="H18" s="114"/>
      <c r="I18" s="180">
        <v>26.400000000000002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79">
        <v>63.6</v>
      </c>
      <c r="F19" s="165"/>
      <c r="G19" s="114"/>
      <c r="H19" s="114"/>
      <c r="I19" s="180">
        <v>27.6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79">
        <v>64.8</v>
      </c>
      <c r="F20" s="165"/>
      <c r="G20" s="114"/>
      <c r="H20" s="114"/>
      <c r="I20" s="180">
        <v>26.400000000000002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79">
        <v>67.2</v>
      </c>
      <c r="F21" s="165"/>
      <c r="G21" s="114"/>
      <c r="H21" s="114"/>
      <c r="I21" s="180">
        <v>43.2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79">
        <v>75.600000000000009</v>
      </c>
      <c r="F22" s="165"/>
      <c r="G22" s="114"/>
      <c r="H22" s="114"/>
      <c r="I22" s="180">
        <v>300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79">
        <v>98.4</v>
      </c>
      <c r="F23" s="165"/>
      <c r="G23" s="114"/>
      <c r="H23" s="114"/>
      <c r="I23" s="180">
        <v>285.60000000000002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79">
        <v>110.4</v>
      </c>
      <c r="F24" s="165"/>
      <c r="G24" s="114"/>
      <c r="H24" s="114"/>
      <c r="I24" s="180">
        <v>211.20000000000002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79">
        <v>109.2</v>
      </c>
      <c r="F25" s="165"/>
      <c r="G25" s="114"/>
      <c r="H25" s="114"/>
      <c r="I25" s="180">
        <v>255.6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79">
        <v>96</v>
      </c>
      <c r="F26" s="165"/>
      <c r="G26" s="114"/>
      <c r="H26" s="114"/>
      <c r="I26" s="180">
        <v>102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79">
        <v>115.2</v>
      </c>
      <c r="F27" s="165"/>
      <c r="G27" s="114"/>
      <c r="H27" s="114"/>
      <c r="I27" s="180">
        <v>260.39999999999998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79">
        <v>106.8</v>
      </c>
      <c r="F28" s="165"/>
      <c r="G28" s="114"/>
      <c r="H28" s="114"/>
      <c r="I28" s="180">
        <v>246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79">
        <v>111.60000000000001</v>
      </c>
      <c r="F29" s="165"/>
      <c r="G29" s="114"/>
      <c r="H29" s="114"/>
      <c r="I29" s="180">
        <v>213.6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79">
        <v>94.8</v>
      </c>
      <c r="F30" s="165"/>
      <c r="G30" s="114"/>
      <c r="H30" s="114"/>
      <c r="I30" s="180">
        <v>175.20000000000002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79">
        <v>76.8</v>
      </c>
      <c r="F31" s="165"/>
      <c r="G31" s="114"/>
      <c r="H31" s="114"/>
      <c r="I31" s="180">
        <v>37.200000000000003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79">
        <v>74.400000000000006</v>
      </c>
      <c r="F32" s="165"/>
      <c r="G32" s="114"/>
      <c r="H32" s="114"/>
      <c r="I32" s="180">
        <v>28.8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79">
        <v>75.600000000000009</v>
      </c>
      <c r="F33" s="165"/>
      <c r="G33" s="114"/>
      <c r="H33" s="114"/>
      <c r="I33" s="180">
        <v>30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79">
        <v>75.600000000000009</v>
      </c>
      <c r="F34" s="165"/>
      <c r="G34" s="114"/>
      <c r="H34" s="114"/>
      <c r="I34" s="180">
        <v>30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79">
        <v>75.600000000000009</v>
      </c>
      <c r="F35" s="165"/>
      <c r="G35" s="114"/>
      <c r="H35" s="114"/>
      <c r="I35" s="180">
        <v>28.8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79">
        <v>68.400000000000006</v>
      </c>
      <c r="F36" s="165"/>
      <c r="G36" s="114"/>
      <c r="H36" s="114"/>
      <c r="I36" s="180">
        <v>31.2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79">
        <v>67.2</v>
      </c>
      <c r="F37" s="165"/>
      <c r="G37" s="114"/>
      <c r="H37" s="114"/>
      <c r="I37" s="180">
        <v>25.2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1879.1999999999998</v>
      </c>
      <c r="F39" s="115"/>
      <c r="G39" s="134"/>
      <c r="H39" s="134"/>
      <c r="I39" s="133">
        <f>SUM(I15:I38)</f>
        <v>2458.7999999999997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423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225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224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ТП-43</v>
      </c>
      <c r="C10" s="318"/>
      <c r="D10" s="318"/>
      <c r="E10" s="318"/>
      <c r="F10" s="301" t="str">
        <f>N4</f>
        <v>ТП-23</v>
      </c>
      <c r="G10" s="304"/>
      <c r="H10" s="304"/>
      <c r="I10" s="305"/>
      <c r="J10" s="318" t="str">
        <f>N3</f>
        <v>ТП-43</v>
      </c>
      <c r="K10" s="318"/>
      <c r="L10" s="318"/>
      <c r="M10" s="318"/>
      <c r="N10" s="301" t="str">
        <f>N4</f>
        <v>ТП-23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 t="s">
        <v>112</v>
      </c>
      <c r="F11" s="289" t="s">
        <v>289</v>
      </c>
      <c r="G11" s="290"/>
      <c r="H11" s="40"/>
      <c r="I11" s="41" t="s">
        <v>112</v>
      </c>
      <c r="J11" s="289" t="s">
        <v>289</v>
      </c>
      <c r="K11" s="290"/>
      <c r="L11" s="40"/>
      <c r="M11" s="41" t="str">
        <f>E11</f>
        <v xml:space="preserve"> </v>
      </c>
      <c r="N11" s="289" t="s">
        <v>289</v>
      </c>
      <c r="O11" s="290"/>
      <c r="P11" s="40"/>
      <c r="Q11" s="41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1.8007500000000001</v>
      </c>
      <c r="F14" s="114"/>
      <c r="G14" s="115"/>
      <c r="H14" s="115"/>
      <c r="I14" s="130">
        <v>2.2050000000000001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3.9238500000000003</v>
      </c>
      <c r="F15" s="116"/>
      <c r="G15" s="116"/>
      <c r="H15" s="116"/>
      <c r="I15" s="130">
        <v>7.056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1.4269499999999999</v>
      </c>
      <c r="F16" s="116"/>
      <c r="G16" s="116"/>
      <c r="H16" s="116"/>
      <c r="I16" s="130">
        <v>3.6855000000000002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1.3345499999999999</v>
      </c>
      <c r="F17" s="116"/>
      <c r="G17" s="116"/>
      <c r="H17" s="116"/>
      <c r="I17" s="130">
        <v>2.0790000000000002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1.2096000000000002</v>
      </c>
      <c r="F18" s="116"/>
      <c r="G18" s="116"/>
      <c r="H18" s="116"/>
      <c r="I18" s="130">
        <v>1.9845000000000002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1.2201</v>
      </c>
      <c r="F19" s="116"/>
      <c r="G19" s="116"/>
      <c r="H19" s="116"/>
      <c r="I19" s="130">
        <v>1.2284999999999999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1.1772899999999999</v>
      </c>
      <c r="F20" s="116"/>
      <c r="G20" s="116"/>
      <c r="H20" s="116"/>
      <c r="I20" s="130">
        <v>1.1742000000000001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4.6525099999999995</v>
      </c>
      <c r="F21" s="116"/>
      <c r="G21" s="116"/>
      <c r="H21" s="116"/>
      <c r="I21" s="130">
        <v>1.4522999999999999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6.9494100000000003</v>
      </c>
      <c r="F22" s="116"/>
      <c r="G22" s="116"/>
      <c r="H22" s="116"/>
      <c r="I22" s="130">
        <v>1.1742000000000001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2.9777300000000002</v>
      </c>
      <c r="F23" s="116"/>
      <c r="G23" s="116"/>
      <c r="H23" s="116"/>
      <c r="I23" s="130">
        <v>2.5647000000000002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2.0785400000000003</v>
      </c>
      <c r="F24" s="116"/>
      <c r="G24" s="116"/>
      <c r="H24" s="116"/>
      <c r="I24" s="130">
        <v>1.9776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1.7067100000000002</v>
      </c>
      <c r="F25" s="116"/>
      <c r="G25" s="116"/>
      <c r="H25" s="116"/>
      <c r="I25" s="130">
        <v>3.5226000000000002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1.7819</v>
      </c>
      <c r="F26" s="116"/>
      <c r="G26" s="116"/>
      <c r="H26" s="116"/>
      <c r="I26" s="130">
        <v>3.2136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1.31325</v>
      </c>
      <c r="F27" s="116"/>
      <c r="G27" s="116"/>
      <c r="H27" s="116"/>
      <c r="I27" s="130">
        <v>4.1406000000000001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0.83018000000000003</v>
      </c>
      <c r="F28" s="116"/>
      <c r="G28" s="116"/>
      <c r="H28" s="116"/>
      <c r="I28" s="130">
        <v>4.0479000000000003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2.5121700000000002</v>
      </c>
      <c r="F29" s="116"/>
      <c r="G29" s="116"/>
      <c r="H29" s="116"/>
      <c r="I29" s="130">
        <v>2.0085000000000002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2.9764699999999999</v>
      </c>
      <c r="F30" s="116"/>
      <c r="G30" s="116"/>
      <c r="H30" s="116"/>
      <c r="I30" s="130">
        <v>2.8481999999999998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2.5047999999999999</v>
      </c>
      <c r="F31" s="116"/>
      <c r="G31" s="116"/>
      <c r="H31" s="116"/>
      <c r="I31" s="130">
        <v>2.2119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3.1118100000000006</v>
      </c>
      <c r="F32" s="116"/>
      <c r="G32" s="116"/>
      <c r="H32" s="116"/>
      <c r="I32" s="130">
        <v>3.2117999999999998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3.8157800000000002</v>
      </c>
      <c r="F33" s="116"/>
      <c r="G33" s="116"/>
      <c r="H33" s="116"/>
      <c r="I33" s="130">
        <v>4.0602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2.1765500000000002</v>
      </c>
      <c r="F34" s="116"/>
      <c r="G34" s="116"/>
      <c r="H34" s="116"/>
      <c r="I34" s="130">
        <v>3.0602999999999998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1.3937999999999999</v>
      </c>
      <c r="F35" s="116"/>
      <c r="G35" s="116"/>
      <c r="H35" s="116"/>
      <c r="I35" s="130">
        <v>2.6966999999999999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1.7018500000000001</v>
      </c>
      <c r="F36" s="116"/>
      <c r="G36" s="116"/>
      <c r="H36" s="116"/>
      <c r="I36" s="130">
        <v>2.6057999999999999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1.5705500000000001</v>
      </c>
      <c r="F37" s="116"/>
      <c r="G37" s="116"/>
      <c r="H37" s="116"/>
      <c r="I37" s="130">
        <v>1.9392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6"/>
      <c r="H38" s="116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54.346350000000001</v>
      </c>
      <c r="F39" s="115"/>
      <c r="G39" s="134"/>
      <c r="H39" s="134"/>
      <c r="I39" s="133">
        <f>SUM(I15:I38)</f>
        <v>63.943799999999989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424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226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ТП-62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ТП-62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13.571250000000001</v>
      </c>
      <c r="F14" s="114"/>
      <c r="G14" s="115"/>
      <c r="H14" s="115"/>
      <c r="I14" s="130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7.5075000000000003</v>
      </c>
      <c r="F15" s="116"/>
      <c r="G15" s="115"/>
      <c r="H15" s="115"/>
      <c r="I15" s="130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6.3262500000000008</v>
      </c>
      <c r="F16" s="116"/>
      <c r="G16" s="115"/>
      <c r="H16" s="115"/>
      <c r="I16" s="130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5.8275000000000006</v>
      </c>
      <c r="F17" s="116"/>
      <c r="G17" s="115"/>
      <c r="H17" s="115"/>
      <c r="I17" s="130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5.7225000000000001</v>
      </c>
      <c r="F18" s="116"/>
      <c r="G18" s="115"/>
      <c r="H18" s="115"/>
      <c r="I18" s="130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5.3812500000000005</v>
      </c>
      <c r="F19" s="116"/>
      <c r="G19" s="115"/>
      <c r="H19" s="115"/>
      <c r="I19" s="130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6.0770000000000008</v>
      </c>
      <c r="F20" s="116"/>
      <c r="G20" s="115"/>
      <c r="H20" s="115"/>
      <c r="I20" s="130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9.2957499999999982</v>
      </c>
      <c r="F21" s="116"/>
      <c r="G21" s="115"/>
      <c r="H21" s="115"/>
      <c r="I21" s="130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13.72475</v>
      </c>
      <c r="F22" s="116"/>
      <c r="G22" s="115"/>
      <c r="H22" s="115"/>
      <c r="I22" s="130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13.673249999999999</v>
      </c>
      <c r="F23" s="116"/>
      <c r="G23" s="115"/>
      <c r="H23" s="115"/>
      <c r="I23" s="130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16.4285</v>
      </c>
      <c r="F24" s="116"/>
      <c r="G24" s="115"/>
      <c r="H24" s="115"/>
      <c r="I24" s="130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14.90925</v>
      </c>
      <c r="F25" s="116"/>
      <c r="G25" s="115"/>
      <c r="H25" s="115"/>
      <c r="I25" s="130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16.686</v>
      </c>
      <c r="F26" s="116"/>
      <c r="G26" s="115"/>
      <c r="H26" s="115"/>
      <c r="I26" s="130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17.716000000000001</v>
      </c>
      <c r="F27" s="116"/>
      <c r="G27" s="115"/>
      <c r="H27" s="115"/>
      <c r="I27" s="130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13.647500000000001</v>
      </c>
      <c r="F28" s="116"/>
      <c r="G28" s="115"/>
      <c r="H28" s="115"/>
      <c r="I28" s="130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11.819250000000002</v>
      </c>
      <c r="F29" s="116"/>
      <c r="G29" s="115"/>
      <c r="H29" s="115"/>
      <c r="I29" s="130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12.221000000000002</v>
      </c>
      <c r="F30" s="116"/>
      <c r="G30" s="115"/>
      <c r="H30" s="115"/>
      <c r="I30" s="130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13.81175</v>
      </c>
      <c r="F31" s="116"/>
      <c r="G31" s="115"/>
      <c r="H31" s="115"/>
      <c r="I31" s="130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15.756000000000002</v>
      </c>
      <c r="F32" s="116"/>
      <c r="G32" s="115"/>
      <c r="H32" s="115"/>
      <c r="I32" s="130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15.301500000000001</v>
      </c>
      <c r="F33" s="116"/>
      <c r="G33" s="115"/>
      <c r="H33" s="115"/>
      <c r="I33" s="130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16.387250000000002</v>
      </c>
      <c r="F34" s="116"/>
      <c r="G34" s="115"/>
      <c r="H34" s="115"/>
      <c r="I34" s="130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17.952749999999998</v>
      </c>
      <c r="F35" s="116"/>
      <c r="G35" s="115"/>
      <c r="H35" s="115"/>
      <c r="I35" s="130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18.205249999999999</v>
      </c>
      <c r="F36" s="116"/>
      <c r="G36" s="115"/>
      <c r="H36" s="115"/>
      <c r="I36" s="130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16.816499999999998</v>
      </c>
      <c r="F37" s="116"/>
      <c r="G37" s="115"/>
      <c r="H37" s="115"/>
      <c r="I37" s="130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291.19425000000001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425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227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ТП-66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ТП-66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13.8285</v>
      </c>
      <c r="F14" s="114"/>
      <c r="G14" s="115"/>
      <c r="H14" s="115"/>
      <c r="I14" s="130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8.2530000000000001</v>
      </c>
      <c r="F15" s="116"/>
      <c r="G15" s="115"/>
      <c r="H15" s="115"/>
      <c r="I15" s="130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5.9220000000000006</v>
      </c>
      <c r="F16" s="116"/>
      <c r="G16" s="115"/>
      <c r="H16" s="115"/>
      <c r="I16" s="130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5.8904999999999994</v>
      </c>
      <c r="F17" s="116"/>
      <c r="G17" s="115"/>
      <c r="H17" s="115"/>
      <c r="I17" s="130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6.8985000000000003</v>
      </c>
      <c r="F18" s="116"/>
      <c r="G18" s="115"/>
      <c r="H18" s="115"/>
      <c r="I18" s="130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6.6779999999999999</v>
      </c>
      <c r="F19" s="116"/>
      <c r="G19" s="115"/>
      <c r="H19" s="115"/>
      <c r="I19" s="130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7.3542000000000005</v>
      </c>
      <c r="F20" s="116"/>
      <c r="G20" s="115"/>
      <c r="H20" s="115"/>
      <c r="I20" s="130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14.1831</v>
      </c>
      <c r="F21" s="116"/>
      <c r="G21" s="115"/>
      <c r="H21" s="115"/>
      <c r="I21" s="130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13.750500000000001</v>
      </c>
      <c r="F22" s="116"/>
      <c r="G22" s="115"/>
      <c r="H22" s="115"/>
      <c r="I22" s="130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14.6775</v>
      </c>
      <c r="F23" s="116"/>
      <c r="G23" s="115"/>
      <c r="H23" s="115"/>
      <c r="I23" s="130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12.6999</v>
      </c>
      <c r="F24" s="116"/>
      <c r="G24" s="115"/>
      <c r="H24" s="115"/>
      <c r="I24" s="130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15.3264</v>
      </c>
      <c r="F25" s="116"/>
      <c r="G25" s="115"/>
      <c r="H25" s="115"/>
      <c r="I25" s="130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14.8629</v>
      </c>
      <c r="F26" s="116"/>
      <c r="G26" s="115"/>
      <c r="H26" s="115"/>
      <c r="I26" s="130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13.4724</v>
      </c>
      <c r="F27" s="116"/>
      <c r="G27" s="115"/>
      <c r="H27" s="115"/>
      <c r="I27" s="130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13.596</v>
      </c>
      <c r="F28" s="116"/>
      <c r="G28" s="115"/>
      <c r="H28" s="115"/>
      <c r="I28" s="130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14.368499999999999</v>
      </c>
      <c r="F29" s="116"/>
      <c r="G29" s="115"/>
      <c r="H29" s="115"/>
      <c r="I29" s="130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16.513500000000001</v>
      </c>
      <c r="F30" s="116"/>
      <c r="G30" s="115"/>
      <c r="H30" s="115"/>
      <c r="I30" s="130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16.2408</v>
      </c>
      <c r="F31" s="116"/>
      <c r="G31" s="115"/>
      <c r="H31" s="115"/>
      <c r="I31" s="130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14.968200000000001</v>
      </c>
      <c r="F32" s="116"/>
      <c r="G32" s="115"/>
      <c r="H32" s="115"/>
      <c r="I32" s="130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17.604299999999999</v>
      </c>
      <c r="F33" s="116"/>
      <c r="G33" s="115"/>
      <c r="H33" s="115"/>
      <c r="I33" s="130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25.694400000000002</v>
      </c>
      <c r="F34" s="116"/>
      <c r="G34" s="115"/>
      <c r="H34" s="115"/>
      <c r="I34" s="130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26.603400000000001</v>
      </c>
      <c r="F35" s="116"/>
      <c r="G35" s="115"/>
      <c r="H35" s="115"/>
      <c r="I35" s="130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18.634499999999999</v>
      </c>
      <c r="F36" s="116"/>
      <c r="G36" s="115"/>
      <c r="H36" s="115"/>
      <c r="I36" s="130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13.725899999999999</v>
      </c>
      <c r="F37" s="116"/>
      <c r="G37" s="115"/>
      <c r="H37" s="115"/>
      <c r="I37" s="130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317.91840000000008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426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228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ТП-63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ТП-63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3.0449999999999999</v>
      </c>
      <c r="F14" s="114"/>
      <c r="G14" s="115"/>
      <c r="H14" s="115"/>
      <c r="I14" s="130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3.6854999999999998</v>
      </c>
      <c r="F15" s="116"/>
      <c r="G15" s="115"/>
      <c r="H15" s="115"/>
      <c r="I15" s="130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4.9139999999999997</v>
      </c>
      <c r="F16" s="116"/>
      <c r="G16" s="115"/>
      <c r="H16" s="115"/>
      <c r="I16" s="130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4.9980000000000002</v>
      </c>
      <c r="F17" s="116"/>
      <c r="G17" s="115"/>
      <c r="H17" s="115"/>
      <c r="I17" s="130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5.1660000000000004</v>
      </c>
      <c r="F18" s="116"/>
      <c r="G18" s="115"/>
      <c r="H18" s="115"/>
      <c r="I18" s="130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4.9980000000000002</v>
      </c>
      <c r="F19" s="116"/>
      <c r="G19" s="115"/>
      <c r="H19" s="115"/>
      <c r="I19" s="130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4.9543000000000008</v>
      </c>
      <c r="F20" s="116"/>
      <c r="G20" s="115"/>
      <c r="H20" s="115"/>
      <c r="I20" s="130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4.5011000000000001</v>
      </c>
      <c r="F21" s="116"/>
      <c r="G21" s="115"/>
      <c r="H21" s="115"/>
      <c r="I21" s="130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2.8633999999999999</v>
      </c>
      <c r="F22" s="116"/>
      <c r="G22" s="115"/>
      <c r="H22" s="115"/>
      <c r="I22" s="130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4.0891000000000002</v>
      </c>
      <c r="F23" s="116"/>
      <c r="G23" s="115"/>
      <c r="H23" s="115"/>
      <c r="I23" s="130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5.4589999999999996</v>
      </c>
      <c r="F24" s="116"/>
      <c r="G24" s="115"/>
      <c r="H24" s="115"/>
      <c r="I24" s="130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6.8906999999999998</v>
      </c>
      <c r="F25" s="116"/>
      <c r="G25" s="115"/>
      <c r="H25" s="115"/>
      <c r="I25" s="130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0</v>
      </c>
      <c r="F26" s="116"/>
      <c r="G26" s="115"/>
      <c r="H26" s="115"/>
      <c r="I26" s="130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0</v>
      </c>
      <c r="F27" s="116"/>
      <c r="G27" s="115"/>
      <c r="H27" s="115"/>
      <c r="I27" s="130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1.03E-2</v>
      </c>
      <c r="F28" s="116"/>
      <c r="G28" s="115"/>
      <c r="H28" s="115"/>
      <c r="I28" s="130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0</v>
      </c>
      <c r="F29" s="116"/>
      <c r="G29" s="115"/>
      <c r="H29" s="115"/>
      <c r="I29" s="130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0</v>
      </c>
      <c r="F30" s="116"/>
      <c r="G30" s="115"/>
      <c r="H30" s="115"/>
      <c r="I30" s="130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1.01E-2</v>
      </c>
      <c r="F31" s="116"/>
      <c r="G31" s="115"/>
      <c r="H31" s="115"/>
      <c r="I31" s="130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0.86860000000000004</v>
      </c>
      <c r="F32" s="116"/>
      <c r="G32" s="115"/>
      <c r="H32" s="115"/>
      <c r="I32" s="130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3.0804999999999998</v>
      </c>
      <c r="F33" s="116"/>
      <c r="G33" s="115"/>
      <c r="H33" s="115"/>
      <c r="I33" s="130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3.1411000000000002</v>
      </c>
      <c r="F34" s="116"/>
      <c r="G34" s="115"/>
      <c r="H34" s="115"/>
      <c r="I34" s="130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3.1208999999999998</v>
      </c>
      <c r="F35" s="116"/>
      <c r="G35" s="115"/>
      <c r="H35" s="115"/>
      <c r="I35" s="130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3.0603000000000002</v>
      </c>
      <c r="F36" s="116"/>
      <c r="G36" s="115"/>
      <c r="H36" s="115"/>
      <c r="I36" s="130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2.9289999999999998</v>
      </c>
      <c r="F37" s="116"/>
      <c r="G37" s="115"/>
      <c r="H37" s="115"/>
      <c r="I37" s="130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68.739900000000006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427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185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ТП-57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ТП-57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73.416000000000011</v>
      </c>
      <c r="F14" s="114"/>
      <c r="G14" s="115"/>
      <c r="H14" s="115"/>
      <c r="I14" s="130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60.748800000000003</v>
      </c>
      <c r="F15" s="116"/>
      <c r="G15" s="115"/>
      <c r="H15" s="115"/>
      <c r="I15" s="130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51.340800000000002</v>
      </c>
      <c r="F16" s="116"/>
      <c r="G16" s="115"/>
      <c r="H16" s="115"/>
      <c r="I16" s="130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46.9056</v>
      </c>
      <c r="F17" s="116"/>
      <c r="G17" s="115"/>
      <c r="H17" s="115"/>
      <c r="I17" s="130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45.729600000000005</v>
      </c>
      <c r="F18" s="116"/>
      <c r="G18" s="115"/>
      <c r="H18" s="115"/>
      <c r="I18" s="130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41.664000000000001</v>
      </c>
      <c r="F19" s="116"/>
      <c r="G19" s="115"/>
      <c r="H19" s="115"/>
      <c r="I19" s="130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45.122239999999998</v>
      </c>
      <c r="F20" s="116"/>
      <c r="G20" s="115"/>
      <c r="H20" s="115"/>
      <c r="I20" s="130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68.55680000000001</v>
      </c>
      <c r="F21" s="116"/>
      <c r="G21" s="115"/>
      <c r="H21" s="115"/>
      <c r="I21" s="130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77.686720000000008</v>
      </c>
      <c r="F22" s="116"/>
      <c r="G22" s="115"/>
      <c r="H22" s="115"/>
      <c r="I22" s="130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78.6096</v>
      </c>
      <c r="F23" s="116"/>
      <c r="G23" s="115"/>
      <c r="H23" s="115"/>
      <c r="I23" s="130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77.093440000000001</v>
      </c>
      <c r="F24" s="116"/>
      <c r="G24" s="115"/>
      <c r="H24" s="115"/>
      <c r="I24" s="130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86.058560000000014</v>
      </c>
      <c r="F25" s="116"/>
      <c r="G25" s="115"/>
      <c r="H25" s="115"/>
      <c r="I25" s="130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83.388799999999989</v>
      </c>
      <c r="F26" s="116"/>
      <c r="G26" s="115"/>
      <c r="H26" s="115"/>
      <c r="I26" s="130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98.385599999999997</v>
      </c>
      <c r="F27" s="116"/>
      <c r="G27" s="115"/>
      <c r="H27" s="115"/>
      <c r="I27" s="130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89.750079999999997</v>
      </c>
      <c r="F28" s="116"/>
      <c r="G28" s="115"/>
      <c r="H28" s="115"/>
      <c r="I28" s="130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84.674239999999998</v>
      </c>
      <c r="F29" s="116"/>
      <c r="G29" s="115"/>
      <c r="H29" s="115"/>
      <c r="I29" s="130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82.286719999999988</v>
      </c>
      <c r="F30" s="116"/>
      <c r="G30" s="115"/>
      <c r="H30" s="115"/>
      <c r="I30" s="130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73.075520000000012</v>
      </c>
      <c r="F31" s="116"/>
      <c r="G31" s="115"/>
      <c r="H31" s="115"/>
      <c r="I31" s="130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81.640319999999988</v>
      </c>
      <c r="F32" s="116"/>
      <c r="G32" s="115"/>
      <c r="H32" s="115"/>
      <c r="I32" s="130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80.056640000000002</v>
      </c>
      <c r="F33" s="116"/>
      <c r="G33" s="115"/>
      <c r="H33" s="115"/>
      <c r="I33" s="130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82.125119999999995</v>
      </c>
      <c r="F34" s="116"/>
      <c r="G34" s="115"/>
      <c r="H34" s="115"/>
      <c r="I34" s="130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88.265919999999994</v>
      </c>
      <c r="F35" s="116"/>
      <c r="G35" s="115"/>
      <c r="H35" s="115"/>
      <c r="I35" s="130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88.492159999999998</v>
      </c>
      <c r="F36" s="116"/>
      <c r="G36" s="115"/>
      <c r="H36" s="115"/>
      <c r="I36" s="130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75.822720000000004</v>
      </c>
      <c r="F37" s="116"/>
      <c r="G37" s="115"/>
      <c r="H37" s="115"/>
      <c r="I37" s="130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1687.48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428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429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Агрострой</v>
      </c>
      <c r="C10" s="318"/>
      <c r="D10" s="318"/>
      <c r="E10" s="318"/>
      <c r="F10" s="301" t="str">
        <f>N4</f>
        <v>ф,10кВ Завод-1</v>
      </c>
      <c r="G10" s="304"/>
      <c r="H10" s="304"/>
      <c r="I10" s="305"/>
      <c r="J10" s="318" t="str">
        <f>N3</f>
        <v>ф,10кВ Агрострой</v>
      </c>
      <c r="K10" s="318"/>
      <c r="L10" s="318"/>
      <c r="M10" s="318"/>
      <c r="N10" s="301" t="str">
        <f>N4</f>
        <v>ф,10кВ Завод-1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81">
        <v>110.2</v>
      </c>
      <c r="F14" s="114"/>
      <c r="G14" s="115"/>
      <c r="H14" s="115"/>
      <c r="I14" s="182">
        <v>180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81">
        <v>104</v>
      </c>
      <c r="F15" s="116"/>
      <c r="G15" s="115"/>
      <c r="H15" s="115"/>
      <c r="I15" s="182">
        <v>154.5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81">
        <v>101</v>
      </c>
      <c r="F16" s="116"/>
      <c r="G16" s="115"/>
      <c r="H16" s="115"/>
      <c r="I16" s="182">
        <v>134.5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81">
        <v>101</v>
      </c>
      <c r="F17" s="116"/>
      <c r="G17" s="115"/>
      <c r="H17" s="115"/>
      <c r="I17" s="182">
        <v>133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81">
        <v>103.4</v>
      </c>
      <c r="F18" s="116"/>
      <c r="G18" s="115"/>
      <c r="H18" s="115"/>
      <c r="I18" s="182">
        <v>142.80000000000001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81">
        <v>119.8</v>
      </c>
      <c r="F19" s="116"/>
      <c r="G19" s="115"/>
      <c r="H19" s="115"/>
      <c r="I19" s="182">
        <v>131.30000000000001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81">
        <v>144.80000000000001</v>
      </c>
      <c r="F20" s="116"/>
      <c r="G20" s="115"/>
      <c r="H20" s="115"/>
      <c r="I20" s="182">
        <v>130.9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81">
        <v>165.4</v>
      </c>
      <c r="F21" s="116"/>
      <c r="G21" s="115"/>
      <c r="H21" s="115"/>
      <c r="I21" s="182">
        <v>142.20000000000002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81">
        <v>173.8</v>
      </c>
      <c r="F22" s="116"/>
      <c r="G22" s="115"/>
      <c r="H22" s="115"/>
      <c r="I22" s="182">
        <v>168.8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81">
        <v>159</v>
      </c>
      <c r="F23" s="116"/>
      <c r="G23" s="115"/>
      <c r="H23" s="115"/>
      <c r="I23" s="182">
        <v>165.1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81">
        <v>151.6</v>
      </c>
      <c r="F24" s="116"/>
      <c r="G24" s="115"/>
      <c r="H24" s="115"/>
      <c r="I24" s="182">
        <v>163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81">
        <v>150.80000000000001</v>
      </c>
      <c r="F25" s="116"/>
      <c r="G25" s="115"/>
      <c r="H25" s="115"/>
      <c r="I25" s="182">
        <v>191.20000000000002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81">
        <v>156.20000000000002</v>
      </c>
      <c r="F26" s="116"/>
      <c r="G26" s="115"/>
      <c r="H26" s="115"/>
      <c r="I26" s="182">
        <v>157.4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81">
        <v>162</v>
      </c>
      <c r="F27" s="116"/>
      <c r="G27" s="115"/>
      <c r="H27" s="115"/>
      <c r="I27" s="182">
        <v>168.5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81">
        <v>163.4</v>
      </c>
      <c r="F28" s="116"/>
      <c r="G28" s="115"/>
      <c r="H28" s="115"/>
      <c r="I28" s="182">
        <v>208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81">
        <v>140</v>
      </c>
      <c r="F29" s="116"/>
      <c r="G29" s="115"/>
      <c r="H29" s="115"/>
      <c r="I29" s="182">
        <v>155.6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81">
        <v>148.6</v>
      </c>
      <c r="F30" s="116"/>
      <c r="G30" s="115"/>
      <c r="H30" s="115"/>
      <c r="I30" s="182">
        <v>162.80000000000001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81">
        <v>150.4</v>
      </c>
      <c r="F31" s="116"/>
      <c r="G31" s="115"/>
      <c r="H31" s="115"/>
      <c r="I31" s="182">
        <v>131.80000000000001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81">
        <v>167.6</v>
      </c>
      <c r="F32" s="116"/>
      <c r="G32" s="115"/>
      <c r="H32" s="115"/>
      <c r="I32" s="182">
        <v>131.4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81">
        <v>162.20000000000002</v>
      </c>
      <c r="F33" s="116"/>
      <c r="G33" s="115"/>
      <c r="H33" s="115"/>
      <c r="I33" s="182">
        <v>141.20000000000002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81">
        <v>164.4</v>
      </c>
      <c r="F34" s="116"/>
      <c r="G34" s="115"/>
      <c r="H34" s="115"/>
      <c r="I34" s="182">
        <v>158.1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81">
        <v>158.4</v>
      </c>
      <c r="F35" s="116"/>
      <c r="G35" s="115"/>
      <c r="H35" s="115"/>
      <c r="I35" s="182">
        <v>176.9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81">
        <v>144.6</v>
      </c>
      <c r="F36" s="116"/>
      <c r="G36" s="115"/>
      <c r="H36" s="115"/>
      <c r="I36" s="182">
        <v>166.20000000000002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81">
        <v>133.6</v>
      </c>
      <c r="F37" s="116"/>
      <c r="G37" s="115"/>
      <c r="H37" s="115"/>
      <c r="I37" s="182">
        <v>174.4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3325.9999999999995</v>
      </c>
      <c r="F39" s="115"/>
      <c r="G39" s="134"/>
      <c r="H39" s="134"/>
      <c r="I39" s="133">
        <f>SUM(I15:I38)</f>
        <v>3589.6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229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430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Центральная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ф,10кВ Центральная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83">
        <v>49.800000000000004</v>
      </c>
      <c r="F14" s="114"/>
      <c r="G14" s="115"/>
      <c r="H14" s="115"/>
      <c r="I14" s="144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83">
        <v>48.9</v>
      </c>
      <c r="F15" s="116"/>
      <c r="G15" s="115"/>
      <c r="H15" s="115"/>
      <c r="I15" s="144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83">
        <v>49.2</v>
      </c>
      <c r="F16" s="116"/>
      <c r="G16" s="115"/>
      <c r="H16" s="115"/>
      <c r="I16" s="144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83">
        <v>50.1</v>
      </c>
      <c r="F17" s="116"/>
      <c r="G17" s="115"/>
      <c r="H17" s="115"/>
      <c r="I17" s="144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83">
        <v>49.5</v>
      </c>
      <c r="F18" s="116"/>
      <c r="G18" s="115"/>
      <c r="H18" s="115"/>
      <c r="I18" s="144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83">
        <v>49.5</v>
      </c>
      <c r="F19" s="116"/>
      <c r="G19" s="115"/>
      <c r="H19" s="115"/>
      <c r="I19" s="144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83">
        <v>50.7</v>
      </c>
      <c r="F20" s="116"/>
      <c r="G20" s="115"/>
      <c r="H20" s="115"/>
      <c r="I20" s="144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83">
        <v>53.7</v>
      </c>
      <c r="F21" s="116"/>
      <c r="G21" s="115"/>
      <c r="H21" s="115"/>
      <c r="I21" s="144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83">
        <v>57.300000000000004</v>
      </c>
      <c r="F22" s="116"/>
      <c r="G22" s="115"/>
      <c r="H22" s="115"/>
      <c r="I22" s="144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83">
        <v>55.5</v>
      </c>
      <c r="F23" s="116"/>
      <c r="G23" s="115"/>
      <c r="H23" s="115"/>
      <c r="I23" s="144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83">
        <v>56.4</v>
      </c>
      <c r="F24" s="116"/>
      <c r="G24" s="115"/>
      <c r="H24" s="115"/>
      <c r="I24" s="144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83">
        <v>52.800000000000004</v>
      </c>
      <c r="F25" s="116"/>
      <c r="G25" s="115"/>
      <c r="H25" s="115"/>
      <c r="I25" s="144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83">
        <v>51</v>
      </c>
      <c r="F26" s="116"/>
      <c r="G26" s="115"/>
      <c r="H26" s="115"/>
      <c r="I26" s="144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83">
        <v>53.1</v>
      </c>
      <c r="F27" s="116"/>
      <c r="G27" s="115"/>
      <c r="H27" s="115"/>
      <c r="I27" s="144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83">
        <v>57.300000000000004</v>
      </c>
      <c r="F28" s="116"/>
      <c r="G28" s="115"/>
      <c r="H28" s="115"/>
      <c r="I28" s="144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83">
        <v>53.1</v>
      </c>
      <c r="F29" s="116"/>
      <c r="G29" s="115"/>
      <c r="H29" s="115"/>
      <c r="I29" s="144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83">
        <v>59.7</v>
      </c>
      <c r="F30" s="116"/>
      <c r="G30" s="115"/>
      <c r="H30" s="115"/>
      <c r="I30" s="144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83">
        <v>66.599999999999994</v>
      </c>
      <c r="F31" s="116"/>
      <c r="G31" s="115"/>
      <c r="H31" s="115"/>
      <c r="I31" s="144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83">
        <v>57.6</v>
      </c>
      <c r="F32" s="116"/>
      <c r="G32" s="115"/>
      <c r="H32" s="115"/>
      <c r="I32" s="144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83">
        <v>59.4</v>
      </c>
      <c r="F33" s="116"/>
      <c r="G33" s="115"/>
      <c r="H33" s="115"/>
      <c r="I33" s="144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83">
        <v>58.2</v>
      </c>
      <c r="F34" s="116"/>
      <c r="G34" s="115"/>
      <c r="H34" s="115"/>
      <c r="I34" s="144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83">
        <v>58.5</v>
      </c>
      <c r="F35" s="116"/>
      <c r="G35" s="115"/>
      <c r="H35" s="115"/>
      <c r="I35" s="144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83">
        <v>57.300000000000004</v>
      </c>
      <c r="F36" s="116"/>
      <c r="G36" s="115"/>
      <c r="H36" s="115"/>
      <c r="I36" s="144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83">
        <v>56.7</v>
      </c>
      <c r="F37" s="116"/>
      <c r="G37" s="115"/>
      <c r="H37" s="115"/>
      <c r="I37" s="144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1262.1000000000001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230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431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432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ЭСУ-1</v>
      </c>
      <c r="C10" s="318"/>
      <c r="D10" s="318"/>
      <c r="E10" s="318"/>
      <c r="F10" s="301" t="str">
        <f>N4</f>
        <v>ф,10кВ ЭСУ-2</v>
      </c>
      <c r="G10" s="304"/>
      <c r="H10" s="304"/>
      <c r="I10" s="305"/>
      <c r="J10" s="318" t="str">
        <f>N3</f>
        <v>ф,10кВ ЭСУ-1</v>
      </c>
      <c r="K10" s="318"/>
      <c r="L10" s="318"/>
      <c r="M10" s="318"/>
      <c r="N10" s="301" t="str">
        <f>N4</f>
        <v>ф,10кВ ЭСУ-2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2" thickBot="1" x14ac:dyDescent="0.3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84">
        <v>146.70000000000002</v>
      </c>
      <c r="F14" s="114"/>
      <c r="G14" s="115"/>
      <c r="H14" s="115"/>
      <c r="I14" s="185">
        <v>703.80000000000007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84">
        <v>141</v>
      </c>
      <c r="F15" s="116"/>
      <c r="G15" s="115"/>
      <c r="H15" s="115"/>
      <c r="I15" s="186">
        <v>667.2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84">
        <v>139.80000000000001</v>
      </c>
      <c r="F16" s="116"/>
      <c r="G16" s="115"/>
      <c r="H16" s="115"/>
      <c r="I16" s="186">
        <v>657.6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84">
        <v>140.4</v>
      </c>
      <c r="F17" s="116"/>
      <c r="G17" s="115"/>
      <c r="H17" s="115"/>
      <c r="I17" s="186">
        <v>652.80000000000007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84">
        <v>144.9</v>
      </c>
      <c r="F18" s="116"/>
      <c r="G18" s="115"/>
      <c r="H18" s="115"/>
      <c r="I18" s="186">
        <v>663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84">
        <v>144.30000000000001</v>
      </c>
      <c r="F19" s="116"/>
      <c r="G19" s="115"/>
      <c r="H19" s="115"/>
      <c r="I19" s="186">
        <v>700.2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84">
        <v>156.30000000000001</v>
      </c>
      <c r="F20" s="116"/>
      <c r="G20" s="115"/>
      <c r="H20" s="115"/>
      <c r="I20" s="186">
        <v>833.4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84">
        <v>157.20000000000002</v>
      </c>
      <c r="F21" s="116"/>
      <c r="G21" s="115"/>
      <c r="H21" s="115"/>
      <c r="I21" s="186">
        <v>986.4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84">
        <v>168</v>
      </c>
      <c r="F22" s="116"/>
      <c r="G22" s="115"/>
      <c r="H22" s="115"/>
      <c r="I22" s="186">
        <v>1020.6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84">
        <v>171.6</v>
      </c>
      <c r="F23" s="116"/>
      <c r="G23" s="115"/>
      <c r="H23" s="115"/>
      <c r="I23" s="186">
        <v>1023.6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84">
        <v>168</v>
      </c>
      <c r="F24" s="116"/>
      <c r="G24" s="115"/>
      <c r="H24" s="115"/>
      <c r="I24" s="186">
        <v>1014.6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84">
        <v>163.5</v>
      </c>
      <c r="F25" s="116"/>
      <c r="G25" s="115"/>
      <c r="H25" s="115"/>
      <c r="I25" s="186">
        <v>1024.8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84">
        <v>163.5</v>
      </c>
      <c r="F26" s="116"/>
      <c r="G26" s="115"/>
      <c r="H26" s="115"/>
      <c r="I26" s="186">
        <v>1031.4000000000001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84">
        <v>156.6</v>
      </c>
      <c r="F27" s="116"/>
      <c r="G27" s="115"/>
      <c r="H27" s="115"/>
      <c r="I27" s="186">
        <v>963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84">
        <v>154.20000000000002</v>
      </c>
      <c r="F28" s="116"/>
      <c r="G28" s="115"/>
      <c r="H28" s="115"/>
      <c r="I28" s="186">
        <v>950.4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84">
        <v>147</v>
      </c>
      <c r="F29" s="116"/>
      <c r="G29" s="115"/>
      <c r="H29" s="115"/>
      <c r="I29" s="186">
        <v>930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84">
        <v>176.70000000000002</v>
      </c>
      <c r="F30" s="116"/>
      <c r="G30" s="115"/>
      <c r="H30" s="115"/>
      <c r="I30" s="186">
        <v>972.6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84">
        <v>181.5</v>
      </c>
      <c r="F31" s="116"/>
      <c r="G31" s="115"/>
      <c r="H31" s="115"/>
      <c r="I31" s="186">
        <v>1054.8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84">
        <v>184.5</v>
      </c>
      <c r="F32" s="116"/>
      <c r="G32" s="115"/>
      <c r="H32" s="115"/>
      <c r="I32" s="186">
        <v>1090.2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84">
        <v>178.8</v>
      </c>
      <c r="F33" s="116"/>
      <c r="G33" s="115"/>
      <c r="H33" s="115"/>
      <c r="I33" s="186">
        <v>1062.5999999999999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84">
        <v>179.1</v>
      </c>
      <c r="F34" s="116"/>
      <c r="G34" s="115"/>
      <c r="H34" s="115"/>
      <c r="I34" s="186">
        <v>1027.8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84">
        <v>174</v>
      </c>
      <c r="F35" s="116"/>
      <c r="G35" s="115"/>
      <c r="H35" s="115"/>
      <c r="I35" s="186">
        <v>956.4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84">
        <v>166.8</v>
      </c>
      <c r="F36" s="116"/>
      <c r="G36" s="115"/>
      <c r="H36" s="115"/>
      <c r="I36" s="186">
        <v>873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ht="13.5" thickBot="1" x14ac:dyDescent="0.25">
      <c r="A37" s="100">
        <v>23</v>
      </c>
      <c r="B37" s="116"/>
      <c r="C37" s="116"/>
      <c r="D37" s="116"/>
      <c r="E37" s="184">
        <v>155.70000000000002</v>
      </c>
      <c r="F37" s="116"/>
      <c r="G37" s="115"/>
      <c r="H37" s="115"/>
      <c r="I37" s="187">
        <v>782.4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3713.3999999999996</v>
      </c>
      <c r="F39" s="115"/>
      <c r="G39" s="134"/>
      <c r="H39" s="134"/>
      <c r="I39" s="133">
        <f>SUM(I15:I38)</f>
        <v>20938.8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231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433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434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Дедово Поле</v>
      </c>
      <c r="C10" s="318"/>
      <c r="D10" s="318"/>
      <c r="E10" s="318"/>
      <c r="F10" s="301" t="str">
        <f>N4</f>
        <v>ф,10кВ Котельная</v>
      </c>
      <c r="G10" s="304"/>
      <c r="H10" s="304"/>
      <c r="I10" s="305"/>
      <c r="J10" s="318" t="str">
        <f>N3</f>
        <v>ф,10кВ Дедово Поле</v>
      </c>
      <c r="K10" s="318"/>
      <c r="L10" s="318"/>
      <c r="M10" s="318"/>
      <c r="N10" s="301" t="str">
        <f>N4</f>
        <v>ф,10кВ Котельная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88">
        <v>222</v>
      </c>
      <c r="F14" s="114"/>
      <c r="G14" s="115"/>
      <c r="H14" s="115"/>
      <c r="I14" s="189">
        <v>125.7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88">
        <v>208.8</v>
      </c>
      <c r="F15" s="116"/>
      <c r="G15" s="115"/>
      <c r="H15" s="115"/>
      <c r="I15" s="189">
        <v>125.7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88">
        <v>202.8</v>
      </c>
      <c r="F16" s="116"/>
      <c r="G16" s="115"/>
      <c r="H16" s="115"/>
      <c r="I16" s="189">
        <v>126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88">
        <v>204.6</v>
      </c>
      <c r="F17" s="116"/>
      <c r="G17" s="115"/>
      <c r="H17" s="115"/>
      <c r="I17" s="189">
        <v>126.60000000000001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88">
        <v>203.4</v>
      </c>
      <c r="F18" s="116"/>
      <c r="G18" s="115"/>
      <c r="H18" s="115"/>
      <c r="I18" s="189">
        <v>127.5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88">
        <v>215.1</v>
      </c>
      <c r="F19" s="116"/>
      <c r="G19" s="115"/>
      <c r="H19" s="115"/>
      <c r="I19" s="189">
        <v>127.2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88">
        <v>240.9</v>
      </c>
      <c r="F20" s="116"/>
      <c r="G20" s="115"/>
      <c r="H20" s="115"/>
      <c r="I20" s="189">
        <v>125.10000000000001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88">
        <v>263.10000000000002</v>
      </c>
      <c r="F21" s="116"/>
      <c r="G21" s="115"/>
      <c r="H21" s="115"/>
      <c r="I21" s="189">
        <v>125.4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88">
        <v>271.5</v>
      </c>
      <c r="F22" s="116"/>
      <c r="G22" s="115"/>
      <c r="H22" s="115"/>
      <c r="I22" s="189">
        <v>123.3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88">
        <v>267</v>
      </c>
      <c r="F23" s="116"/>
      <c r="G23" s="115"/>
      <c r="H23" s="115"/>
      <c r="I23" s="189">
        <v>123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88">
        <v>268.5</v>
      </c>
      <c r="F24" s="116"/>
      <c r="G24" s="115"/>
      <c r="H24" s="115"/>
      <c r="I24" s="189">
        <v>123.3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88">
        <v>259.8</v>
      </c>
      <c r="F25" s="116"/>
      <c r="G25" s="115"/>
      <c r="H25" s="115"/>
      <c r="I25" s="189">
        <v>123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88">
        <v>264.60000000000002</v>
      </c>
      <c r="F26" s="116"/>
      <c r="G26" s="115"/>
      <c r="H26" s="115"/>
      <c r="I26" s="189">
        <v>123.3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88">
        <v>251.70000000000002</v>
      </c>
      <c r="F27" s="116"/>
      <c r="G27" s="115"/>
      <c r="H27" s="115"/>
      <c r="I27" s="189">
        <v>123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88">
        <v>263.39999999999998</v>
      </c>
      <c r="F28" s="116"/>
      <c r="G28" s="115"/>
      <c r="H28" s="115"/>
      <c r="I28" s="189">
        <v>123.60000000000001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88">
        <v>279.3</v>
      </c>
      <c r="F29" s="116"/>
      <c r="G29" s="115"/>
      <c r="H29" s="115"/>
      <c r="I29" s="189">
        <v>123.60000000000001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88">
        <v>293.10000000000002</v>
      </c>
      <c r="F30" s="116"/>
      <c r="G30" s="115"/>
      <c r="H30" s="115"/>
      <c r="I30" s="189">
        <v>124.2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88">
        <v>302.7</v>
      </c>
      <c r="F31" s="116"/>
      <c r="G31" s="115"/>
      <c r="H31" s="115"/>
      <c r="I31" s="189">
        <v>126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88">
        <v>322.8</v>
      </c>
      <c r="F32" s="116"/>
      <c r="G32" s="115"/>
      <c r="H32" s="115"/>
      <c r="I32" s="189">
        <v>129.6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88">
        <v>331.5</v>
      </c>
      <c r="F33" s="116"/>
      <c r="G33" s="115"/>
      <c r="H33" s="115"/>
      <c r="I33" s="189">
        <v>140.1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88">
        <v>313.2</v>
      </c>
      <c r="F34" s="116"/>
      <c r="G34" s="115"/>
      <c r="H34" s="115"/>
      <c r="I34" s="189">
        <v>129.6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88">
        <v>302.7</v>
      </c>
      <c r="F35" s="116"/>
      <c r="G35" s="115"/>
      <c r="H35" s="115"/>
      <c r="I35" s="189">
        <v>129.30000000000001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88">
        <v>271.8</v>
      </c>
      <c r="F36" s="116"/>
      <c r="G36" s="115"/>
      <c r="H36" s="115"/>
      <c r="I36" s="189">
        <v>129.30000000000001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88">
        <v>240</v>
      </c>
      <c r="F37" s="116"/>
      <c r="G37" s="115"/>
      <c r="H37" s="115"/>
      <c r="I37" s="189">
        <v>129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6042.3</v>
      </c>
      <c r="F39" s="115"/>
      <c r="G39" s="134"/>
      <c r="H39" s="134"/>
      <c r="I39" s="133">
        <f>SUM(I15:I38)</f>
        <v>2906.7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231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435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436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ЛПХ</v>
      </c>
      <c r="C10" s="318"/>
      <c r="D10" s="318"/>
      <c r="E10" s="318"/>
      <c r="F10" s="301" t="str">
        <f>N4</f>
        <v>ф,10кВ Сазоново</v>
      </c>
      <c r="G10" s="304"/>
      <c r="H10" s="304"/>
      <c r="I10" s="305"/>
      <c r="J10" s="318" t="str">
        <f>N3</f>
        <v>ф,10кВ ЛПХ</v>
      </c>
      <c r="K10" s="318"/>
      <c r="L10" s="318"/>
      <c r="M10" s="318"/>
      <c r="N10" s="301" t="str">
        <f>N4</f>
        <v>ф,10кВ Сазоново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90">
        <v>218.1</v>
      </c>
      <c r="F14" s="114"/>
      <c r="G14" s="115"/>
      <c r="H14" s="115"/>
      <c r="I14" s="190">
        <v>171.3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90">
        <v>206.1</v>
      </c>
      <c r="F15" s="116"/>
      <c r="G15" s="115"/>
      <c r="H15" s="115"/>
      <c r="I15" s="190">
        <v>168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90">
        <v>206.70000000000002</v>
      </c>
      <c r="F16" s="116"/>
      <c r="G16" s="115"/>
      <c r="H16" s="115"/>
      <c r="I16" s="190">
        <v>165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90">
        <v>205.8</v>
      </c>
      <c r="F17" s="116"/>
      <c r="G17" s="115"/>
      <c r="H17" s="115"/>
      <c r="I17" s="190">
        <v>171.3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90">
        <v>208.5</v>
      </c>
      <c r="F18" s="116"/>
      <c r="G18" s="115"/>
      <c r="H18" s="115"/>
      <c r="I18" s="190">
        <v>177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90">
        <v>212.70000000000002</v>
      </c>
      <c r="F19" s="116"/>
      <c r="G19" s="115"/>
      <c r="H19" s="115"/>
      <c r="I19" s="190">
        <v>180.9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90">
        <v>236.70000000000002</v>
      </c>
      <c r="F20" s="116"/>
      <c r="G20" s="115"/>
      <c r="H20" s="115"/>
      <c r="I20" s="190">
        <v>194.4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90">
        <v>254.1</v>
      </c>
      <c r="F21" s="116"/>
      <c r="G21" s="115"/>
      <c r="H21" s="115"/>
      <c r="I21" s="190">
        <v>230.70000000000002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90">
        <v>262.8</v>
      </c>
      <c r="F22" s="116"/>
      <c r="G22" s="115"/>
      <c r="H22" s="115"/>
      <c r="I22" s="190">
        <v>217.8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90">
        <v>254.4</v>
      </c>
      <c r="F23" s="116"/>
      <c r="G23" s="115"/>
      <c r="H23" s="115"/>
      <c r="I23" s="190">
        <v>215.1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90">
        <v>252.6</v>
      </c>
      <c r="F24" s="116"/>
      <c r="G24" s="115"/>
      <c r="H24" s="115"/>
      <c r="I24" s="190">
        <v>206.1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90">
        <v>270.89999999999998</v>
      </c>
      <c r="F25" s="116"/>
      <c r="G25" s="115"/>
      <c r="H25" s="115"/>
      <c r="I25" s="190">
        <v>204.9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90">
        <v>284.10000000000002</v>
      </c>
      <c r="F26" s="116"/>
      <c r="G26" s="115"/>
      <c r="H26" s="115"/>
      <c r="I26" s="190">
        <v>200.4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90">
        <v>256.8</v>
      </c>
      <c r="F27" s="116"/>
      <c r="G27" s="115"/>
      <c r="H27" s="115"/>
      <c r="I27" s="190">
        <v>192.6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90">
        <v>270.60000000000002</v>
      </c>
      <c r="F28" s="116"/>
      <c r="G28" s="115"/>
      <c r="H28" s="115"/>
      <c r="I28" s="190">
        <v>197.4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90">
        <v>279.60000000000002</v>
      </c>
      <c r="F29" s="116"/>
      <c r="G29" s="115"/>
      <c r="H29" s="115"/>
      <c r="I29" s="190">
        <v>201.9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90">
        <v>283.8</v>
      </c>
      <c r="F30" s="116"/>
      <c r="G30" s="115"/>
      <c r="H30" s="115"/>
      <c r="I30" s="190">
        <v>222.3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90">
        <v>317.7</v>
      </c>
      <c r="F31" s="116"/>
      <c r="G31" s="115"/>
      <c r="H31" s="115"/>
      <c r="I31" s="190">
        <v>237.9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90">
        <v>317.40000000000003</v>
      </c>
      <c r="F32" s="116"/>
      <c r="G32" s="115"/>
      <c r="H32" s="115"/>
      <c r="I32" s="190">
        <v>246.9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90">
        <v>304.5</v>
      </c>
      <c r="F33" s="116"/>
      <c r="G33" s="115"/>
      <c r="H33" s="115"/>
      <c r="I33" s="190">
        <v>236.4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90">
        <v>307.5</v>
      </c>
      <c r="F34" s="116"/>
      <c r="G34" s="115"/>
      <c r="H34" s="115"/>
      <c r="I34" s="190">
        <v>228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90">
        <v>297.3</v>
      </c>
      <c r="F35" s="116"/>
      <c r="G35" s="115"/>
      <c r="H35" s="115"/>
      <c r="I35" s="190">
        <v>230.1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90">
        <v>271.2</v>
      </c>
      <c r="F36" s="116"/>
      <c r="G36" s="115"/>
      <c r="H36" s="115"/>
      <c r="I36" s="190">
        <v>203.1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90">
        <v>237.9</v>
      </c>
      <c r="F37" s="116"/>
      <c r="G37" s="115"/>
      <c r="H37" s="115"/>
      <c r="I37" s="190">
        <v>185.4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5999.7</v>
      </c>
      <c r="F39" s="115"/>
      <c r="G39" s="134"/>
      <c r="H39" s="134"/>
      <c r="I39" s="133">
        <f>SUM(I15:I38)</f>
        <v>4713.6000000000004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231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437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438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ЭТС-1</v>
      </c>
      <c r="C10" s="318"/>
      <c r="D10" s="318"/>
      <c r="E10" s="318"/>
      <c r="F10" s="301" t="str">
        <f>N4</f>
        <v>ф,10кВ ЭТС-2</v>
      </c>
      <c r="G10" s="304"/>
      <c r="H10" s="304"/>
      <c r="I10" s="305"/>
      <c r="J10" s="318" t="str">
        <f>N3</f>
        <v>ф,10кВ ЭТС-1</v>
      </c>
      <c r="K10" s="318"/>
      <c r="L10" s="318"/>
      <c r="M10" s="318"/>
      <c r="N10" s="301" t="str">
        <f>N4</f>
        <v>ф,10кВ ЭТС-2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2" thickBot="1" x14ac:dyDescent="0.3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91">
        <v>389.1</v>
      </c>
      <c r="F14" s="114"/>
      <c r="G14" s="115"/>
      <c r="H14" s="115"/>
      <c r="I14" s="192">
        <v>18.3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91">
        <v>351.3</v>
      </c>
      <c r="F15" s="116"/>
      <c r="G15" s="115"/>
      <c r="H15" s="115"/>
      <c r="I15" s="193">
        <v>18.3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91">
        <v>337.5</v>
      </c>
      <c r="F16" s="116"/>
      <c r="G16" s="115"/>
      <c r="H16" s="115"/>
      <c r="I16" s="193">
        <v>18.3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91">
        <v>340.2</v>
      </c>
      <c r="F17" s="116"/>
      <c r="G17" s="115"/>
      <c r="H17" s="115"/>
      <c r="I17" s="193">
        <v>18.3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91">
        <v>357.6</v>
      </c>
      <c r="F18" s="116"/>
      <c r="G18" s="115"/>
      <c r="H18" s="115"/>
      <c r="I18" s="193">
        <v>18.900000000000002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91">
        <v>377.1</v>
      </c>
      <c r="F19" s="116"/>
      <c r="G19" s="115"/>
      <c r="H19" s="115"/>
      <c r="I19" s="193">
        <v>18.3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91">
        <v>465</v>
      </c>
      <c r="F20" s="116"/>
      <c r="G20" s="115"/>
      <c r="H20" s="115"/>
      <c r="I20" s="193">
        <v>18.600000000000001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91">
        <v>604.20000000000005</v>
      </c>
      <c r="F21" s="116"/>
      <c r="G21" s="115"/>
      <c r="H21" s="115"/>
      <c r="I21" s="193">
        <v>18.3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91">
        <v>666.9</v>
      </c>
      <c r="F22" s="116"/>
      <c r="G22" s="115"/>
      <c r="H22" s="115"/>
      <c r="I22" s="193">
        <v>17.7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91">
        <v>655.5</v>
      </c>
      <c r="F23" s="116"/>
      <c r="G23" s="115"/>
      <c r="H23" s="115"/>
      <c r="I23" s="193">
        <v>18.3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91">
        <v>633.9</v>
      </c>
      <c r="F24" s="116"/>
      <c r="G24" s="115"/>
      <c r="H24" s="115"/>
      <c r="I24" s="193">
        <v>18.3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91">
        <v>582</v>
      </c>
      <c r="F25" s="116"/>
      <c r="G25" s="115"/>
      <c r="H25" s="115"/>
      <c r="I25" s="193">
        <v>17.7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91">
        <v>576.9</v>
      </c>
      <c r="F26" s="116"/>
      <c r="G26" s="115"/>
      <c r="H26" s="115"/>
      <c r="I26" s="193">
        <v>18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91">
        <v>562.80000000000007</v>
      </c>
      <c r="F27" s="116"/>
      <c r="G27" s="115"/>
      <c r="H27" s="115"/>
      <c r="I27" s="193">
        <v>18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91">
        <v>556.80000000000007</v>
      </c>
      <c r="F28" s="116"/>
      <c r="G28" s="115"/>
      <c r="H28" s="115"/>
      <c r="I28" s="193">
        <v>17.7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91">
        <v>579.9</v>
      </c>
      <c r="F29" s="116"/>
      <c r="G29" s="115"/>
      <c r="H29" s="115"/>
      <c r="I29" s="193">
        <v>17.7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91">
        <v>624.6</v>
      </c>
      <c r="F30" s="116"/>
      <c r="G30" s="115"/>
      <c r="H30" s="115"/>
      <c r="I30" s="193">
        <v>18.3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91">
        <v>642.9</v>
      </c>
      <c r="F31" s="116"/>
      <c r="G31" s="115"/>
      <c r="H31" s="115"/>
      <c r="I31" s="193">
        <v>18.900000000000002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91">
        <v>676.80000000000007</v>
      </c>
      <c r="F32" s="116"/>
      <c r="G32" s="115"/>
      <c r="H32" s="115"/>
      <c r="I32" s="193">
        <v>18.600000000000001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91">
        <v>658.5</v>
      </c>
      <c r="F33" s="116"/>
      <c r="G33" s="115"/>
      <c r="H33" s="115"/>
      <c r="I33" s="193">
        <v>18.900000000000002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91">
        <v>626.1</v>
      </c>
      <c r="F34" s="116"/>
      <c r="G34" s="115"/>
      <c r="H34" s="115"/>
      <c r="I34" s="193">
        <v>18.900000000000002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91">
        <v>590.70000000000005</v>
      </c>
      <c r="F35" s="116"/>
      <c r="G35" s="115"/>
      <c r="H35" s="115"/>
      <c r="I35" s="193">
        <v>18.900000000000002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91">
        <v>534.29999999999995</v>
      </c>
      <c r="F36" s="116"/>
      <c r="G36" s="115"/>
      <c r="H36" s="115"/>
      <c r="I36" s="193">
        <v>18.900000000000002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ht="13.5" thickBot="1" x14ac:dyDescent="0.25">
      <c r="A37" s="100">
        <v>23</v>
      </c>
      <c r="B37" s="116"/>
      <c r="C37" s="116"/>
      <c r="D37" s="116"/>
      <c r="E37" s="191">
        <v>462</v>
      </c>
      <c r="F37" s="116"/>
      <c r="G37" s="115"/>
      <c r="H37" s="115"/>
      <c r="I37" s="194">
        <v>18.600000000000001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12463.499999999998</v>
      </c>
      <c r="F39" s="115"/>
      <c r="G39" s="134"/>
      <c r="H39" s="134"/>
      <c r="I39" s="133">
        <f>SUM(I15:I38)</f>
        <v>422.4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231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439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440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ЭТС-3</v>
      </c>
      <c r="C10" s="318"/>
      <c r="D10" s="318"/>
      <c r="E10" s="318"/>
      <c r="F10" s="301" t="str">
        <f>N4</f>
        <v>ф,10кВ ЭТС-4</v>
      </c>
      <c r="G10" s="304"/>
      <c r="H10" s="304"/>
      <c r="I10" s="305"/>
      <c r="J10" s="318" t="str">
        <f>N3</f>
        <v>ф,10кВ ЭТС-3</v>
      </c>
      <c r="K10" s="318"/>
      <c r="L10" s="318"/>
      <c r="M10" s="318"/>
      <c r="N10" s="301" t="str">
        <f>N4</f>
        <v>ф,10кВ ЭТС-4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0</v>
      </c>
      <c r="F14" s="114"/>
      <c r="G14" s="115"/>
      <c r="H14" s="115"/>
      <c r="I14" s="195">
        <v>236.4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0</v>
      </c>
      <c r="F15" s="116"/>
      <c r="G15" s="115"/>
      <c r="H15" s="115"/>
      <c r="I15" s="195">
        <v>214.8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>
        <v>0</v>
      </c>
      <c r="F16" s="116"/>
      <c r="G16" s="115"/>
      <c r="H16" s="115"/>
      <c r="I16" s="195">
        <v>210.8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>
        <v>0</v>
      </c>
      <c r="F17" s="116"/>
      <c r="G17" s="115"/>
      <c r="H17" s="115"/>
      <c r="I17" s="195">
        <v>208.8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>
        <v>0</v>
      </c>
      <c r="F18" s="116"/>
      <c r="G18" s="115"/>
      <c r="H18" s="115"/>
      <c r="I18" s="195">
        <v>210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>
        <v>0</v>
      </c>
      <c r="F19" s="116"/>
      <c r="G19" s="115"/>
      <c r="H19" s="115"/>
      <c r="I19" s="195">
        <v>211.20000000000002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>
        <v>0</v>
      </c>
      <c r="F20" s="116"/>
      <c r="G20" s="115"/>
      <c r="H20" s="115"/>
      <c r="I20" s="195">
        <v>273.60000000000002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>
        <v>0</v>
      </c>
      <c r="F21" s="116"/>
      <c r="G21" s="115"/>
      <c r="H21" s="115"/>
      <c r="I21" s="195">
        <v>348.40000000000003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>
        <v>0</v>
      </c>
      <c r="F22" s="116"/>
      <c r="G22" s="115"/>
      <c r="H22" s="115"/>
      <c r="I22" s="195">
        <v>414.40000000000003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>
        <v>0</v>
      </c>
      <c r="F23" s="116"/>
      <c r="G23" s="115"/>
      <c r="H23" s="115"/>
      <c r="I23" s="195">
        <v>416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>
        <v>0</v>
      </c>
      <c r="F24" s="116"/>
      <c r="G24" s="115"/>
      <c r="H24" s="115"/>
      <c r="I24" s="195">
        <v>428.8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>
        <v>0</v>
      </c>
      <c r="F25" s="116"/>
      <c r="G25" s="115"/>
      <c r="H25" s="115"/>
      <c r="I25" s="195">
        <v>447.6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>
        <v>0</v>
      </c>
      <c r="F26" s="116"/>
      <c r="G26" s="115"/>
      <c r="H26" s="115"/>
      <c r="I26" s="195">
        <v>435.6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>
        <v>0</v>
      </c>
      <c r="F27" s="116"/>
      <c r="G27" s="115"/>
      <c r="H27" s="115"/>
      <c r="I27" s="195">
        <v>402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>
        <v>0</v>
      </c>
      <c r="F28" s="116"/>
      <c r="G28" s="115"/>
      <c r="H28" s="115"/>
      <c r="I28" s="195">
        <v>405.6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>
        <v>0</v>
      </c>
      <c r="F29" s="116"/>
      <c r="G29" s="115"/>
      <c r="H29" s="115"/>
      <c r="I29" s="195">
        <v>405.2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>
        <v>0</v>
      </c>
      <c r="F30" s="116"/>
      <c r="G30" s="115"/>
      <c r="H30" s="115"/>
      <c r="I30" s="195">
        <v>435.2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>
        <v>0</v>
      </c>
      <c r="F31" s="116"/>
      <c r="G31" s="115"/>
      <c r="H31" s="115"/>
      <c r="I31" s="195">
        <v>425.2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>
        <v>0</v>
      </c>
      <c r="F32" s="116"/>
      <c r="G32" s="115"/>
      <c r="H32" s="115"/>
      <c r="I32" s="195">
        <v>408.40000000000003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>
        <v>0</v>
      </c>
      <c r="F33" s="116"/>
      <c r="G33" s="115"/>
      <c r="H33" s="115"/>
      <c r="I33" s="195">
        <v>400.8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>
        <v>0</v>
      </c>
      <c r="F34" s="116"/>
      <c r="G34" s="115"/>
      <c r="H34" s="115"/>
      <c r="I34" s="195">
        <v>383.2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>
        <v>0</v>
      </c>
      <c r="F35" s="116"/>
      <c r="G35" s="115"/>
      <c r="H35" s="115"/>
      <c r="I35" s="195">
        <v>366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>
        <v>0</v>
      </c>
      <c r="F36" s="116"/>
      <c r="G36" s="115"/>
      <c r="H36" s="115"/>
      <c r="I36" s="195">
        <v>299.2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>
        <v>0</v>
      </c>
      <c r="F37" s="116"/>
      <c r="G37" s="115"/>
      <c r="H37" s="115"/>
      <c r="I37" s="195">
        <v>264.8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8015.5999999999995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231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441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Ретранслятор (ПКУ)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ф,10кВ Ретранслятор (ПКУ)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96">
        <v>257.39999999999998</v>
      </c>
      <c r="F14" s="114"/>
      <c r="G14" s="115"/>
      <c r="H14" s="115"/>
      <c r="I14" s="144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96">
        <v>248.4</v>
      </c>
      <c r="F15" s="116"/>
      <c r="G15" s="115"/>
      <c r="H15" s="115"/>
      <c r="I15" s="144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96">
        <v>249.3</v>
      </c>
      <c r="F16" s="116"/>
      <c r="G16" s="115"/>
      <c r="H16" s="115"/>
      <c r="I16" s="144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96">
        <v>250.5</v>
      </c>
      <c r="F17" s="116"/>
      <c r="G17" s="115"/>
      <c r="H17" s="115"/>
      <c r="I17" s="144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96">
        <v>255</v>
      </c>
      <c r="F18" s="116"/>
      <c r="G18" s="115"/>
      <c r="H18" s="115"/>
      <c r="I18" s="144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96">
        <v>258</v>
      </c>
      <c r="F19" s="116"/>
      <c r="G19" s="115"/>
      <c r="H19" s="115"/>
      <c r="I19" s="144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96">
        <v>275.7</v>
      </c>
      <c r="F20" s="116"/>
      <c r="G20" s="115"/>
      <c r="H20" s="115"/>
      <c r="I20" s="144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96">
        <v>291.90000000000003</v>
      </c>
      <c r="F21" s="116"/>
      <c r="G21" s="115"/>
      <c r="H21" s="115"/>
      <c r="I21" s="144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96">
        <v>339.90000000000003</v>
      </c>
      <c r="F22" s="116"/>
      <c r="G22" s="115"/>
      <c r="H22" s="115"/>
      <c r="I22" s="144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96">
        <v>340.2</v>
      </c>
      <c r="F23" s="116"/>
      <c r="G23" s="115"/>
      <c r="H23" s="115"/>
      <c r="I23" s="144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96">
        <v>382.5</v>
      </c>
      <c r="F24" s="116"/>
      <c r="G24" s="115"/>
      <c r="H24" s="115"/>
      <c r="I24" s="144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96">
        <v>370.8</v>
      </c>
      <c r="F25" s="116"/>
      <c r="G25" s="115"/>
      <c r="H25" s="115"/>
      <c r="I25" s="144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96">
        <v>296.7</v>
      </c>
      <c r="F26" s="116"/>
      <c r="G26" s="115"/>
      <c r="H26" s="115"/>
      <c r="I26" s="144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96">
        <v>387.6</v>
      </c>
      <c r="F27" s="116"/>
      <c r="G27" s="115"/>
      <c r="H27" s="115"/>
      <c r="I27" s="144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96">
        <v>375.90000000000003</v>
      </c>
      <c r="F28" s="116"/>
      <c r="G28" s="115"/>
      <c r="H28" s="115"/>
      <c r="I28" s="144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96">
        <v>374.1</v>
      </c>
      <c r="F29" s="116"/>
      <c r="G29" s="115"/>
      <c r="H29" s="115"/>
      <c r="I29" s="144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96">
        <v>448.2</v>
      </c>
      <c r="F30" s="116"/>
      <c r="G30" s="115"/>
      <c r="H30" s="115"/>
      <c r="I30" s="144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96">
        <v>351</v>
      </c>
      <c r="F31" s="116"/>
      <c r="G31" s="115"/>
      <c r="H31" s="115"/>
      <c r="I31" s="144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96">
        <v>351.6</v>
      </c>
      <c r="F32" s="116"/>
      <c r="G32" s="115"/>
      <c r="H32" s="115"/>
      <c r="I32" s="144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96">
        <v>356.40000000000003</v>
      </c>
      <c r="F33" s="116"/>
      <c r="G33" s="115"/>
      <c r="H33" s="115"/>
      <c r="I33" s="144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96">
        <v>341.1</v>
      </c>
      <c r="F34" s="116"/>
      <c r="G34" s="115"/>
      <c r="H34" s="115"/>
      <c r="I34" s="144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96">
        <v>329.40000000000003</v>
      </c>
      <c r="F35" s="116"/>
      <c r="G35" s="115"/>
      <c r="H35" s="115"/>
      <c r="I35" s="144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96">
        <v>315.3</v>
      </c>
      <c r="F36" s="116"/>
      <c r="G36" s="115"/>
      <c r="H36" s="115"/>
      <c r="I36" s="144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96">
        <v>300.60000000000002</v>
      </c>
      <c r="F37" s="116"/>
      <c r="G37" s="115"/>
      <c r="H37" s="115"/>
      <c r="I37" s="144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7490.1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248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247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ТП-129 В-1</v>
      </c>
      <c r="C10" s="318"/>
      <c r="D10" s="318"/>
      <c r="E10" s="318"/>
      <c r="F10" s="301" t="str">
        <f>N4</f>
        <v>ТП-130</v>
      </c>
      <c r="G10" s="304"/>
      <c r="H10" s="304"/>
      <c r="I10" s="305"/>
      <c r="J10" s="318" t="str">
        <f>N3</f>
        <v>ТП-129 В-1</v>
      </c>
      <c r="K10" s="318"/>
      <c r="L10" s="318"/>
      <c r="M10" s="318"/>
      <c r="N10" s="301" t="str">
        <f>N4</f>
        <v>ТП-130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</v>
      </c>
      <c r="F11" s="289" t="s">
        <v>289</v>
      </c>
      <c r="G11" s="290"/>
      <c r="H11" s="40"/>
      <c r="I11" s="41">
        <v>1</v>
      </c>
      <c r="J11" s="289" t="s">
        <v>289</v>
      </c>
      <c r="K11" s="290"/>
      <c r="L11" s="40"/>
      <c r="M11" s="41">
        <f>E11</f>
        <v>1</v>
      </c>
      <c r="N11" s="289" t="s">
        <v>289</v>
      </c>
      <c r="O11" s="290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11.587199999999999</v>
      </c>
      <c r="F14" s="114"/>
      <c r="G14" s="115"/>
      <c r="H14" s="115"/>
      <c r="I14" s="116">
        <v>2.9274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11.523960000000001</v>
      </c>
      <c r="F15" s="116"/>
      <c r="G15" s="115"/>
      <c r="H15" s="115"/>
      <c r="I15" s="116">
        <v>1.2209400000000001</v>
      </c>
      <c r="J15" s="114"/>
      <c r="K15" s="114"/>
      <c r="L15" s="114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>
        <v>11.552520000000001</v>
      </c>
      <c r="F16" s="116"/>
      <c r="G16" s="115"/>
      <c r="H16" s="115"/>
      <c r="I16" s="116">
        <v>1.29948</v>
      </c>
      <c r="J16" s="114"/>
      <c r="K16" s="114"/>
      <c r="L16" s="114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>
        <v>11.570879999999999</v>
      </c>
      <c r="F17" s="116"/>
      <c r="G17" s="115"/>
      <c r="H17" s="115"/>
      <c r="I17" s="116">
        <v>1.17096</v>
      </c>
      <c r="J17" s="114"/>
      <c r="K17" s="114"/>
      <c r="L17" s="114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>
        <v>11.568840000000002</v>
      </c>
      <c r="F18" s="116"/>
      <c r="G18" s="115"/>
      <c r="H18" s="115"/>
      <c r="I18" s="116">
        <v>1.2311399999999999</v>
      </c>
      <c r="J18" s="114"/>
      <c r="K18" s="114"/>
      <c r="L18" s="114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>
        <v>11.55864</v>
      </c>
      <c r="F19" s="116"/>
      <c r="G19" s="115"/>
      <c r="H19" s="115"/>
      <c r="I19" s="116">
        <v>1.3464</v>
      </c>
      <c r="J19" s="114"/>
      <c r="K19" s="114"/>
      <c r="L19" s="114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>
        <v>12.011920000000002</v>
      </c>
      <c r="F20" s="116"/>
      <c r="G20" s="115"/>
      <c r="H20" s="115"/>
      <c r="I20" s="116">
        <v>1.1956800000000001</v>
      </c>
      <c r="J20" s="114"/>
      <c r="K20" s="114"/>
      <c r="L20" s="114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>
        <v>12.018279999999999</v>
      </c>
      <c r="F21" s="116"/>
      <c r="G21" s="115"/>
      <c r="H21" s="115"/>
      <c r="I21" s="116">
        <v>1.5719800000000002</v>
      </c>
      <c r="J21" s="114"/>
      <c r="K21" s="114"/>
      <c r="L21" s="114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>
        <v>12.022520000000002</v>
      </c>
      <c r="F22" s="116"/>
      <c r="G22" s="115"/>
      <c r="H22" s="115"/>
      <c r="I22" s="116">
        <v>2.3733399999999998</v>
      </c>
      <c r="J22" s="114"/>
      <c r="K22" s="114"/>
      <c r="L22" s="114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>
        <v>12.016160000000001</v>
      </c>
      <c r="F23" s="116"/>
      <c r="G23" s="115"/>
      <c r="H23" s="115"/>
      <c r="I23" s="116">
        <v>2.3839399999999999</v>
      </c>
      <c r="J23" s="114"/>
      <c r="K23" s="114"/>
      <c r="L23" s="114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>
        <v>12.01404</v>
      </c>
      <c r="F24" s="116"/>
      <c r="G24" s="115"/>
      <c r="H24" s="115"/>
      <c r="I24" s="116">
        <v>2.33094</v>
      </c>
      <c r="J24" s="114"/>
      <c r="K24" s="114"/>
      <c r="L24" s="114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>
        <v>12.031000000000001</v>
      </c>
      <c r="F25" s="116"/>
      <c r="G25" s="115"/>
      <c r="H25" s="115"/>
      <c r="I25" s="116">
        <v>1.3970800000000001</v>
      </c>
      <c r="J25" s="114"/>
      <c r="K25" s="114"/>
      <c r="L25" s="114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>
        <v>12.02464</v>
      </c>
      <c r="F26" s="116"/>
      <c r="G26" s="115"/>
      <c r="H26" s="115"/>
      <c r="I26" s="116">
        <v>2.3394200000000001</v>
      </c>
      <c r="J26" s="114"/>
      <c r="K26" s="114"/>
      <c r="L26" s="114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>
        <v>11.79776</v>
      </c>
      <c r="F27" s="116"/>
      <c r="G27" s="115"/>
      <c r="H27" s="115"/>
      <c r="I27" s="116">
        <v>3.2448000000000001</v>
      </c>
      <c r="J27" s="114"/>
      <c r="K27" s="114"/>
      <c r="L27" s="114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>
        <v>11.789440000000001</v>
      </c>
      <c r="F28" s="116"/>
      <c r="G28" s="115"/>
      <c r="H28" s="115"/>
      <c r="I28" s="116">
        <v>2.2921600000000004</v>
      </c>
      <c r="J28" s="114"/>
      <c r="K28" s="114"/>
      <c r="L28" s="114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>
        <v>11.79152</v>
      </c>
      <c r="F29" s="116"/>
      <c r="G29" s="115"/>
      <c r="H29" s="115"/>
      <c r="I29" s="116">
        <v>2.89744</v>
      </c>
      <c r="J29" s="114"/>
      <c r="K29" s="114"/>
      <c r="L29" s="114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>
        <v>11.801920000000001</v>
      </c>
      <c r="F30" s="116"/>
      <c r="G30" s="115"/>
      <c r="H30" s="115"/>
      <c r="I30" s="116">
        <v>2.52616</v>
      </c>
      <c r="J30" s="114"/>
      <c r="K30" s="114"/>
      <c r="L30" s="114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>
        <v>11.83104</v>
      </c>
      <c r="F31" s="116"/>
      <c r="G31" s="115"/>
      <c r="H31" s="115"/>
      <c r="I31" s="116">
        <v>3.2895200000000004</v>
      </c>
      <c r="J31" s="114"/>
      <c r="K31" s="114"/>
      <c r="L31" s="114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>
        <v>11.804</v>
      </c>
      <c r="F32" s="116"/>
      <c r="G32" s="115"/>
      <c r="H32" s="115"/>
      <c r="I32" s="116">
        <v>3.33528</v>
      </c>
      <c r="J32" s="114"/>
      <c r="K32" s="114"/>
      <c r="L32" s="114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>
        <v>11.84352</v>
      </c>
      <c r="F33" s="116"/>
      <c r="G33" s="115"/>
      <c r="H33" s="115"/>
      <c r="I33" s="116">
        <v>2.5708800000000003</v>
      </c>
      <c r="J33" s="114"/>
      <c r="K33" s="114"/>
      <c r="L33" s="114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>
        <v>11.84768</v>
      </c>
      <c r="F34" s="116"/>
      <c r="G34" s="115"/>
      <c r="H34" s="115"/>
      <c r="I34" s="116">
        <v>2.5271999999999997</v>
      </c>
      <c r="J34" s="114"/>
      <c r="K34" s="114"/>
      <c r="L34" s="114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>
        <v>11.808159999999999</v>
      </c>
      <c r="F35" s="116"/>
      <c r="G35" s="115"/>
      <c r="H35" s="115"/>
      <c r="I35" s="116">
        <v>3.9332800000000003</v>
      </c>
      <c r="J35" s="114"/>
      <c r="K35" s="114"/>
      <c r="L35" s="114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>
        <v>11.566800000000001</v>
      </c>
      <c r="F36" s="116"/>
      <c r="G36" s="115"/>
      <c r="H36" s="115"/>
      <c r="I36" s="116">
        <v>3.47004</v>
      </c>
      <c r="J36" s="114"/>
      <c r="K36" s="114"/>
      <c r="L36" s="114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>
        <v>11.574960000000001</v>
      </c>
      <c r="F37" s="116"/>
      <c r="G37" s="115"/>
      <c r="H37" s="115"/>
      <c r="I37" s="116">
        <v>3.5312399999999999</v>
      </c>
      <c r="J37" s="114"/>
      <c r="K37" s="114"/>
      <c r="L37" s="114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4"/>
      <c r="K38" s="114"/>
      <c r="L38" s="114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271.37020000000001</v>
      </c>
      <c r="F39" s="115"/>
      <c r="G39" s="134"/>
      <c r="H39" s="134"/>
      <c r="I39" s="133">
        <f>SUM(I15:I38)</f>
        <v>53.479300000000002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458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261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ТП-126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ТП-126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1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0.70379999999999998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0.97919999999999996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0.6120000000000001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0.67320000000000002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0.6120000000000001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0.61199999999999999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11.638800000000002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21.496800000000004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19.684200000000001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18.189600000000002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20.415599999999998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14.214600000000001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13.4832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12.199200000000001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5.2103999999999999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3.3384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4.8671999999999995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4.1496000000000004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3.0888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2.8391999999999999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0.59279999999999999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0.87360000000000004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1.2545999999999999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0.76500000000000001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C39" s="20"/>
      <c r="D39" s="20"/>
      <c r="E39" s="133">
        <f>SUM(E15:E38)</f>
        <v>161.79000000000002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456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258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257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ТП-53</v>
      </c>
      <c r="C10" s="318"/>
      <c r="D10" s="318"/>
      <c r="E10" s="318"/>
      <c r="F10" s="301" t="str">
        <f>N4</f>
        <v>ТП-54</v>
      </c>
      <c r="G10" s="304"/>
      <c r="H10" s="304"/>
      <c r="I10" s="305"/>
      <c r="J10" s="318" t="str">
        <f>N3</f>
        <v>ТП-53</v>
      </c>
      <c r="K10" s="318"/>
      <c r="L10" s="318"/>
      <c r="M10" s="318"/>
      <c r="N10" s="301" t="str">
        <f>N4</f>
        <v>ТП-54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40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40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87.414000000000001</v>
      </c>
      <c r="F14" s="114"/>
      <c r="G14" s="115"/>
      <c r="H14" s="115"/>
      <c r="I14" s="130">
        <v>39.78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4"/>
      <c r="C15" s="116"/>
      <c r="D15" s="116"/>
      <c r="E15" s="130">
        <v>73.542000000000002</v>
      </c>
      <c r="F15" s="114"/>
      <c r="G15" s="114"/>
      <c r="H15" s="114"/>
      <c r="I15" s="130">
        <v>33.201000000000001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4"/>
      <c r="C16" s="116"/>
      <c r="D16" s="116"/>
      <c r="E16" s="130">
        <v>60.812399999999997</v>
      </c>
      <c r="F16" s="114"/>
      <c r="G16" s="114"/>
      <c r="H16" s="114"/>
      <c r="I16" s="130">
        <v>29.804400000000001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4"/>
      <c r="C17" s="116"/>
      <c r="D17" s="116"/>
      <c r="E17" s="130">
        <v>56.5488</v>
      </c>
      <c r="F17" s="114"/>
      <c r="G17" s="114"/>
      <c r="H17" s="114"/>
      <c r="I17" s="130">
        <v>28.396799999999999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4"/>
      <c r="C18" s="116"/>
      <c r="D18" s="116"/>
      <c r="E18" s="130">
        <v>54.753599999999999</v>
      </c>
      <c r="F18" s="114"/>
      <c r="G18" s="114"/>
      <c r="H18" s="114"/>
      <c r="I18" s="130">
        <v>24.449400000000001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4"/>
      <c r="C19" s="116"/>
      <c r="D19" s="116"/>
      <c r="E19" s="130">
        <v>55.222799999999999</v>
      </c>
      <c r="F19" s="114"/>
      <c r="G19" s="114"/>
      <c r="H19" s="114"/>
      <c r="I19" s="130">
        <v>25.887600000000003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4"/>
      <c r="C20" s="116"/>
      <c r="D20" s="116"/>
      <c r="E20" s="130">
        <v>59.487200000000001</v>
      </c>
      <c r="F20" s="114"/>
      <c r="G20" s="114"/>
      <c r="H20" s="114"/>
      <c r="I20" s="130">
        <v>31.132199999999997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4"/>
      <c r="C21" s="116"/>
      <c r="D21" s="116"/>
      <c r="E21" s="130">
        <v>67.734000000000009</v>
      </c>
      <c r="F21" s="114"/>
      <c r="G21" s="114"/>
      <c r="H21" s="114"/>
      <c r="I21" s="130">
        <v>36.3474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4"/>
      <c r="C22" s="116"/>
      <c r="D22" s="116"/>
      <c r="E22" s="130">
        <v>90.0364</v>
      </c>
      <c r="F22" s="114"/>
      <c r="G22" s="114"/>
      <c r="H22" s="114"/>
      <c r="I22" s="130">
        <v>46.078200000000002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4"/>
      <c r="C23" s="116"/>
      <c r="D23" s="116"/>
      <c r="E23" s="130">
        <v>92.368400000000008</v>
      </c>
      <c r="F23" s="114"/>
      <c r="G23" s="114"/>
      <c r="H23" s="114"/>
      <c r="I23" s="130">
        <v>47.350200000000001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4"/>
      <c r="C24" s="116"/>
      <c r="D24" s="116"/>
      <c r="E24" s="130">
        <v>82.319599999999994</v>
      </c>
      <c r="F24" s="114"/>
      <c r="G24" s="114"/>
      <c r="H24" s="114"/>
      <c r="I24" s="130">
        <v>46.427999999999997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4"/>
      <c r="C25" s="116"/>
      <c r="D25" s="116"/>
      <c r="E25" s="130">
        <v>81.3232</v>
      </c>
      <c r="F25" s="114"/>
      <c r="G25" s="114"/>
      <c r="H25" s="114"/>
      <c r="I25" s="130">
        <v>43.088999999999999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4"/>
      <c r="C26" s="116"/>
      <c r="D26" s="116"/>
      <c r="E26" s="130">
        <v>81.153600000000012</v>
      </c>
      <c r="F26" s="114"/>
      <c r="G26" s="114"/>
      <c r="H26" s="114"/>
      <c r="I26" s="130">
        <v>42.198600000000006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4"/>
      <c r="C27" s="116"/>
      <c r="D27" s="116"/>
      <c r="E27" s="130">
        <v>82.347200000000015</v>
      </c>
      <c r="F27" s="114"/>
      <c r="G27" s="114"/>
      <c r="H27" s="114"/>
      <c r="I27" s="130">
        <v>37.845600000000005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4"/>
      <c r="C28" s="116"/>
      <c r="D28" s="116"/>
      <c r="E28" s="130">
        <v>82.867200000000011</v>
      </c>
      <c r="F28" s="114"/>
      <c r="G28" s="114"/>
      <c r="H28" s="114"/>
      <c r="I28" s="130">
        <v>41.839199999999998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4"/>
      <c r="C29" s="116"/>
      <c r="D29" s="116"/>
      <c r="E29" s="130">
        <v>80.558399999999992</v>
      </c>
      <c r="F29" s="114"/>
      <c r="G29" s="114"/>
      <c r="H29" s="114"/>
      <c r="I29" s="130">
        <v>42.057600000000001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4"/>
      <c r="C30" s="116"/>
      <c r="D30" s="116"/>
      <c r="E30" s="130">
        <v>77.833600000000004</v>
      </c>
      <c r="F30" s="114"/>
      <c r="G30" s="114"/>
      <c r="H30" s="114"/>
      <c r="I30" s="130">
        <v>44.834400000000002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4"/>
      <c r="C31" s="116"/>
      <c r="D31" s="116"/>
      <c r="E31" s="130">
        <v>82.368000000000009</v>
      </c>
      <c r="F31" s="114"/>
      <c r="G31" s="114"/>
      <c r="H31" s="114"/>
      <c r="I31" s="130">
        <v>45.052800000000005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4"/>
      <c r="C32" s="116"/>
      <c r="D32" s="116"/>
      <c r="E32" s="130">
        <v>95.471999999999994</v>
      </c>
      <c r="F32" s="114"/>
      <c r="G32" s="114"/>
      <c r="H32" s="114"/>
      <c r="I32" s="130">
        <v>44.771999999999998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4"/>
      <c r="C33" s="116"/>
      <c r="D33" s="116"/>
      <c r="E33" s="130">
        <v>104.68640000000001</v>
      </c>
      <c r="F33" s="114"/>
      <c r="G33" s="114"/>
      <c r="H33" s="114"/>
      <c r="I33" s="130">
        <v>53.164800000000007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4"/>
      <c r="C34" s="116"/>
      <c r="D34" s="116"/>
      <c r="E34" s="130">
        <v>110.3232</v>
      </c>
      <c r="F34" s="114"/>
      <c r="G34" s="114"/>
      <c r="H34" s="114"/>
      <c r="I34" s="130">
        <v>50.637599999999999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4"/>
      <c r="C35" s="116"/>
      <c r="D35" s="116"/>
      <c r="E35" s="130">
        <v>118.68480000000001</v>
      </c>
      <c r="F35" s="114"/>
      <c r="G35" s="114"/>
      <c r="H35" s="114"/>
      <c r="I35" s="130">
        <v>54.131999999999998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4"/>
      <c r="C36" s="116"/>
      <c r="D36" s="116"/>
      <c r="E36" s="130">
        <v>110.71080000000001</v>
      </c>
      <c r="F36" s="114"/>
      <c r="G36" s="114"/>
      <c r="H36" s="114"/>
      <c r="I36" s="130">
        <v>51.408000000000008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4"/>
      <c r="C37" s="116"/>
      <c r="D37" s="116"/>
      <c r="E37" s="130">
        <v>100.8168</v>
      </c>
      <c r="F37" s="114"/>
      <c r="G37" s="114"/>
      <c r="H37" s="114"/>
      <c r="I37" s="130">
        <v>49.786200000000001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4"/>
      <c r="C38" s="116"/>
      <c r="D38" s="116"/>
      <c r="E38" s="143"/>
      <c r="F38" s="114"/>
      <c r="G38" s="114"/>
      <c r="H38" s="114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1901.9704000000002</v>
      </c>
      <c r="F39" s="115"/>
      <c r="G39" s="134"/>
      <c r="H39" s="134"/>
      <c r="I39" s="133">
        <f>SUM(I15:I38)</f>
        <v>949.89300000000003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457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260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259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ТП-111</v>
      </c>
      <c r="C10" s="318"/>
      <c r="D10" s="318"/>
      <c r="E10" s="318"/>
      <c r="F10" s="301" t="str">
        <f>N4</f>
        <v>ТП-131</v>
      </c>
      <c r="G10" s="304"/>
      <c r="H10" s="304"/>
      <c r="I10" s="305"/>
      <c r="J10" s="318" t="str">
        <f>N3</f>
        <v>ТП-111</v>
      </c>
      <c r="K10" s="318"/>
      <c r="L10" s="318"/>
      <c r="M10" s="318"/>
      <c r="N10" s="301" t="str">
        <f>N4</f>
        <v>ТП-131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1.8360000000000001</v>
      </c>
      <c r="F14" s="114"/>
      <c r="G14" s="115"/>
      <c r="H14" s="115"/>
      <c r="I14" s="130">
        <v>15.78144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2.8151999999999999</v>
      </c>
      <c r="F15" s="129"/>
      <c r="G15" s="115"/>
      <c r="H15" s="115"/>
      <c r="I15" s="130">
        <v>12.191040000000001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2.5704000000000002</v>
      </c>
      <c r="F16" s="129"/>
      <c r="G16" s="115"/>
      <c r="H16" s="115"/>
      <c r="I16" s="130">
        <v>12.86016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2.4887999999999999</v>
      </c>
      <c r="F17" s="129"/>
      <c r="G17" s="115"/>
      <c r="H17" s="115"/>
      <c r="I17" s="130">
        <v>10.918080000000002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2.6112000000000002</v>
      </c>
      <c r="F18" s="129"/>
      <c r="G18" s="115"/>
      <c r="H18" s="115"/>
      <c r="I18" s="130">
        <v>12.174720000000001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2.6520000000000001</v>
      </c>
      <c r="F19" s="129"/>
      <c r="G19" s="115"/>
      <c r="H19" s="115"/>
      <c r="I19" s="130">
        <v>20.040959999999998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2.2472000000000003</v>
      </c>
      <c r="F20" s="129"/>
      <c r="G20" s="115"/>
      <c r="H20" s="115"/>
      <c r="I20" s="130">
        <v>11.498880000000002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3.0104000000000002</v>
      </c>
      <c r="F21" s="129"/>
      <c r="G21" s="115"/>
      <c r="H21" s="115"/>
      <c r="I21" s="130">
        <v>12.228160000000001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1.9080000000000001</v>
      </c>
      <c r="F22" s="129"/>
      <c r="G22" s="115"/>
      <c r="H22" s="115"/>
      <c r="I22" s="130">
        <v>10.345600000000001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1.8232000000000004</v>
      </c>
      <c r="F23" s="129"/>
      <c r="G23" s="115"/>
      <c r="H23" s="115"/>
      <c r="I23" s="130">
        <v>12.669120000000001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1.7807999999999999</v>
      </c>
      <c r="F24" s="129"/>
      <c r="G24" s="115"/>
      <c r="H24" s="115"/>
      <c r="I24" s="130">
        <v>19.622720000000001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1.5264</v>
      </c>
      <c r="F25" s="129"/>
      <c r="G25" s="115"/>
      <c r="H25" s="115"/>
      <c r="I25" s="130">
        <v>12.448640000000001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1.4416</v>
      </c>
      <c r="F26" s="129"/>
      <c r="G26" s="115"/>
      <c r="H26" s="115"/>
      <c r="I26" s="130">
        <v>12.31296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2.6208</v>
      </c>
      <c r="F27" s="129"/>
      <c r="G27" s="115"/>
      <c r="H27" s="115"/>
      <c r="I27" s="130">
        <v>11.88096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1.5392000000000001</v>
      </c>
      <c r="F28" s="129"/>
      <c r="G28" s="115"/>
      <c r="H28" s="115"/>
      <c r="I28" s="130">
        <v>12.19712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1.5392000000000001</v>
      </c>
      <c r="F29" s="129"/>
      <c r="G29" s="115"/>
      <c r="H29" s="115"/>
      <c r="I29" s="130">
        <v>13.178880000000001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1.456</v>
      </c>
      <c r="F30" s="129"/>
      <c r="G30" s="115"/>
      <c r="H30" s="115"/>
      <c r="I30" s="130">
        <v>23.76192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1.4144000000000001</v>
      </c>
      <c r="F31" s="129"/>
      <c r="G31" s="115"/>
      <c r="H31" s="115"/>
      <c r="I31" s="130">
        <v>19.968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1.456</v>
      </c>
      <c r="F32" s="129"/>
      <c r="G32" s="115"/>
      <c r="H32" s="115"/>
      <c r="I32" s="130">
        <v>24.410880000000002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3.8272000000000004</v>
      </c>
      <c r="F33" s="129"/>
      <c r="G33" s="115"/>
      <c r="H33" s="115"/>
      <c r="I33" s="130">
        <v>21.665280000000003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5.6992000000000003</v>
      </c>
      <c r="F34" s="129"/>
      <c r="G34" s="115"/>
      <c r="H34" s="115"/>
      <c r="I34" s="130">
        <v>19.635200000000001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3.2864000000000004</v>
      </c>
      <c r="F35" s="129"/>
      <c r="G35" s="115"/>
      <c r="H35" s="115"/>
      <c r="I35" s="130">
        <v>22.214400000000001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2.4480000000000004</v>
      </c>
      <c r="F36" s="129"/>
      <c r="G36" s="115"/>
      <c r="H36" s="115"/>
      <c r="I36" s="130">
        <v>16.4832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1.6320000000000001</v>
      </c>
      <c r="F37" s="129"/>
      <c r="G37" s="115"/>
      <c r="H37" s="115"/>
      <c r="I37" s="130">
        <v>14.443200000000001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53.793599999999998</v>
      </c>
      <c r="F39" s="133"/>
      <c r="G39" s="134"/>
      <c r="H39" s="134"/>
      <c r="I39" s="138">
        <f>SUM(I15:I38)</f>
        <v>359.15008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448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250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249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ТП-129 В-2</v>
      </c>
      <c r="C10" s="318"/>
      <c r="D10" s="318"/>
      <c r="E10" s="318"/>
      <c r="F10" s="301" t="str">
        <f>N4</f>
        <v>ТП-108 В-1</v>
      </c>
      <c r="G10" s="304"/>
      <c r="H10" s="304"/>
      <c r="I10" s="305"/>
      <c r="J10" s="318" t="str">
        <f>N3</f>
        <v>ТП-129 В-2</v>
      </c>
      <c r="K10" s="318"/>
      <c r="L10" s="318"/>
      <c r="M10" s="318"/>
      <c r="N10" s="301" t="str">
        <f>N4</f>
        <v>ТП-108 В-1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</v>
      </c>
      <c r="F11" s="289" t="s">
        <v>289</v>
      </c>
      <c r="G11" s="290"/>
      <c r="H11" s="40"/>
      <c r="I11" s="41">
        <v>200</v>
      </c>
      <c r="J11" s="289" t="s">
        <v>289</v>
      </c>
      <c r="K11" s="290"/>
      <c r="L11" s="40"/>
      <c r="M11" s="41">
        <f>E11</f>
        <v>1</v>
      </c>
      <c r="N11" s="289" t="s">
        <v>289</v>
      </c>
      <c r="O11" s="290"/>
      <c r="P11" s="40"/>
      <c r="Q11" s="41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4.4982000000000006</v>
      </c>
      <c r="F14" s="114"/>
      <c r="G14" s="115"/>
      <c r="H14" s="115"/>
      <c r="I14" s="130">
        <v>47.532000000000004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4.51044</v>
      </c>
      <c r="F15" s="129"/>
      <c r="G15" s="115"/>
      <c r="H15" s="115"/>
      <c r="I15" s="130">
        <v>28.254000000000001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4.5838799999999997</v>
      </c>
      <c r="F16" s="129"/>
      <c r="G16" s="115"/>
      <c r="H16" s="115"/>
      <c r="I16" s="130">
        <v>32.436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4.5859200000000007</v>
      </c>
      <c r="F17" s="129"/>
      <c r="G17" s="115"/>
      <c r="H17" s="115"/>
      <c r="I17" s="130">
        <v>23.154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4.5838799999999997</v>
      </c>
      <c r="F18" s="129"/>
      <c r="G18" s="115"/>
      <c r="H18" s="115"/>
      <c r="I18" s="130">
        <v>46.104000000000006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4.5879600000000007</v>
      </c>
      <c r="F19" s="129"/>
      <c r="G19" s="115"/>
      <c r="H19" s="115"/>
      <c r="I19" s="130">
        <v>44.88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4.7657600000000011</v>
      </c>
      <c r="F20" s="129"/>
      <c r="G20" s="115"/>
      <c r="H20" s="115"/>
      <c r="I20" s="130">
        <v>53.954000000000008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4.7636399999999997</v>
      </c>
      <c r="F21" s="129"/>
      <c r="G21" s="115"/>
      <c r="H21" s="115"/>
      <c r="I21" s="130">
        <v>60.314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4.8018000000000001</v>
      </c>
      <c r="F22" s="129"/>
      <c r="G22" s="115"/>
      <c r="H22" s="115"/>
      <c r="I22" s="130">
        <v>57.452000000000005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4.7678800000000008</v>
      </c>
      <c r="F23" s="129"/>
      <c r="G23" s="115"/>
      <c r="H23" s="115"/>
      <c r="I23" s="130">
        <v>57.134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4.76152</v>
      </c>
      <c r="F24" s="129"/>
      <c r="G24" s="115"/>
      <c r="H24" s="115"/>
      <c r="I24" s="130">
        <v>79.075999999999993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4.7360800000000003</v>
      </c>
      <c r="F25" s="129"/>
      <c r="G25" s="115"/>
      <c r="H25" s="115"/>
      <c r="I25" s="130">
        <v>59.572000000000003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4.7170000000000005</v>
      </c>
      <c r="F26" s="129"/>
      <c r="G26" s="115"/>
      <c r="H26" s="115"/>
      <c r="I26" s="130">
        <v>47.7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4.6300800000000004</v>
      </c>
      <c r="F27" s="129"/>
      <c r="G27" s="115"/>
      <c r="H27" s="115"/>
      <c r="I27" s="130">
        <v>52.104000000000006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4.6238399999999995</v>
      </c>
      <c r="F28" s="129"/>
      <c r="G28" s="115"/>
      <c r="H28" s="115"/>
      <c r="I28" s="130">
        <v>27.872000000000003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4.6238399999999995</v>
      </c>
      <c r="F29" s="129"/>
      <c r="G29" s="115"/>
      <c r="H29" s="115"/>
      <c r="I29" s="130">
        <v>31.616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4.6342400000000001</v>
      </c>
      <c r="F30" s="129"/>
      <c r="G30" s="115"/>
      <c r="H30" s="115"/>
      <c r="I30" s="130">
        <v>30.367999999999999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4.6467200000000002</v>
      </c>
      <c r="F31" s="129"/>
      <c r="G31" s="115"/>
      <c r="H31" s="115"/>
      <c r="I31" s="130">
        <v>48.152000000000001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4.6571199999999999</v>
      </c>
      <c r="F32" s="129"/>
      <c r="G32" s="115"/>
      <c r="H32" s="115"/>
      <c r="I32" s="130">
        <v>58.031999999999996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4.68208</v>
      </c>
      <c r="F33" s="129"/>
      <c r="G33" s="115"/>
      <c r="H33" s="115"/>
      <c r="I33" s="130">
        <v>72.176000000000002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4.6550400000000005</v>
      </c>
      <c r="F34" s="129"/>
      <c r="G34" s="115"/>
      <c r="H34" s="115"/>
      <c r="I34" s="130">
        <v>75.087999999999994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4.6696</v>
      </c>
      <c r="F35" s="129"/>
      <c r="G35" s="115"/>
      <c r="H35" s="115"/>
      <c r="I35" s="130">
        <v>87.671999999999997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4.5777600000000005</v>
      </c>
      <c r="F36" s="129"/>
      <c r="G36" s="115"/>
      <c r="H36" s="115"/>
      <c r="I36" s="130">
        <v>91.391999999999996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4.5288000000000004</v>
      </c>
      <c r="F37" s="129"/>
      <c r="G37" s="115"/>
      <c r="H37" s="115"/>
      <c r="I37" s="130">
        <v>51.408000000000008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107.09488000000002</v>
      </c>
      <c r="F39" s="115"/>
      <c r="G39" s="134"/>
      <c r="H39" s="134"/>
      <c r="I39" s="133">
        <f>SUM(I15:I38)</f>
        <v>1215.9100000000001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239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285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ТП-133</v>
      </c>
      <c r="C10" s="318"/>
      <c r="D10" s="318"/>
      <c r="E10" s="318"/>
      <c r="F10" s="301" t="str">
        <f>N4</f>
        <v>КТП-Шайма</v>
      </c>
      <c r="G10" s="304"/>
      <c r="H10" s="304"/>
      <c r="I10" s="305"/>
      <c r="J10" s="318" t="str">
        <f>N3</f>
        <v>ТП-133</v>
      </c>
      <c r="K10" s="318"/>
      <c r="L10" s="318"/>
      <c r="M10" s="318"/>
      <c r="N10" s="301" t="str">
        <f>N4</f>
        <v>КТП-Шайма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0.56712000000000007</v>
      </c>
      <c r="F14" s="114"/>
      <c r="G14" s="115"/>
      <c r="H14" s="115"/>
      <c r="I14" s="130">
        <v>16.32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0.52326000000000006</v>
      </c>
      <c r="F15" s="116"/>
      <c r="G15" s="115"/>
      <c r="H15" s="115"/>
      <c r="I15" s="130">
        <v>18.36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0.47481000000000001</v>
      </c>
      <c r="F16" s="116"/>
      <c r="G16" s="115"/>
      <c r="H16" s="115"/>
      <c r="I16" s="130">
        <v>18.36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0.50285999999999997</v>
      </c>
      <c r="F17" s="116"/>
      <c r="G17" s="115"/>
      <c r="H17" s="115"/>
      <c r="I17" s="130">
        <v>20.399999999999999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0.45135000000000003</v>
      </c>
      <c r="F18" s="116"/>
      <c r="G18" s="115"/>
      <c r="H18" s="115"/>
      <c r="I18" s="130">
        <v>16.32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0.38097000000000003</v>
      </c>
      <c r="F19" s="116"/>
      <c r="G19" s="115"/>
      <c r="H19" s="115"/>
      <c r="I19" s="130">
        <v>18.36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0.54696</v>
      </c>
      <c r="F20" s="116"/>
      <c r="G20" s="115"/>
      <c r="H20" s="115"/>
      <c r="I20" s="130">
        <v>27.560000000000002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1.2359599999999999</v>
      </c>
      <c r="F21" s="116"/>
      <c r="G21" s="115"/>
      <c r="H21" s="115"/>
      <c r="I21" s="130">
        <v>50.88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0.73511000000000004</v>
      </c>
      <c r="F22" s="116"/>
      <c r="G22" s="115"/>
      <c r="H22" s="115"/>
      <c r="I22" s="130">
        <v>19.080000000000002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0.82627000000000006</v>
      </c>
      <c r="F23" s="116"/>
      <c r="G23" s="115"/>
      <c r="H23" s="115"/>
      <c r="I23" s="130">
        <v>16.96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1.0859700000000001</v>
      </c>
      <c r="F24" s="116"/>
      <c r="G24" s="115"/>
      <c r="H24" s="115"/>
      <c r="I24" s="130">
        <v>16.96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0.85595000000000021</v>
      </c>
      <c r="F25" s="116"/>
      <c r="G25" s="115"/>
      <c r="H25" s="115"/>
      <c r="I25" s="130">
        <v>16.96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0.8639</v>
      </c>
      <c r="F26" s="116"/>
      <c r="G26" s="115"/>
      <c r="H26" s="115"/>
      <c r="I26" s="130">
        <v>14.840000000000003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1.11592</v>
      </c>
      <c r="F27" s="116"/>
      <c r="G27" s="115"/>
      <c r="H27" s="115"/>
      <c r="I27" s="130">
        <v>14.560000000000002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1.13672</v>
      </c>
      <c r="F28" s="116"/>
      <c r="G28" s="115"/>
      <c r="H28" s="115"/>
      <c r="I28" s="130">
        <v>18.72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1.1637600000000001</v>
      </c>
      <c r="F29" s="116"/>
      <c r="G29" s="115"/>
      <c r="H29" s="115"/>
      <c r="I29" s="130">
        <v>20.8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1.02024</v>
      </c>
      <c r="F30" s="116"/>
      <c r="G30" s="115"/>
      <c r="H30" s="115"/>
      <c r="I30" s="130">
        <v>22.880000000000003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0.83252000000000004</v>
      </c>
      <c r="F31" s="116"/>
      <c r="G31" s="115"/>
      <c r="H31" s="115"/>
      <c r="I31" s="130">
        <v>20.8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0.88244000000000011</v>
      </c>
      <c r="F32" s="116"/>
      <c r="G32" s="115"/>
      <c r="H32" s="115"/>
      <c r="I32" s="130">
        <v>16.64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0.76232</v>
      </c>
      <c r="F33" s="116"/>
      <c r="G33" s="115"/>
      <c r="H33" s="115"/>
      <c r="I33" s="130">
        <v>14.560000000000002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1.2656800000000001</v>
      </c>
      <c r="F34" s="116"/>
      <c r="G34" s="115"/>
      <c r="H34" s="115"/>
      <c r="I34" s="130">
        <v>16.64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1.16272</v>
      </c>
      <c r="F35" s="116"/>
      <c r="G35" s="115"/>
      <c r="H35" s="115"/>
      <c r="I35" s="130">
        <v>37.44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0.89861999999999997</v>
      </c>
      <c r="F36" s="116"/>
      <c r="G36" s="115"/>
      <c r="H36" s="115"/>
      <c r="I36" s="130">
        <v>32.64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1.08324</v>
      </c>
      <c r="F37" s="116"/>
      <c r="G37" s="115"/>
      <c r="H37" s="115"/>
      <c r="I37" s="130">
        <v>28.560000000000006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19.807550000000003</v>
      </c>
      <c r="F39" s="115"/>
      <c r="G39" s="134"/>
      <c r="H39" s="134"/>
      <c r="I39" s="133">
        <f>SUM(I15:I38)</f>
        <v>499.28000000000003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445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240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487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ТП-107 В-1</v>
      </c>
      <c r="C10" s="318"/>
      <c r="D10" s="318"/>
      <c r="E10" s="318"/>
      <c r="F10" s="301" t="str">
        <f>N4</f>
        <v>ТП-117 В-2</v>
      </c>
      <c r="G10" s="304"/>
      <c r="H10" s="304"/>
      <c r="I10" s="305"/>
      <c r="J10" s="318" t="str">
        <f>N3</f>
        <v>ТП-107 В-1</v>
      </c>
      <c r="K10" s="318"/>
      <c r="L10" s="318"/>
      <c r="M10" s="318"/>
      <c r="N10" s="301" t="str">
        <f>N4</f>
        <v>ТП-117 В-2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21.7668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20.461199999999998</v>
      </c>
      <c r="F15" s="129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16.5852</v>
      </c>
      <c r="F16" s="129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19.6248</v>
      </c>
      <c r="F17" s="129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12.9132</v>
      </c>
      <c r="F18" s="129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37.821599999999997</v>
      </c>
      <c r="F19" s="129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53.339200000000005</v>
      </c>
      <c r="F20" s="129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119.992</v>
      </c>
      <c r="F21" s="129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128.09040000000002</v>
      </c>
      <c r="F22" s="129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131.56720000000001</v>
      </c>
      <c r="F23" s="129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118.2748</v>
      </c>
      <c r="F24" s="129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105.83040000000001</v>
      </c>
      <c r="F25" s="129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81.09</v>
      </c>
      <c r="F26" s="129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81.307200000000009</v>
      </c>
      <c r="F27" s="129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67.516800000000003</v>
      </c>
      <c r="F28" s="129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80.9328</v>
      </c>
      <c r="F29" s="129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77.251199999999997</v>
      </c>
      <c r="F30" s="129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50.668799999999997</v>
      </c>
      <c r="F31" s="129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51.667200000000001</v>
      </c>
      <c r="F32" s="129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57.595200000000006</v>
      </c>
      <c r="F33" s="129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66.892799999999994</v>
      </c>
      <c r="F34" s="129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45.198399999999999</v>
      </c>
      <c r="F35" s="129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35.414400000000001</v>
      </c>
      <c r="F36" s="129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23.704799999999999</v>
      </c>
      <c r="F37" s="129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1483.7395999999999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445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241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446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ТП-118</v>
      </c>
      <c r="C10" s="318"/>
      <c r="D10" s="318"/>
      <c r="E10" s="318"/>
      <c r="F10" s="301" t="str">
        <f>N4</f>
        <v>д,Оношево</v>
      </c>
      <c r="G10" s="304"/>
      <c r="H10" s="304"/>
      <c r="I10" s="305"/>
      <c r="J10" s="318" t="str">
        <f>N3</f>
        <v>ТП-118</v>
      </c>
      <c r="K10" s="318"/>
      <c r="L10" s="318"/>
      <c r="M10" s="318"/>
      <c r="N10" s="301" t="str">
        <f>N4</f>
        <v>д,Оношево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0</v>
      </c>
      <c r="F14" s="114"/>
      <c r="G14" s="115"/>
      <c r="H14" s="115"/>
      <c r="I14" s="116">
        <v>1.0738559999999999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0</v>
      </c>
      <c r="F15" s="116"/>
      <c r="G15" s="115"/>
      <c r="H15" s="115"/>
      <c r="I15" s="116">
        <v>1.1048640000000001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>
        <v>0</v>
      </c>
      <c r="F16" s="116"/>
      <c r="G16" s="115"/>
      <c r="H16" s="115"/>
      <c r="I16" s="116">
        <v>1.087728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>
        <v>0</v>
      </c>
      <c r="F17" s="116"/>
      <c r="G17" s="115"/>
      <c r="H17" s="115"/>
      <c r="I17" s="116">
        <v>1.0967039999999999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>
        <v>0</v>
      </c>
      <c r="F18" s="116"/>
      <c r="G18" s="115"/>
      <c r="H18" s="115"/>
      <c r="I18" s="116">
        <v>1.103232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>
        <v>0</v>
      </c>
      <c r="F19" s="116"/>
      <c r="G19" s="115"/>
      <c r="H19" s="115"/>
      <c r="I19" s="116">
        <v>1.08528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>
        <v>0</v>
      </c>
      <c r="F20" s="116"/>
      <c r="G20" s="115"/>
      <c r="H20" s="115"/>
      <c r="I20" s="116">
        <v>1.1278400000000002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>
        <v>0</v>
      </c>
      <c r="F21" s="116"/>
      <c r="G21" s="115"/>
      <c r="H21" s="115"/>
      <c r="I21" s="116">
        <v>1.1617600000000001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>
        <v>0</v>
      </c>
      <c r="F22" s="116"/>
      <c r="G22" s="115"/>
      <c r="H22" s="115"/>
      <c r="I22" s="116">
        <v>1.1855039999999999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>
        <v>0</v>
      </c>
      <c r="F23" s="116"/>
      <c r="G23" s="115"/>
      <c r="H23" s="115"/>
      <c r="I23" s="116">
        <v>1.1804159999999999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>
        <v>0</v>
      </c>
      <c r="F24" s="116"/>
      <c r="G24" s="115"/>
      <c r="H24" s="115"/>
      <c r="I24" s="116">
        <v>1.1346240000000001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>
        <v>0</v>
      </c>
      <c r="F25" s="116"/>
      <c r="G25" s="115"/>
      <c r="H25" s="115"/>
      <c r="I25" s="116">
        <v>1.1337759999999999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>
        <v>0</v>
      </c>
      <c r="F26" s="116"/>
      <c r="G26" s="115"/>
      <c r="H26" s="115"/>
      <c r="I26" s="116">
        <v>1.1286879999999999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>
        <v>0</v>
      </c>
      <c r="F27" s="116"/>
      <c r="G27" s="115"/>
      <c r="H27" s="115"/>
      <c r="I27" s="116">
        <v>1.109056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>
        <v>0</v>
      </c>
      <c r="F28" s="116"/>
      <c r="G28" s="115"/>
      <c r="H28" s="115"/>
      <c r="I28" s="116">
        <v>1.0949119999999999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>
        <v>0</v>
      </c>
      <c r="F29" s="116"/>
      <c r="G29" s="115"/>
      <c r="H29" s="115"/>
      <c r="I29" s="116">
        <v>1.1040639999999999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>
        <v>0</v>
      </c>
      <c r="F30" s="116"/>
      <c r="G30" s="115"/>
      <c r="H30" s="115"/>
      <c r="I30" s="116">
        <v>1.115712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>
        <v>0</v>
      </c>
      <c r="F31" s="116"/>
      <c r="G31" s="115"/>
      <c r="H31" s="115"/>
      <c r="I31" s="116">
        <v>1.1273600000000001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>
        <v>0</v>
      </c>
      <c r="F32" s="116"/>
      <c r="G32" s="115"/>
      <c r="H32" s="115"/>
      <c r="I32" s="116">
        <v>1.145664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>
        <v>0</v>
      </c>
      <c r="F33" s="116"/>
      <c r="G33" s="115"/>
      <c r="H33" s="115"/>
      <c r="I33" s="116">
        <v>1.1473279999999999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>
        <v>0</v>
      </c>
      <c r="F34" s="116"/>
      <c r="G34" s="115"/>
      <c r="H34" s="115"/>
      <c r="I34" s="116">
        <v>1.153152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>
        <v>0</v>
      </c>
      <c r="F35" s="116"/>
      <c r="G35" s="115"/>
      <c r="H35" s="115"/>
      <c r="I35" s="116">
        <v>1.1573120000000001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>
        <v>0</v>
      </c>
      <c r="F36" s="116"/>
      <c r="G36" s="115"/>
      <c r="H36" s="115"/>
      <c r="I36" s="116">
        <v>1.10568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>
        <v>0</v>
      </c>
      <c r="F37" s="116"/>
      <c r="G37" s="115"/>
      <c r="H37" s="115"/>
      <c r="I37" s="116">
        <v>1.0697760000000001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25.860432000000003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447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243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242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ТП-106</v>
      </c>
      <c r="C10" s="318"/>
      <c r="D10" s="318"/>
      <c r="E10" s="318"/>
      <c r="F10" s="301" t="str">
        <f>N4</f>
        <v>ТП-107 В-2</v>
      </c>
      <c r="G10" s="304"/>
      <c r="H10" s="304"/>
      <c r="I10" s="305"/>
      <c r="J10" s="318" t="str">
        <f>N3</f>
        <v>ТП-106</v>
      </c>
      <c r="K10" s="318"/>
      <c r="L10" s="318"/>
      <c r="M10" s="318"/>
      <c r="N10" s="301" t="str">
        <f>N4</f>
        <v>ТП-107 В-2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20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1.5606</v>
      </c>
      <c r="F14" s="114"/>
      <c r="G14" s="115"/>
      <c r="H14" s="115"/>
      <c r="I14" s="130">
        <v>42.166800000000002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1.8054000000000001</v>
      </c>
      <c r="F15" s="116"/>
      <c r="G15" s="115"/>
      <c r="H15" s="115"/>
      <c r="I15" s="130">
        <v>30.661200000000001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1.9583999999999999</v>
      </c>
      <c r="F16" s="116"/>
      <c r="G16" s="115"/>
      <c r="H16" s="115"/>
      <c r="I16" s="130">
        <v>16.5852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1.6829999999999998</v>
      </c>
      <c r="F17" s="116"/>
      <c r="G17" s="115"/>
      <c r="H17" s="115"/>
      <c r="I17" s="130">
        <v>9.4248000000000012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1.6524000000000001</v>
      </c>
      <c r="F18" s="116"/>
      <c r="G18" s="115"/>
      <c r="H18" s="115"/>
      <c r="I18" s="130">
        <v>12.9132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1.8666</v>
      </c>
      <c r="F19" s="116"/>
      <c r="G19" s="115"/>
      <c r="H19" s="115"/>
      <c r="I19" s="130">
        <v>7.2216000000000005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1.4627999999999999</v>
      </c>
      <c r="F20" s="116"/>
      <c r="G20" s="115"/>
      <c r="H20" s="115"/>
      <c r="I20" s="130">
        <v>10.939200000000001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2.3214000000000001</v>
      </c>
      <c r="F21" s="116"/>
      <c r="G21" s="115"/>
      <c r="H21" s="115"/>
      <c r="I21" s="130">
        <v>13.991999999999999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2.3532000000000002</v>
      </c>
      <c r="F22" s="116"/>
      <c r="G22" s="115"/>
      <c r="H22" s="115"/>
      <c r="I22" s="130">
        <v>96.290400000000005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2.7348000000000003</v>
      </c>
      <c r="F23" s="116"/>
      <c r="G23" s="115"/>
      <c r="H23" s="115"/>
      <c r="I23" s="130">
        <v>89.167200000000008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2.9255999999999998</v>
      </c>
      <c r="F24" s="116"/>
      <c r="G24" s="115"/>
      <c r="H24" s="115"/>
      <c r="I24" s="130">
        <v>75.874800000000008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2.2260000000000004</v>
      </c>
      <c r="F25" s="116"/>
      <c r="G25" s="115"/>
      <c r="H25" s="115"/>
      <c r="I25" s="130">
        <v>137.63040000000001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3.0846000000000005</v>
      </c>
      <c r="F26" s="116"/>
      <c r="G26" s="115"/>
      <c r="H26" s="115"/>
      <c r="I26" s="130">
        <v>81.09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2.1215999999999999</v>
      </c>
      <c r="F27" s="116"/>
      <c r="G27" s="115"/>
      <c r="H27" s="115"/>
      <c r="I27" s="130">
        <v>81.307200000000009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1.716</v>
      </c>
      <c r="F28" s="116"/>
      <c r="G28" s="115"/>
      <c r="H28" s="115"/>
      <c r="I28" s="130">
        <v>67.516800000000003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2.7144000000000004</v>
      </c>
      <c r="F29" s="116"/>
      <c r="G29" s="115"/>
      <c r="H29" s="115"/>
      <c r="I29" s="130">
        <v>80.9328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2.2776000000000005</v>
      </c>
      <c r="F30" s="116"/>
      <c r="G30" s="115"/>
      <c r="H30" s="115"/>
      <c r="I30" s="130">
        <v>77.251199999999997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4.3368000000000002</v>
      </c>
      <c r="F31" s="116"/>
      <c r="G31" s="115"/>
      <c r="H31" s="115"/>
      <c r="I31" s="130">
        <v>50.668799999999997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7.7687999999999997</v>
      </c>
      <c r="F32" s="116"/>
      <c r="G32" s="115"/>
      <c r="H32" s="115"/>
      <c r="I32" s="130">
        <v>51.667200000000001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3.8376000000000001</v>
      </c>
      <c r="F33" s="116"/>
      <c r="G33" s="115"/>
      <c r="H33" s="115"/>
      <c r="I33" s="130">
        <v>57.595200000000006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3.2136</v>
      </c>
      <c r="F34" s="116"/>
      <c r="G34" s="115"/>
      <c r="H34" s="115"/>
      <c r="I34" s="130">
        <v>66.892799999999994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2.9640000000000004</v>
      </c>
      <c r="F35" s="116"/>
      <c r="G35" s="115"/>
      <c r="H35" s="115"/>
      <c r="I35" s="130">
        <v>55.598400000000005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2.2643999999999997</v>
      </c>
      <c r="F36" s="116"/>
      <c r="G36" s="115"/>
      <c r="H36" s="115"/>
      <c r="I36" s="130">
        <v>55.814399999999999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2.2032000000000003</v>
      </c>
      <c r="F37" s="116"/>
      <c r="G37" s="115"/>
      <c r="H37" s="115"/>
      <c r="I37" s="130">
        <v>64.504800000000003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61.492200000000004</v>
      </c>
      <c r="F39" s="115"/>
      <c r="G39" s="134"/>
      <c r="H39" s="134"/>
      <c r="I39" s="133">
        <f>SUM(I15:I38)</f>
        <v>1291.5396000000001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245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244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ТП-123</v>
      </c>
      <c r="C10" s="318"/>
      <c r="D10" s="318"/>
      <c r="E10" s="318"/>
      <c r="F10" s="301" t="str">
        <f>N4</f>
        <v>ТП-124</v>
      </c>
      <c r="G10" s="304"/>
      <c r="H10" s="304"/>
      <c r="I10" s="305"/>
      <c r="J10" s="318" t="str">
        <f>N3</f>
        <v>ТП-123</v>
      </c>
      <c r="K10" s="318"/>
      <c r="L10" s="318"/>
      <c r="M10" s="318"/>
      <c r="N10" s="301" t="str">
        <f>N4</f>
        <v>ТП-124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30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1.3158000000000001</v>
      </c>
      <c r="F14" s="114"/>
      <c r="G14" s="115"/>
      <c r="H14" s="115"/>
      <c r="I14" s="130">
        <v>10.2051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1.3158000000000001</v>
      </c>
      <c r="F15" s="129"/>
      <c r="G15" s="115"/>
      <c r="H15" s="115"/>
      <c r="I15" s="130">
        <v>8.0630999999999986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1.3464</v>
      </c>
      <c r="F16" s="129"/>
      <c r="G16" s="115"/>
      <c r="H16" s="115"/>
      <c r="I16" s="130">
        <v>6.4872000000000005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1.3158000000000001</v>
      </c>
      <c r="F17" s="129"/>
      <c r="G17" s="115"/>
      <c r="H17" s="115"/>
      <c r="I17" s="130">
        <v>6.3953999999999995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1.3158000000000001</v>
      </c>
      <c r="F18" s="129"/>
      <c r="G18" s="115"/>
      <c r="H18" s="115"/>
      <c r="I18" s="130">
        <v>5.8598999999999997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1.3158000000000001</v>
      </c>
      <c r="F19" s="129"/>
      <c r="G19" s="115"/>
      <c r="H19" s="115"/>
      <c r="I19" s="130">
        <v>6.2730000000000006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1.3992000000000002</v>
      </c>
      <c r="F20" s="129"/>
      <c r="G20" s="115"/>
      <c r="H20" s="115"/>
      <c r="I20" s="130">
        <v>6.4872000000000005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2.3850000000000002</v>
      </c>
      <c r="F21" s="129"/>
      <c r="G21" s="115"/>
      <c r="H21" s="115"/>
      <c r="I21" s="130">
        <v>6.0738000000000012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2.1942000000000004</v>
      </c>
      <c r="F22" s="129"/>
      <c r="G22" s="115"/>
      <c r="H22" s="115"/>
      <c r="I22" s="130">
        <v>7.2504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1.3674000000000002</v>
      </c>
      <c r="F23" s="129"/>
      <c r="G23" s="115"/>
      <c r="H23" s="115"/>
      <c r="I23" s="130">
        <v>11.463900000000002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1.3674000000000002</v>
      </c>
      <c r="F24" s="129"/>
      <c r="G24" s="115"/>
      <c r="H24" s="115"/>
      <c r="I24" s="130">
        <v>13.6104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2.6712000000000002</v>
      </c>
      <c r="F25" s="129"/>
      <c r="G25" s="115"/>
      <c r="H25" s="115"/>
      <c r="I25" s="130">
        <v>12.068100000000001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1.59</v>
      </c>
      <c r="F26" s="129"/>
      <c r="G26" s="115"/>
      <c r="H26" s="115"/>
      <c r="I26" s="130">
        <v>13.530900000000001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1.3416000000000001</v>
      </c>
      <c r="F27" s="129"/>
      <c r="G27" s="115"/>
      <c r="H27" s="115"/>
      <c r="I27" s="130">
        <v>12.448799999999999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1.9967999999999999</v>
      </c>
      <c r="F28" s="129"/>
      <c r="G28" s="115"/>
      <c r="H28" s="115"/>
      <c r="I28" s="130">
        <v>9.4848000000000017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2.4648000000000003</v>
      </c>
      <c r="F29" s="129"/>
      <c r="G29" s="115"/>
      <c r="H29" s="115"/>
      <c r="I29" s="130">
        <v>13.478400000000001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1.3104</v>
      </c>
      <c r="F30" s="129"/>
      <c r="G30" s="115"/>
      <c r="H30" s="115"/>
      <c r="I30" s="130">
        <v>13.1508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1.3727999999999998</v>
      </c>
      <c r="F31" s="129"/>
      <c r="G31" s="115"/>
      <c r="H31" s="115"/>
      <c r="I31" s="130">
        <v>13.322399999999998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2.5271999999999997</v>
      </c>
      <c r="F32" s="129"/>
      <c r="G32" s="115"/>
      <c r="H32" s="115"/>
      <c r="I32" s="130">
        <v>15.1632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2.5896000000000003</v>
      </c>
      <c r="F33" s="129"/>
      <c r="G33" s="115"/>
      <c r="H33" s="115"/>
      <c r="I33" s="130">
        <v>13.306800000000001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1.3104</v>
      </c>
      <c r="F34" s="129"/>
      <c r="G34" s="115"/>
      <c r="H34" s="115"/>
      <c r="I34" s="130">
        <v>11.029200000000001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1.4352</v>
      </c>
      <c r="F35" s="129"/>
      <c r="G35" s="115"/>
      <c r="H35" s="115"/>
      <c r="I35" s="130">
        <v>10.997999999999999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2.8151999999999999</v>
      </c>
      <c r="F36" s="129"/>
      <c r="G36" s="115"/>
      <c r="H36" s="115"/>
      <c r="I36" s="130">
        <v>13.005000000000001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1.4687999999999999</v>
      </c>
      <c r="F37" s="129"/>
      <c r="G37" s="115"/>
      <c r="H37" s="115"/>
      <c r="I37" s="130">
        <v>13.77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40.216799999999999</v>
      </c>
      <c r="F39" s="115"/>
      <c r="G39" s="134"/>
      <c r="H39" s="134"/>
      <c r="I39" s="133">
        <f>SUM(I15:I38)</f>
        <v>242.72069999999999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246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112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ТП-119</v>
      </c>
      <c r="C10" s="318"/>
      <c r="D10" s="318"/>
      <c r="E10" s="318"/>
      <c r="F10" s="301" t="str">
        <f>N4</f>
        <v xml:space="preserve"> </v>
      </c>
      <c r="G10" s="304"/>
      <c r="H10" s="304"/>
      <c r="I10" s="305"/>
      <c r="J10" s="318" t="str">
        <f>N3</f>
        <v>ТП-119</v>
      </c>
      <c r="K10" s="318"/>
      <c r="L10" s="318"/>
      <c r="M10" s="318"/>
      <c r="N10" s="301" t="str">
        <f>N4</f>
        <v xml:space="preserve"> 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30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30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1.4687999999986641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1.9583999999982189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1.958400000001002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0.97919999999910945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0.97920000000189245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0.97919999999910945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1.0175999999990746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8.1408000000012724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13.737599999999075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12.211200000000463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17.723198940000003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15.688000000000002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10.68479999999896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10.483200000001817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19.884696000000002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17.887989600000001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10.483199999998979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11.980800000000455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14.476800000001022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13.478399999999093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13.478399999999093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11.980800000000455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10.281600000001781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6.8543999999993321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227.32788454000021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90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254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ТП-113</v>
      </c>
      <c r="C10" s="318"/>
      <c r="D10" s="318"/>
      <c r="E10" s="318"/>
      <c r="F10" s="301" t="str">
        <f>N4</f>
        <v>ТП-125</v>
      </c>
      <c r="G10" s="304"/>
      <c r="H10" s="304"/>
      <c r="I10" s="305"/>
      <c r="J10" s="318" t="str">
        <f>N3</f>
        <v>ТП-113</v>
      </c>
      <c r="K10" s="318"/>
      <c r="L10" s="318"/>
      <c r="M10" s="318"/>
      <c r="N10" s="301" t="str">
        <f>N4</f>
        <v>ТП-125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</v>
      </c>
      <c r="F11" s="289" t="s">
        <v>289</v>
      </c>
      <c r="G11" s="290"/>
      <c r="H11" s="40"/>
      <c r="I11" s="41">
        <v>40</v>
      </c>
      <c r="J11" s="289" t="s">
        <v>289</v>
      </c>
      <c r="K11" s="290"/>
      <c r="L11" s="40"/>
      <c r="M11" s="41">
        <f>E11</f>
        <v>1</v>
      </c>
      <c r="N11" s="289" t="s">
        <v>289</v>
      </c>
      <c r="O11" s="290"/>
      <c r="P11" s="40"/>
      <c r="Q11" s="41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1.1628000000000001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0</v>
      </c>
      <c r="F15" s="114"/>
      <c r="G15" s="114"/>
      <c r="H15" s="114"/>
      <c r="I15" s="130">
        <v>1.4687999999999999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0</v>
      </c>
      <c r="F16" s="114"/>
      <c r="G16" s="114"/>
      <c r="H16" s="114"/>
      <c r="I16" s="130">
        <v>1.3872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</v>
      </c>
      <c r="F17" s="114"/>
      <c r="G17" s="114"/>
      <c r="H17" s="114"/>
      <c r="I17" s="130">
        <v>1.4483999999999999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</v>
      </c>
      <c r="F18" s="114"/>
      <c r="G18" s="114"/>
      <c r="H18" s="114"/>
      <c r="I18" s="130">
        <v>1.3667999999999998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</v>
      </c>
      <c r="F19" s="114"/>
      <c r="G19" s="114"/>
      <c r="H19" s="114"/>
      <c r="I19" s="130">
        <v>1.1628000000000001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0</v>
      </c>
      <c r="F20" s="114"/>
      <c r="G20" s="114"/>
      <c r="H20" s="114"/>
      <c r="I20" s="130">
        <v>3.0739999999999998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0</v>
      </c>
      <c r="F21" s="114"/>
      <c r="G21" s="114"/>
      <c r="H21" s="114"/>
      <c r="I21" s="130">
        <v>11.426800000000002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0</v>
      </c>
      <c r="F22" s="114"/>
      <c r="G22" s="114"/>
      <c r="H22" s="114"/>
      <c r="I22" s="130">
        <v>8.3740000000000006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0</v>
      </c>
      <c r="F23" s="114"/>
      <c r="G23" s="114"/>
      <c r="H23" s="114"/>
      <c r="I23" s="130">
        <v>10.133599999999999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0</v>
      </c>
      <c r="F24" s="114"/>
      <c r="G24" s="114"/>
      <c r="H24" s="114"/>
      <c r="I24" s="130">
        <v>9.8155999999999999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0</v>
      </c>
      <c r="F25" s="114"/>
      <c r="G25" s="114"/>
      <c r="H25" s="114"/>
      <c r="I25" s="130">
        <v>11.532800000000002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0</v>
      </c>
      <c r="F26" s="114"/>
      <c r="G26" s="114"/>
      <c r="H26" s="114"/>
      <c r="I26" s="130">
        <v>8.4163999999999994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0</v>
      </c>
      <c r="F27" s="114"/>
      <c r="G27" s="114"/>
      <c r="H27" s="114"/>
      <c r="I27" s="130">
        <v>6.4272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0</v>
      </c>
      <c r="F28" s="114"/>
      <c r="G28" s="114"/>
      <c r="H28" s="114"/>
      <c r="I28" s="130">
        <v>7.6336000000000004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0</v>
      </c>
      <c r="F29" s="114"/>
      <c r="G29" s="114"/>
      <c r="H29" s="114"/>
      <c r="I29" s="130">
        <v>6.9888000000000012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0</v>
      </c>
      <c r="F30" s="114"/>
      <c r="G30" s="114"/>
      <c r="H30" s="114"/>
      <c r="I30" s="130">
        <v>5.8239999999999998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0</v>
      </c>
      <c r="F31" s="114"/>
      <c r="G31" s="114"/>
      <c r="H31" s="114"/>
      <c r="I31" s="130">
        <v>5.0335999999999999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0</v>
      </c>
      <c r="F32" s="114"/>
      <c r="G32" s="114"/>
      <c r="H32" s="114"/>
      <c r="I32" s="130">
        <v>5.0543999999999993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0</v>
      </c>
      <c r="F33" s="114"/>
      <c r="G33" s="114"/>
      <c r="H33" s="114"/>
      <c r="I33" s="130">
        <v>3.8064000000000004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0</v>
      </c>
      <c r="F34" s="114"/>
      <c r="G34" s="114"/>
      <c r="H34" s="114"/>
      <c r="I34" s="130">
        <v>3.0784000000000002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0</v>
      </c>
      <c r="F35" s="114"/>
      <c r="G35" s="114"/>
      <c r="H35" s="114"/>
      <c r="I35" s="130">
        <v>1.56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0</v>
      </c>
      <c r="F36" s="114"/>
      <c r="G36" s="114"/>
      <c r="H36" s="114"/>
      <c r="I36" s="130">
        <v>1.8972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0</v>
      </c>
      <c r="F37" s="114"/>
      <c r="G37" s="114"/>
      <c r="H37" s="114"/>
      <c r="I37" s="130">
        <v>1.3259999999999998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4"/>
      <c r="G38" s="114"/>
      <c r="H38" s="114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3"/>
      <c r="G39" s="134"/>
      <c r="H39" s="134"/>
      <c r="I39" s="133">
        <f>SUM(I15:I38)</f>
        <v>118.23679999999999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255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ТП-112 В-1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ТП-112 В-1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1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70.318799999999996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63.2196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62.179200000000002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60.710400000000007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59.547600000000003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46.634399999999999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80.072400000000016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85.86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95.4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103.92240000000001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115.17960000000001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120.07680000000001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78.673200000000008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74.630400000000009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86.486400000000003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98.903999999999996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99.091200000000001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72.508800000000008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63.148800000000001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74.068799999999996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83.803200000000004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80.183999999999997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94.921199999999999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79.927199999999999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1879.1496000000004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455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256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ТП-112 В-2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ТП-112 В-2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120</v>
      </c>
      <c r="F11" s="289" t="s">
        <v>289</v>
      </c>
      <c r="G11" s="290"/>
      <c r="H11" s="40"/>
      <c r="I11" s="41">
        <v>1</v>
      </c>
      <c r="J11" s="289" t="s">
        <v>289</v>
      </c>
      <c r="K11" s="290"/>
      <c r="L11" s="40"/>
      <c r="M11" s="41">
        <f>E11</f>
        <v>120</v>
      </c>
      <c r="N11" s="289" t="s">
        <v>289</v>
      </c>
      <c r="O11" s="290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52.244399999999999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5"/>
      <c r="C15" s="116"/>
      <c r="D15" s="116"/>
      <c r="E15" s="130">
        <v>61.067399999999999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5"/>
      <c r="C16" s="116"/>
      <c r="D16" s="116"/>
      <c r="E16" s="130">
        <v>59.017200000000003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5"/>
      <c r="C17" s="116"/>
      <c r="D17" s="116"/>
      <c r="E17" s="130">
        <v>57.884999999999998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5"/>
      <c r="C18" s="116"/>
      <c r="D18" s="116"/>
      <c r="E18" s="130">
        <v>56.508000000000003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5"/>
      <c r="C19" s="116"/>
      <c r="D19" s="116"/>
      <c r="E19" s="130">
        <v>56.355000000000004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5"/>
      <c r="C20" s="116"/>
      <c r="D20" s="116"/>
      <c r="E20" s="130">
        <v>49.713999999999999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5"/>
      <c r="C21" s="116"/>
      <c r="D21" s="116"/>
      <c r="E21" s="130">
        <v>40.386000000000003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5"/>
      <c r="C22" s="116"/>
      <c r="D22" s="116"/>
      <c r="E22" s="130">
        <v>50.667999999999999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5"/>
      <c r="C23" s="116"/>
      <c r="D23" s="116"/>
      <c r="E23" s="130">
        <v>42.866399999999999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5"/>
      <c r="C24" s="116"/>
      <c r="D24" s="116"/>
      <c r="E24" s="130">
        <v>55.279000000000003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5"/>
      <c r="C25" s="116"/>
      <c r="D25" s="116"/>
      <c r="E25" s="130">
        <v>56.805400000000006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5"/>
      <c r="C26" s="116"/>
      <c r="D26" s="116"/>
      <c r="E26" s="130">
        <v>46.8414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5"/>
      <c r="C27" s="116"/>
      <c r="D27" s="116"/>
      <c r="E27" s="130">
        <v>44.553600000000003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5"/>
      <c r="C28" s="116"/>
      <c r="D28" s="116"/>
      <c r="E28" s="130">
        <v>40.840800000000002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5"/>
      <c r="C29" s="116"/>
      <c r="D29" s="116"/>
      <c r="E29" s="130">
        <v>63.138400000000004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5"/>
      <c r="C30" s="116"/>
      <c r="D30" s="116"/>
      <c r="E30" s="130">
        <v>63.013600000000004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5"/>
      <c r="C31" s="116"/>
      <c r="D31" s="116"/>
      <c r="E31" s="130">
        <v>66.570400000000006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5"/>
      <c r="C32" s="116"/>
      <c r="D32" s="116"/>
      <c r="E32" s="130">
        <v>74.755200000000002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5"/>
      <c r="C33" s="116"/>
      <c r="D33" s="116"/>
      <c r="E33" s="130">
        <v>88.4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5"/>
      <c r="C34" s="116"/>
      <c r="D34" s="116"/>
      <c r="E34" s="130">
        <v>97.458399999999997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5"/>
      <c r="C35" s="116"/>
      <c r="D35" s="116"/>
      <c r="E35" s="130">
        <v>116.324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5"/>
      <c r="C36" s="116"/>
      <c r="D36" s="116"/>
      <c r="E36" s="130">
        <v>64.77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5"/>
      <c r="C37" s="116"/>
      <c r="D37" s="116"/>
      <c r="E37" s="130">
        <v>54.417000000000002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5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1407.6342000000002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486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232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ТП-64</v>
      </c>
      <c r="C10" s="318"/>
      <c r="D10" s="318"/>
      <c r="E10" s="318"/>
      <c r="F10" s="301" t="str">
        <f>N4</f>
        <v>ТП-68</v>
      </c>
      <c r="G10" s="304"/>
      <c r="H10" s="304"/>
      <c r="I10" s="305"/>
      <c r="J10" s="318" t="str">
        <f>N3</f>
        <v>ТП-64</v>
      </c>
      <c r="K10" s="318"/>
      <c r="L10" s="318"/>
      <c r="M10" s="318"/>
      <c r="N10" s="301" t="str">
        <f>N4</f>
        <v>ТП-68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7.6805999999999992</v>
      </c>
      <c r="F14" s="114"/>
      <c r="G14" s="115"/>
      <c r="H14" s="115"/>
      <c r="I14" s="130">
        <v>10.827299999999999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3.9780000000000006</v>
      </c>
      <c r="F15" s="116"/>
      <c r="G15" s="115"/>
      <c r="H15" s="115"/>
      <c r="I15" s="130">
        <v>15.544799999999999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3.9779999999999993</v>
      </c>
      <c r="F16" s="116"/>
      <c r="G16" s="115"/>
      <c r="H16" s="115"/>
      <c r="I16" s="130">
        <v>16.952399999999997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4.6512000000000002</v>
      </c>
      <c r="F17" s="116"/>
      <c r="G17" s="115"/>
      <c r="H17" s="115"/>
      <c r="I17" s="130">
        <v>17.533799999999999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4.7124000000000006</v>
      </c>
      <c r="F18" s="116"/>
      <c r="G18" s="115"/>
      <c r="H18" s="115"/>
      <c r="I18" s="130">
        <v>16.707600000000003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5.7528000000000006</v>
      </c>
      <c r="F19" s="116"/>
      <c r="G19" s="115"/>
      <c r="H19" s="115"/>
      <c r="I19" s="130">
        <v>17.0136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8.9676000000000009</v>
      </c>
      <c r="F20" s="116"/>
      <c r="G20" s="115"/>
      <c r="H20" s="115"/>
      <c r="I20" s="130">
        <v>15.9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8.7132000000000005</v>
      </c>
      <c r="F21" s="116"/>
      <c r="G21" s="115"/>
      <c r="H21" s="115"/>
      <c r="I21" s="130">
        <v>15.8682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11.066400000000002</v>
      </c>
      <c r="F22" s="116"/>
      <c r="G22" s="115"/>
      <c r="H22" s="115"/>
      <c r="I22" s="130">
        <v>16.726800000000001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10.8756</v>
      </c>
      <c r="F23" s="116"/>
      <c r="G23" s="115"/>
      <c r="H23" s="115"/>
      <c r="I23" s="130">
        <v>19.811400000000003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13.769400000000001</v>
      </c>
      <c r="F24" s="116"/>
      <c r="G24" s="115"/>
      <c r="H24" s="115"/>
      <c r="I24" s="130">
        <v>17.553599999999999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9.4446000000000012</v>
      </c>
      <c r="F25" s="116"/>
      <c r="G25" s="115"/>
      <c r="H25" s="115"/>
      <c r="I25" s="130">
        <v>16.790400000000002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8.172600000000001</v>
      </c>
      <c r="F26" s="116"/>
      <c r="G26" s="115"/>
      <c r="H26" s="115"/>
      <c r="I26" s="130">
        <v>16.027200000000001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9.0792000000000002</v>
      </c>
      <c r="F27" s="116"/>
      <c r="G27" s="115"/>
      <c r="H27" s="115"/>
      <c r="I27" s="130">
        <v>11.388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8.9543999999999997</v>
      </c>
      <c r="F28" s="116"/>
      <c r="G28" s="115"/>
      <c r="H28" s="115"/>
      <c r="I28" s="130">
        <v>14.161680000000002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7.176000000000001</v>
      </c>
      <c r="F29" s="116"/>
      <c r="G29" s="115"/>
      <c r="H29" s="115"/>
      <c r="I29" s="130">
        <v>16.241680000000002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9.6408000000000005</v>
      </c>
      <c r="F30" s="116"/>
      <c r="G30" s="115"/>
      <c r="H30" s="115"/>
      <c r="I30" s="130">
        <v>15.541760000000002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10.670400000000003</v>
      </c>
      <c r="F31" s="116"/>
      <c r="G31" s="115"/>
      <c r="H31" s="115"/>
      <c r="I31" s="130">
        <v>17.674800000000001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10.639200000000001</v>
      </c>
      <c r="F32" s="116"/>
      <c r="G32" s="115"/>
      <c r="H32" s="115"/>
      <c r="I32" s="130">
        <v>14.941680000000002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12.573600000000001</v>
      </c>
      <c r="F33" s="116"/>
      <c r="G33" s="115"/>
      <c r="H33" s="115"/>
      <c r="I33" s="130">
        <v>18.327919999999999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9.9215999999999998</v>
      </c>
      <c r="F34" s="116"/>
      <c r="G34" s="115"/>
      <c r="H34" s="115"/>
      <c r="I34" s="130">
        <v>17.042480000000001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11.076000000000001</v>
      </c>
      <c r="F35" s="116"/>
      <c r="G35" s="115"/>
      <c r="H35" s="115"/>
      <c r="I35" s="130">
        <v>13.506479999999998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10.434600000000001</v>
      </c>
      <c r="F36" s="116"/>
      <c r="G36" s="115"/>
      <c r="H36" s="115"/>
      <c r="I36" s="130">
        <v>14.667599999999998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7.2828000000000008</v>
      </c>
      <c r="F37" s="116"/>
      <c r="G37" s="115"/>
      <c r="H37" s="115"/>
      <c r="I37" s="130">
        <v>14.16372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201.53039999999999</v>
      </c>
      <c r="F39" s="115"/>
      <c r="G39" s="134"/>
      <c r="H39" s="134"/>
      <c r="I39" s="133">
        <f>SUM(I15:I38)</f>
        <v>370.08760000000001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234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233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ТП-69</v>
      </c>
      <c r="C10" s="318"/>
      <c r="D10" s="318"/>
      <c r="E10" s="318"/>
      <c r="F10" s="301" t="str">
        <f>N4</f>
        <v>ТП-70</v>
      </c>
      <c r="G10" s="304"/>
      <c r="H10" s="304"/>
      <c r="I10" s="305"/>
      <c r="J10" s="318" t="str">
        <f>N3</f>
        <v>ТП-69</v>
      </c>
      <c r="K10" s="318"/>
      <c r="L10" s="318"/>
      <c r="M10" s="318"/>
      <c r="N10" s="301" t="str">
        <f>N4</f>
        <v>ТП-70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30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30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13.815900000000001</v>
      </c>
      <c r="F14" s="114"/>
      <c r="G14" s="115"/>
      <c r="H14" s="115"/>
      <c r="I14" s="130">
        <v>4.1616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9.8378999999999994</v>
      </c>
      <c r="F15" s="129"/>
      <c r="G15" s="115"/>
      <c r="H15" s="115"/>
      <c r="I15" s="130">
        <v>0.48959999999999998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7.7265000000000006</v>
      </c>
      <c r="F16" s="129"/>
      <c r="G16" s="115"/>
      <c r="H16" s="115"/>
      <c r="I16" s="130">
        <v>0.73439999999999994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6.7932000000000006</v>
      </c>
      <c r="F17" s="129"/>
      <c r="G17" s="115"/>
      <c r="H17" s="115"/>
      <c r="I17" s="130">
        <v>3.9779999999999998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6.8697000000000008</v>
      </c>
      <c r="F18" s="129"/>
      <c r="G18" s="115"/>
      <c r="H18" s="115"/>
      <c r="I18" s="130">
        <v>2.2643999999999997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6.8085000000000004</v>
      </c>
      <c r="F19" s="129"/>
      <c r="G19" s="115"/>
      <c r="H19" s="115"/>
      <c r="I19" s="130">
        <v>0.18359999999999999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7.5684000000000013</v>
      </c>
      <c r="F20" s="129"/>
      <c r="G20" s="115"/>
      <c r="H20" s="115"/>
      <c r="I20" s="130">
        <v>0.1908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8.4111000000000011</v>
      </c>
      <c r="F21" s="129"/>
      <c r="G21" s="115"/>
      <c r="H21" s="115"/>
      <c r="I21" s="130">
        <v>0.25440000000000002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8.3475000000000001</v>
      </c>
      <c r="F22" s="129"/>
      <c r="G22" s="115"/>
      <c r="H22" s="115"/>
      <c r="I22" s="130">
        <v>0.25440000000000002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10.955100000000002</v>
      </c>
      <c r="F23" s="129"/>
      <c r="G23" s="115"/>
      <c r="H23" s="115"/>
      <c r="I23" s="130">
        <v>3.5615999999999999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11.0823</v>
      </c>
      <c r="F24" s="129"/>
      <c r="G24" s="115"/>
      <c r="H24" s="115"/>
      <c r="I24" s="130">
        <v>4.0704000000000002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14.087400000000001</v>
      </c>
      <c r="F25" s="129"/>
      <c r="G25" s="115"/>
      <c r="H25" s="115"/>
      <c r="I25" s="130">
        <v>1.2083999999999999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12.9108</v>
      </c>
      <c r="F26" s="129"/>
      <c r="G26" s="115"/>
      <c r="H26" s="115"/>
      <c r="I26" s="130">
        <v>0.318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11.107200000000001</v>
      </c>
      <c r="F27" s="129"/>
      <c r="G27" s="115"/>
      <c r="H27" s="115"/>
      <c r="I27" s="130">
        <v>0.37440000000000001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12.604800000000001</v>
      </c>
      <c r="F28" s="129"/>
      <c r="G28" s="115"/>
      <c r="H28" s="115"/>
      <c r="I28" s="130">
        <v>0.24959999999999999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12.558</v>
      </c>
      <c r="F29" s="129"/>
      <c r="G29" s="115"/>
      <c r="H29" s="115"/>
      <c r="I29" s="130">
        <v>2.1215999999999999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12.948</v>
      </c>
      <c r="F30" s="129"/>
      <c r="G30" s="115"/>
      <c r="H30" s="115"/>
      <c r="I30" s="130">
        <v>4.2431999999999999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13.65</v>
      </c>
      <c r="F31" s="129"/>
      <c r="G31" s="115"/>
      <c r="H31" s="115"/>
      <c r="I31" s="130">
        <v>3.9312000000000005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12.994800000000001</v>
      </c>
      <c r="F32" s="129"/>
      <c r="G32" s="115"/>
      <c r="H32" s="115"/>
      <c r="I32" s="130">
        <v>4.056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13.337999999999999</v>
      </c>
      <c r="F33" s="129"/>
      <c r="G33" s="115"/>
      <c r="H33" s="115"/>
      <c r="I33" s="130">
        <v>4.056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15.880800000000001</v>
      </c>
      <c r="F34" s="129"/>
      <c r="G34" s="115"/>
      <c r="H34" s="115"/>
      <c r="I34" s="130">
        <v>4.1807999999999996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15.132000000000001</v>
      </c>
      <c r="F35" s="129"/>
      <c r="G35" s="115"/>
      <c r="H35" s="115"/>
      <c r="I35" s="130">
        <v>4.2431999999999999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18.115199999999998</v>
      </c>
      <c r="F36" s="129"/>
      <c r="G36" s="115"/>
      <c r="H36" s="115"/>
      <c r="I36" s="130">
        <v>5.2632000000000003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17.0442</v>
      </c>
      <c r="F37" s="129"/>
      <c r="G37" s="115"/>
      <c r="H37" s="115"/>
      <c r="I37" s="130">
        <v>4.3452000000000002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266.77140000000003</v>
      </c>
      <c r="F39" s="115"/>
      <c r="G39" s="134"/>
      <c r="H39" s="134"/>
      <c r="I39" s="133">
        <f>SUM(I15:I38)</f>
        <v>54.572400000000002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123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78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ТП-74</v>
      </c>
      <c r="C10" s="318"/>
      <c r="D10" s="318"/>
      <c r="E10" s="318"/>
      <c r="F10" s="301" t="str">
        <f>N4</f>
        <v>ТП-75</v>
      </c>
      <c r="G10" s="304"/>
      <c r="H10" s="304"/>
      <c r="I10" s="305"/>
      <c r="J10" s="318" t="str">
        <f>N3</f>
        <v>ТП-74</v>
      </c>
      <c r="K10" s="318"/>
      <c r="L10" s="318"/>
      <c r="M10" s="318"/>
      <c r="N10" s="301" t="str">
        <f>N4</f>
        <v>ТП-75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30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5.4161999999999999</v>
      </c>
      <c r="F14" s="114"/>
      <c r="G14" s="115"/>
      <c r="H14" s="115"/>
      <c r="I14" s="130">
        <v>6.5789999999999997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4.0392000000000001</v>
      </c>
      <c r="F15" s="116"/>
      <c r="G15" s="115"/>
      <c r="H15" s="115"/>
      <c r="I15" s="130">
        <v>5.4467999999999996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3.9779999999999993</v>
      </c>
      <c r="F16" s="116"/>
      <c r="G16" s="115"/>
      <c r="H16" s="115"/>
      <c r="I16" s="130">
        <v>6.4871999999999996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4.0697999999999999</v>
      </c>
      <c r="F17" s="116"/>
      <c r="G17" s="115"/>
      <c r="H17" s="115"/>
      <c r="I17" s="130">
        <v>6.8849999999999998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3.9474</v>
      </c>
      <c r="F18" s="116"/>
      <c r="G18" s="115"/>
      <c r="H18" s="115"/>
      <c r="I18" s="130">
        <v>7.6040999999999999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4.3452000000000002</v>
      </c>
      <c r="F19" s="116"/>
      <c r="G19" s="115"/>
      <c r="H19" s="115"/>
      <c r="I19" s="130">
        <v>6.227100000000001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5.8194000000000008</v>
      </c>
      <c r="F20" s="116"/>
      <c r="G20" s="115"/>
      <c r="H20" s="115"/>
      <c r="I20" s="130">
        <v>7.9341000000000008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7.8546000000000005</v>
      </c>
      <c r="F21" s="116"/>
      <c r="G21" s="115"/>
      <c r="H21" s="115"/>
      <c r="I21" s="130">
        <v>9.5400000000000009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8.9358000000000004</v>
      </c>
      <c r="F22" s="116"/>
      <c r="G22" s="115"/>
      <c r="H22" s="115"/>
      <c r="I22" s="130">
        <v>12.0204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8.9994000000000014</v>
      </c>
      <c r="F23" s="116"/>
      <c r="G23" s="115"/>
      <c r="H23" s="115"/>
      <c r="I23" s="130">
        <v>15.407100000000002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8.2680000000000007</v>
      </c>
      <c r="F24" s="116"/>
      <c r="G24" s="115"/>
      <c r="H24" s="115"/>
      <c r="I24" s="130">
        <v>18.857399999999998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6.9005999999999998</v>
      </c>
      <c r="F25" s="116"/>
      <c r="G25" s="115"/>
      <c r="H25" s="115"/>
      <c r="I25" s="130">
        <v>15.709200000000001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7.6955999999999998</v>
      </c>
      <c r="F26" s="116"/>
      <c r="G26" s="115"/>
      <c r="H26" s="115"/>
      <c r="I26" s="130">
        <v>17.6172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6.8328000000000007</v>
      </c>
      <c r="F27" s="116"/>
      <c r="G27" s="115"/>
      <c r="H27" s="115"/>
      <c r="I27" s="130">
        <v>9.516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7.2696000000000005</v>
      </c>
      <c r="F28" s="116"/>
      <c r="G28" s="115"/>
      <c r="H28" s="115"/>
      <c r="I28" s="130">
        <v>9.5472000000000001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6.7080000000000002</v>
      </c>
      <c r="F29" s="116"/>
      <c r="G29" s="115"/>
      <c r="H29" s="115"/>
      <c r="I29" s="130">
        <v>8.1588000000000012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7.3319999999999999</v>
      </c>
      <c r="F30" s="116"/>
      <c r="G30" s="115"/>
      <c r="H30" s="115"/>
      <c r="I30" s="130">
        <v>10.951200000000002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6.4896000000000003</v>
      </c>
      <c r="F31" s="116"/>
      <c r="G31" s="115"/>
      <c r="H31" s="115"/>
      <c r="I31" s="130">
        <v>10.561200000000001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8.3928000000000011</v>
      </c>
      <c r="F32" s="116"/>
      <c r="G32" s="115"/>
      <c r="H32" s="115"/>
      <c r="I32" s="130">
        <v>10.264800000000001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8.9231999999999996</v>
      </c>
      <c r="F33" s="116"/>
      <c r="G33" s="115"/>
      <c r="H33" s="115"/>
      <c r="I33" s="130">
        <v>11.2164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8.58</v>
      </c>
      <c r="F34" s="116"/>
      <c r="G34" s="115"/>
      <c r="H34" s="115"/>
      <c r="I34" s="130">
        <v>15.615600000000001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9.0792000000000002</v>
      </c>
      <c r="F35" s="116"/>
      <c r="G35" s="115"/>
      <c r="H35" s="115"/>
      <c r="I35" s="130">
        <v>13.3536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7.6805999999999992</v>
      </c>
      <c r="F36" s="116"/>
      <c r="G36" s="115"/>
      <c r="H36" s="115"/>
      <c r="I36" s="130">
        <v>9.3788999999999998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7.0380000000000003</v>
      </c>
      <c r="F37" s="116"/>
      <c r="G37" s="115"/>
      <c r="H37" s="115"/>
      <c r="I37" s="130">
        <v>8.0478000000000005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159.1788</v>
      </c>
      <c r="F39" s="115"/>
      <c r="G39" s="134"/>
      <c r="H39" s="134"/>
      <c r="I39" s="133">
        <f>SUM(I15:I38)</f>
        <v>246.34710000000001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236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235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ТП-67</v>
      </c>
      <c r="C10" s="318"/>
      <c r="D10" s="318"/>
      <c r="E10" s="318"/>
      <c r="F10" s="301" t="str">
        <f>N4</f>
        <v>ТП-76</v>
      </c>
      <c r="G10" s="304"/>
      <c r="H10" s="304"/>
      <c r="I10" s="305"/>
      <c r="J10" s="318" t="str">
        <f>N3</f>
        <v>ТП-67</v>
      </c>
      <c r="K10" s="318"/>
      <c r="L10" s="318"/>
      <c r="M10" s="318"/>
      <c r="N10" s="301" t="str">
        <f>N4</f>
        <v>ТП-76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30</v>
      </c>
      <c r="F11" s="289" t="s">
        <v>289</v>
      </c>
      <c r="G11" s="290"/>
      <c r="H11" s="40"/>
      <c r="I11" s="41">
        <v>30</v>
      </c>
      <c r="J11" s="289" t="s">
        <v>289</v>
      </c>
      <c r="K11" s="290"/>
      <c r="L11" s="40"/>
      <c r="M11" s="41">
        <f>E11</f>
        <v>30</v>
      </c>
      <c r="N11" s="289" t="s">
        <v>289</v>
      </c>
      <c r="O11" s="290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6.8237999999999994</v>
      </c>
      <c r="F14" s="114"/>
      <c r="G14" s="115"/>
      <c r="H14" s="115"/>
      <c r="I14" s="130">
        <v>9.18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6.1047000000000002</v>
      </c>
      <c r="F15" s="115"/>
      <c r="G15" s="115"/>
      <c r="H15" s="115"/>
      <c r="I15" s="130">
        <v>7.5123000000000006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5.3855999999999993</v>
      </c>
      <c r="F16" s="115"/>
      <c r="G16" s="115"/>
      <c r="H16" s="115"/>
      <c r="I16" s="130">
        <v>7.3898999999999999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6.0741000000000005</v>
      </c>
      <c r="F17" s="115"/>
      <c r="G17" s="115"/>
      <c r="H17" s="115"/>
      <c r="I17" s="130">
        <v>7.3898999999999999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5.706900000000001</v>
      </c>
      <c r="F18" s="115"/>
      <c r="G18" s="115"/>
      <c r="H18" s="115"/>
      <c r="I18" s="130">
        <v>7.3593000000000002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5.5232999999999999</v>
      </c>
      <c r="F19" s="115"/>
      <c r="G19" s="115"/>
      <c r="H19" s="115"/>
      <c r="I19" s="130">
        <v>7.5275999999999996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5.1675000000000004</v>
      </c>
      <c r="F20" s="115"/>
      <c r="G20" s="115"/>
      <c r="H20" s="115"/>
      <c r="I20" s="130">
        <v>10.382700000000002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5.8194000000000008</v>
      </c>
      <c r="F21" s="115"/>
      <c r="G21" s="115"/>
      <c r="H21" s="115"/>
      <c r="I21" s="130">
        <v>12.7995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10.3827</v>
      </c>
      <c r="F22" s="115"/>
      <c r="G22" s="115"/>
      <c r="H22" s="115"/>
      <c r="I22" s="130">
        <v>14.882400000000001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12.354300000000002</v>
      </c>
      <c r="F23" s="115"/>
      <c r="G23" s="115"/>
      <c r="H23" s="115"/>
      <c r="I23" s="130">
        <v>15.264000000000001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12.640500000000001</v>
      </c>
      <c r="F24" s="115"/>
      <c r="G24" s="115"/>
      <c r="H24" s="115"/>
      <c r="I24" s="130">
        <v>12.513300000000001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13.356</v>
      </c>
      <c r="F25" s="115"/>
      <c r="G25" s="115"/>
      <c r="H25" s="115"/>
      <c r="I25" s="130">
        <v>10.541700000000001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12.9108</v>
      </c>
      <c r="F26" s="115"/>
      <c r="G26" s="115"/>
      <c r="H26" s="115"/>
      <c r="I26" s="130">
        <v>12.545100000000001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12.994800000000001</v>
      </c>
      <c r="F27" s="115"/>
      <c r="G27" s="115"/>
      <c r="H27" s="115"/>
      <c r="I27" s="130">
        <v>10.171200000000001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10.654800000000002</v>
      </c>
      <c r="F28" s="115"/>
      <c r="G28" s="115"/>
      <c r="H28" s="115"/>
      <c r="I28" s="130">
        <v>11.7468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11.185200000000002</v>
      </c>
      <c r="F29" s="115"/>
      <c r="G29" s="115"/>
      <c r="H29" s="115"/>
      <c r="I29" s="130">
        <v>13.322400000000002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11.996400000000001</v>
      </c>
      <c r="F30" s="115"/>
      <c r="G30" s="115"/>
      <c r="H30" s="115"/>
      <c r="I30" s="130">
        <v>13.4316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12.901200000000001</v>
      </c>
      <c r="F31" s="115"/>
      <c r="G31" s="115"/>
      <c r="H31" s="115"/>
      <c r="I31" s="130">
        <v>13.884000000000002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11.637600000000003</v>
      </c>
      <c r="F32" s="115"/>
      <c r="G32" s="115"/>
      <c r="H32" s="115"/>
      <c r="I32" s="130">
        <v>14.008799999999999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10.5924</v>
      </c>
      <c r="F33" s="115"/>
      <c r="G33" s="115"/>
      <c r="H33" s="115"/>
      <c r="I33" s="130">
        <v>12.230399999999999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9.5472000000000001</v>
      </c>
      <c r="F34" s="115"/>
      <c r="G34" s="115"/>
      <c r="H34" s="115"/>
      <c r="I34" s="130">
        <v>13.119599999999998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9.36</v>
      </c>
      <c r="F35" s="115"/>
      <c r="G35" s="115"/>
      <c r="H35" s="115"/>
      <c r="I35" s="130">
        <v>13.416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7.2063000000000006</v>
      </c>
      <c r="F36" s="115"/>
      <c r="G36" s="115"/>
      <c r="H36" s="115"/>
      <c r="I36" s="130">
        <v>13.005000000000001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7.9407000000000005</v>
      </c>
      <c r="F37" s="115"/>
      <c r="G37" s="115"/>
      <c r="H37" s="115"/>
      <c r="I37" s="130">
        <v>11.551499999999999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5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217.44239999999996</v>
      </c>
      <c r="F39" s="113"/>
      <c r="G39" s="134"/>
      <c r="H39" s="134"/>
      <c r="I39" s="133">
        <f>SUM(I15:I38)</f>
        <v>265.99500000000006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228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237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ТП-63</v>
      </c>
      <c r="C10" s="318"/>
      <c r="D10" s="318"/>
      <c r="E10" s="318"/>
      <c r="F10" s="301" t="str">
        <f>N4</f>
        <v>ТП-61</v>
      </c>
      <c r="G10" s="304"/>
      <c r="H10" s="304"/>
      <c r="I10" s="305"/>
      <c r="J10" s="318" t="str">
        <f>N3</f>
        <v>ТП-63</v>
      </c>
      <c r="K10" s="318"/>
      <c r="L10" s="318"/>
      <c r="M10" s="318"/>
      <c r="N10" s="301" t="str">
        <f>N4</f>
        <v>ТП-61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15.7896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0</v>
      </c>
      <c r="F15" s="116"/>
      <c r="G15" s="115"/>
      <c r="H15" s="115"/>
      <c r="I15" s="130">
        <v>12.117599999999999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0</v>
      </c>
      <c r="F16" s="116"/>
      <c r="G16" s="115"/>
      <c r="H16" s="115"/>
      <c r="I16" s="130">
        <v>11.2608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0</v>
      </c>
      <c r="F17" s="116"/>
      <c r="G17" s="115"/>
      <c r="H17" s="115"/>
      <c r="I17" s="130">
        <v>5.5896000000000008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0</v>
      </c>
      <c r="F18" s="116"/>
      <c r="G18" s="115"/>
      <c r="H18" s="115"/>
      <c r="I18" s="130">
        <v>5.8751999999999995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</v>
      </c>
      <c r="F19" s="116"/>
      <c r="G19" s="115"/>
      <c r="H19" s="115"/>
      <c r="I19" s="130">
        <v>5.7119999999999997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0</v>
      </c>
      <c r="F20" s="116"/>
      <c r="G20" s="115"/>
      <c r="H20" s="115"/>
      <c r="I20" s="130">
        <v>5.7240000000000011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0</v>
      </c>
      <c r="F21" s="116"/>
      <c r="G21" s="115"/>
      <c r="H21" s="115"/>
      <c r="I21" s="130">
        <v>8.9464000000000024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0</v>
      </c>
      <c r="F22" s="116"/>
      <c r="G22" s="115"/>
      <c r="H22" s="115"/>
      <c r="I22" s="130">
        <v>8.9888000000000012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0</v>
      </c>
      <c r="F23" s="116"/>
      <c r="G23" s="115"/>
      <c r="H23" s="115"/>
      <c r="I23" s="130">
        <v>8.6072000000000006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0</v>
      </c>
      <c r="F24" s="116"/>
      <c r="G24" s="115"/>
      <c r="H24" s="115"/>
      <c r="I24" s="130">
        <v>10.557600000000001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0</v>
      </c>
      <c r="F25" s="116"/>
      <c r="G25" s="115"/>
      <c r="H25" s="115"/>
      <c r="I25" s="130">
        <v>9.7096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0</v>
      </c>
      <c r="F26" s="116"/>
      <c r="G26" s="115"/>
      <c r="H26" s="115"/>
      <c r="I26" s="130">
        <v>9.0312000000000001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0</v>
      </c>
      <c r="F27" s="116"/>
      <c r="G27" s="115"/>
      <c r="H27" s="115"/>
      <c r="I27" s="130">
        <v>9.2767999999999997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0</v>
      </c>
      <c r="F28" s="116"/>
      <c r="G28" s="115"/>
      <c r="H28" s="115"/>
      <c r="I28" s="130">
        <v>10.4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0</v>
      </c>
      <c r="F29" s="116"/>
      <c r="G29" s="115"/>
      <c r="H29" s="115"/>
      <c r="I29" s="130">
        <v>12.8544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0</v>
      </c>
      <c r="F30" s="116"/>
      <c r="G30" s="115"/>
      <c r="H30" s="115"/>
      <c r="I30" s="130">
        <v>11.523200000000001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0</v>
      </c>
      <c r="F31" s="116"/>
      <c r="G31" s="115"/>
      <c r="H31" s="115"/>
      <c r="I31" s="130">
        <v>13.2704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0</v>
      </c>
      <c r="F32" s="116"/>
      <c r="G32" s="115"/>
      <c r="H32" s="115"/>
      <c r="I32" s="130">
        <v>14.185600000000001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0</v>
      </c>
      <c r="F33" s="116"/>
      <c r="G33" s="115"/>
      <c r="H33" s="115"/>
      <c r="I33" s="130">
        <v>15.766400000000001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0</v>
      </c>
      <c r="F34" s="116"/>
      <c r="G34" s="115"/>
      <c r="H34" s="115"/>
      <c r="I34" s="130">
        <v>14.9344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0</v>
      </c>
      <c r="F35" s="116"/>
      <c r="G35" s="115"/>
      <c r="H35" s="115"/>
      <c r="I35" s="130">
        <v>16.5152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0</v>
      </c>
      <c r="F36" s="116"/>
      <c r="G36" s="115"/>
      <c r="H36" s="115"/>
      <c r="I36" s="130">
        <v>15.218400000000001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0</v>
      </c>
      <c r="F37" s="116"/>
      <c r="G37" s="115"/>
      <c r="H37" s="115"/>
      <c r="I37" s="130">
        <v>16.768800000000002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252.83360000000002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226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227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ТП-62</v>
      </c>
      <c r="C10" s="318"/>
      <c r="D10" s="318"/>
      <c r="E10" s="318"/>
      <c r="F10" s="301" t="str">
        <f>N4</f>
        <v>ТП-66</v>
      </c>
      <c r="G10" s="304"/>
      <c r="H10" s="304"/>
      <c r="I10" s="305"/>
      <c r="J10" s="318" t="str">
        <f>N3</f>
        <v>ТП-62</v>
      </c>
      <c r="K10" s="318"/>
      <c r="L10" s="318"/>
      <c r="M10" s="318"/>
      <c r="N10" s="301" t="str">
        <f>N4</f>
        <v>ТП-66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20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25.581599999999998</v>
      </c>
      <c r="F14" s="114"/>
      <c r="G14" s="115"/>
      <c r="H14" s="115"/>
      <c r="I14" s="130">
        <v>10.827299999999999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16.360800000000001</v>
      </c>
      <c r="F15" s="129"/>
      <c r="G15" s="115"/>
      <c r="H15" s="115"/>
      <c r="I15" s="130">
        <v>5.8588800000000001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12.974399999999999</v>
      </c>
      <c r="F16" s="129"/>
      <c r="G16" s="115"/>
      <c r="H16" s="115"/>
      <c r="I16" s="130">
        <v>5.8405200000000006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10.730399999999999</v>
      </c>
      <c r="F17" s="129"/>
      <c r="G17" s="115"/>
      <c r="H17" s="115"/>
      <c r="I17" s="130">
        <v>5.6405999999999992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9.5879999999999992</v>
      </c>
      <c r="F18" s="129"/>
      <c r="G18" s="115"/>
      <c r="H18" s="115"/>
      <c r="I18" s="130">
        <v>5.6303999999999998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27.0504</v>
      </c>
      <c r="F19" s="129"/>
      <c r="G19" s="115"/>
      <c r="H19" s="115"/>
      <c r="I19" s="130">
        <v>6.0343200000000001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32.436</v>
      </c>
      <c r="F20" s="129"/>
      <c r="G20" s="115"/>
      <c r="H20" s="115"/>
      <c r="I20" s="130">
        <v>11.506300000000001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32.817600000000006</v>
      </c>
      <c r="F21" s="129"/>
      <c r="G21" s="115"/>
      <c r="H21" s="115"/>
      <c r="I21" s="130">
        <v>14.285620000000002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36.506399999999999</v>
      </c>
      <c r="F22" s="129"/>
      <c r="G22" s="115"/>
      <c r="H22" s="115"/>
      <c r="I22" s="130">
        <v>12.622480000000001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45.7072</v>
      </c>
      <c r="F23" s="129"/>
      <c r="G23" s="115"/>
      <c r="H23" s="115"/>
      <c r="I23" s="130">
        <v>14.041820000000001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31.969600000000003</v>
      </c>
      <c r="F24" s="129"/>
      <c r="G24" s="115"/>
      <c r="H24" s="115"/>
      <c r="I24" s="130">
        <v>12.526020000000001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30.443200000000001</v>
      </c>
      <c r="F25" s="129"/>
      <c r="G25" s="115"/>
      <c r="H25" s="115"/>
      <c r="I25" s="130">
        <v>15.056240000000001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35.276800000000001</v>
      </c>
      <c r="F26" s="129"/>
      <c r="G26" s="115"/>
      <c r="H26" s="115"/>
      <c r="I26" s="130">
        <v>14.117080000000001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32.697600000000001</v>
      </c>
      <c r="F27" s="129"/>
      <c r="G27" s="115"/>
      <c r="H27" s="115"/>
      <c r="I27" s="130">
        <v>16.29992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25.4176</v>
      </c>
      <c r="F28" s="129"/>
      <c r="G28" s="115"/>
      <c r="H28" s="115"/>
      <c r="I28" s="130">
        <v>14.161680000000002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22.5472</v>
      </c>
      <c r="F29" s="129"/>
      <c r="G29" s="115"/>
      <c r="H29" s="115"/>
      <c r="I29" s="130">
        <v>16.241680000000002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22.796800000000001</v>
      </c>
      <c r="F30" s="129"/>
      <c r="G30" s="115"/>
      <c r="H30" s="115"/>
      <c r="I30" s="130">
        <v>15.541760000000002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22.588799999999999</v>
      </c>
      <c r="F31" s="129"/>
      <c r="G31" s="115"/>
      <c r="H31" s="115"/>
      <c r="I31" s="130">
        <v>17.674800000000001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23.836800000000004</v>
      </c>
      <c r="F32" s="129"/>
      <c r="G32" s="115"/>
      <c r="H32" s="115"/>
      <c r="I32" s="130">
        <v>14.941680000000002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26.457599999999999</v>
      </c>
      <c r="F33" s="129"/>
      <c r="G33" s="115"/>
      <c r="H33" s="115"/>
      <c r="I33" s="130">
        <v>18.327919999999999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24.544000000000004</v>
      </c>
      <c r="F34" s="129"/>
      <c r="G34" s="115"/>
      <c r="H34" s="115"/>
      <c r="I34" s="130">
        <v>17.042480000000001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27.414400000000001</v>
      </c>
      <c r="F35" s="129"/>
      <c r="G35" s="115"/>
      <c r="H35" s="115"/>
      <c r="I35" s="130">
        <v>13.506479999999998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29.2944</v>
      </c>
      <c r="F36" s="129"/>
      <c r="G36" s="115"/>
      <c r="H36" s="115"/>
      <c r="I36" s="130">
        <v>14.667599999999998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25.948799999999999</v>
      </c>
      <c r="F37" s="129"/>
      <c r="G37" s="115"/>
      <c r="H37" s="115"/>
      <c r="I37" s="130">
        <v>14.16372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605.40480000000002</v>
      </c>
      <c r="F39" s="115"/>
      <c r="G39" s="134"/>
      <c r="H39" s="134"/>
      <c r="I39" s="133">
        <f>SUM(I15:I38)</f>
        <v>295.73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443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238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24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ТП-102</v>
      </c>
      <c r="C10" s="318"/>
      <c r="D10" s="318"/>
      <c r="E10" s="318"/>
      <c r="F10" s="301" t="str">
        <f>N4</f>
        <v>ТП-103</v>
      </c>
      <c r="G10" s="304"/>
      <c r="H10" s="304"/>
      <c r="I10" s="305"/>
      <c r="J10" s="318" t="str">
        <f>N3</f>
        <v>ТП-102</v>
      </c>
      <c r="K10" s="318"/>
      <c r="L10" s="318"/>
      <c r="M10" s="318"/>
      <c r="N10" s="301" t="str">
        <f>N4</f>
        <v>ТП-103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</v>
      </c>
      <c r="F11" s="289" t="s">
        <v>289</v>
      </c>
      <c r="G11" s="290"/>
      <c r="H11" s="40"/>
      <c r="I11" s="41">
        <v>40</v>
      </c>
      <c r="J11" s="289" t="s">
        <v>289</v>
      </c>
      <c r="K11" s="290"/>
      <c r="L11" s="40"/>
      <c r="M11" s="41">
        <f>E11</f>
        <v>20</v>
      </c>
      <c r="N11" s="289" t="s">
        <v>289</v>
      </c>
      <c r="O11" s="290"/>
      <c r="P11" s="40"/>
      <c r="Q11" s="41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0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0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0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0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0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0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0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0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0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0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0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0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0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0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0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0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0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0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0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0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0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0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0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463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271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ТП-109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ТП-109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200</v>
      </c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200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4"/>
      <c r="C15" s="116"/>
      <c r="D15" s="116"/>
      <c r="E15" s="130">
        <v>0</v>
      </c>
      <c r="F15" s="114"/>
      <c r="G15" s="114"/>
      <c r="H15" s="114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4"/>
      <c r="C16" s="116"/>
      <c r="D16" s="116"/>
      <c r="E16" s="130">
        <v>0</v>
      </c>
      <c r="F16" s="114"/>
      <c r="G16" s="114"/>
      <c r="H16" s="114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4"/>
      <c r="C17" s="116"/>
      <c r="D17" s="116"/>
      <c r="E17" s="130">
        <v>0</v>
      </c>
      <c r="F17" s="114"/>
      <c r="G17" s="114"/>
      <c r="H17" s="114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4"/>
      <c r="C18" s="116"/>
      <c r="D18" s="116"/>
      <c r="E18" s="130">
        <v>0</v>
      </c>
      <c r="F18" s="114"/>
      <c r="G18" s="114"/>
      <c r="H18" s="114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4"/>
      <c r="C19" s="116"/>
      <c r="D19" s="116"/>
      <c r="E19" s="130">
        <v>0</v>
      </c>
      <c r="F19" s="114"/>
      <c r="G19" s="114"/>
      <c r="H19" s="114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4"/>
      <c r="C20" s="116"/>
      <c r="D20" s="116"/>
      <c r="E20" s="130">
        <v>0</v>
      </c>
      <c r="F20" s="114"/>
      <c r="G20" s="114"/>
      <c r="H20" s="114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4"/>
      <c r="C21" s="116"/>
      <c r="D21" s="116"/>
      <c r="E21" s="130">
        <v>0</v>
      </c>
      <c r="F21" s="114"/>
      <c r="G21" s="114"/>
      <c r="H21" s="114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4"/>
      <c r="C22" s="116"/>
      <c r="D22" s="116"/>
      <c r="E22" s="130">
        <v>0</v>
      </c>
      <c r="F22" s="114"/>
      <c r="G22" s="114"/>
      <c r="H22" s="114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4"/>
      <c r="C23" s="116"/>
      <c r="D23" s="116"/>
      <c r="E23" s="130">
        <v>0</v>
      </c>
      <c r="F23" s="114"/>
      <c r="G23" s="114"/>
      <c r="H23" s="114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4"/>
      <c r="C24" s="116"/>
      <c r="D24" s="116"/>
      <c r="E24" s="130">
        <v>0</v>
      </c>
      <c r="F24" s="114"/>
      <c r="G24" s="114"/>
      <c r="H24" s="114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4"/>
      <c r="C25" s="116"/>
      <c r="D25" s="116"/>
      <c r="E25" s="130">
        <v>0</v>
      </c>
      <c r="F25" s="114"/>
      <c r="G25" s="114"/>
      <c r="H25" s="114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4"/>
      <c r="C26" s="116"/>
      <c r="D26" s="116"/>
      <c r="E26" s="130">
        <v>0</v>
      </c>
      <c r="F26" s="114"/>
      <c r="G26" s="114"/>
      <c r="H26" s="114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4"/>
      <c r="C27" s="116"/>
      <c r="D27" s="116"/>
      <c r="E27" s="130">
        <v>0</v>
      </c>
      <c r="F27" s="114"/>
      <c r="G27" s="114"/>
      <c r="H27" s="114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4"/>
      <c r="C28" s="116"/>
      <c r="D28" s="116"/>
      <c r="E28" s="130">
        <v>0</v>
      </c>
      <c r="F28" s="114"/>
      <c r="G28" s="114"/>
      <c r="H28" s="114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4"/>
      <c r="C29" s="116"/>
      <c r="D29" s="116"/>
      <c r="E29" s="130">
        <v>0</v>
      </c>
      <c r="F29" s="114"/>
      <c r="G29" s="114"/>
      <c r="H29" s="114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4"/>
      <c r="C30" s="116"/>
      <c r="D30" s="116"/>
      <c r="E30" s="130">
        <v>0</v>
      </c>
      <c r="F30" s="114"/>
      <c r="G30" s="114"/>
      <c r="H30" s="114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4"/>
      <c r="C31" s="116"/>
      <c r="D31" s="116"/>
      <c r="E31" s="130">
        <v>0</v>
      </c>
      <c r="F31" s="114"/>
      <c r="G31" s="114"/>
      <c r="H31" s="114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4"/>
      <c r="C32" s="116"/>
      <c r="D32" s="116"/>
      <c r="E32" s="130">
        <v>0</v>
      </c>
      <c r="F32" s="114"/>
      <c r="G32" s="114"/>
      <c r="H32" s="114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4"/>
      <c r="C33" s="116"/>
      <c r="D33" s="116"/>
      <c r="E33" s="130">
        <v>0</v>
      </c>
      <c r="F33" s="114"/>
      <c r="G33" s="114"/>
      <c r="H33" s="114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4"/>
      <c r="C34" s="116"/>
      <c r="D34" s="116"/>
      <c r="E34" s="130">
        <v>0</v>
      </c>
      <c r="F34" s="114"/>
      <c r="G34" s="114"/>
      <c r="H34" s="114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4"/>
      <c r="C35" s="116"/>
      <c r="D35" s="116"/>
      <c r="E35" s="130">
        <v>0</v>
      </c>
      <c r="F35" s="114"/>
      <c r="G35" s="114"/>
      <c r="H35" s="114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4"/>
      <c r="C36" s="116"/>
      <c r="D36" s="116"/>
      <c r="E36" s="130">
        <v>0</v>
      </c>
      <c r="F36" s="114"/>
      <c r="G36" s="114"/>
      <c r="H36" s="114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4"/>
      <c r="C37" s="116"/>
      <c r="D37" s="116"/>
      <c r="E37" s="130">
        <v>0</v>
      </c>
      <c r="F37" s="114"/>
      <c r="G37" s="114"/>
      <c r="H37" s="114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4"/>
      <c r="C38" s="116"/>
      <c r="D38" s="116"/>
      <c r="E38" s="143"/>
      <c r="F38" s="114"/>
      <c r="G38" s="114"/>
      <c r="H38" s="114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262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ТП-105</v>
      </c>
      <c r="C10" s="318"/>
      <c r="D10" s="318"/>
      <c r="E10" s="318"/>
      <c r="F10" s="301" t="str">
        <f>N4</f>
        <v>ТП-127</v>
      </c>
      <c r="G10" s="304"/>
      <c r="H10" s="304"/>
      <c r="I10" s="305"/>
      <c r="J10" s="318" t="str">
        <f>N3</f>
        <v>ТП-105</v>
      </c>
      <c r="K10" s="318"/>
      <c r="L10" s="318"/>
      <c r="M10" s="318"/>
      <c r="N10" s="301" t="str">
        <f>N4</f>
        <v>ТП-127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1.7136000000000002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5"/>
      <c r="C15" s="116"/>
      <c r="D15" s="116"/>
      <c r="E15" s="130">
        <v>2.5704000000000002</v>
      </c>
      <c r="F15" s="114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5"/>
      <c r="C16" s="116"/>
      <c r="D16" s="116"/>
      <c r="E16" s="130">
        <v>1.224</v>
      </c>
      <c r="F16" s="114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5"/>
      <c r="C17" s="116"/>
      <c r="D17" s="116"/>
      <c r="E17" s="130">
        <v>1.7952000000000001</v>
      </c>
      <c r="F17" s="114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5"/>
      <c r="C18" s="116"/>
      <c r="D18" s="116"/>
      <c r="E18" s="130">
        <v>1.3056000000000001</v>
      </c>
      <c r="F18" s="114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5"/>
      <c r="C19" s="116"/>
      <c r="D19" s="116"/>
      <c r="E19" s="130">
        <v>2.04</v>
      </c>
      <c r="F19" s="114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5"/>
      <c r="C20" s="116"/>
      <c r="D20" s="116"/>
      <c r="E20" s="130">
        <v>0.6784</v>
      </c>
      <c r="F20" s="114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5"/>
      <c r="C21" s="116"/>
      <c r="D21" s="116"/>
      <c r="E21" s="130">
        <v>0.38159999999999999</v>
      </c>
      <c r="F21" s="114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5"/>
      <c r="C22" s="116"/>
      <c r="D22" s="116"/>
      <c r="E22" s="130">
        <v>0.21200000000000002</v>
      </c>
      <c r="F22" s="114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5"/>
      <c r="C23" s="116"/>
      <c r="D23" s="116"/>
      <c r="E23" s="130">
        <v>0.42400000000000004</v>
      </c>
      <c r="F23" s="114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5"/>
      <c r="C24" s="116"/>
      <c r="D24" s="116"/>
      <c r="E24" s="130">
        <v>0.21200000000000002</v>
      </c>
      <c r="F24" s="114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5"/>
      <c r="C25" s="116"/>
      <c r="D25" s="116"/>
      <c r="E25" s="130">
        <v>0.21200000000000002</v>
      </c>
      <c r="F25" s="114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5"/>
      <c r="C26" s="116"/>
      <c r="D26" s="116"/>
      <c r="E26" s="130">
        <v>0.21200000000000002</v>
      </c>
      <c r="F26" s="114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5"/>
      <c r="C27" s="116"/>
      <c r="D27" s="116"/>
      <c r="E27" s="130">
        <v>0.45760000000000001</v>
      </c>
      <c r="F27" s="114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5"/>
      <c r="C28" s="116"/>
      <c r="D28" s="116"/>
      <c r="E28" s="130">
        <v>0.24959999999999999</v>
      </c>
      <c r="F28" s="114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5"/>
      <c r="C29" s="116"/>
      <c r="D29" s="116"/>
      <c r="E29" s="130">
        <v>0.20800000000000002</v>
      </c>
      <c r="F29" s="114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5"/>
      <c r="C30" s="116"/>
      <c r="D30" s="116"/>
      <c r="E30" s="130">
        <v>0.29120000000000001</v>
      </c>
      <c r="F30" s="114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5"/>
      <c r="C31" s="116"/>
      <c r="D31" s="116"/>
      <c r="E31" s="130">
        <v>0.33280000000000004</v>
      </c>
      <c r="F31" s="114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5"/>
      <c r="C32" s="116"/>
      <c r="D32" s="116"/>
      <c r="E32" s="130">
        <v>0.16640000000000002</v>
      </c>
      <c r="F32" s="114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5"/>
      <c r="C33" s="116"/>
      <c r="D33" s="116"/>
      <c r="E33" s="130">
        <v>0.20800000000000002</v>
      </c>
      <c r="F33" s="114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5"/>
      <c r="C34" s="116"/>
      <c r="D34" s="116"/>
      <c r="E34" s="130">
        <v>0.29120000000000001</v>
      </c>
      <c r="F34" s="114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5"/>
      <c r="C35" s="116"/>
      <c r="D35" s="116"/>
      <c r="E35" s="130">
        <v>1.0816000000000001</v>
      </c>
      <c r="F35" s="114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5"/>
      <c r="C36" s="116"/>
      <c r="D36" s="116"/>
      <c r="E36" s="130">
        <v>2.5704000000000002</v>
      </c>
      <c r="F36" s="114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5"/>
      <c r="C37" s="116"/>
      <c r="D37" s="116"/>
      <c r="E37" s="130">
        <v>2.04</v>
      </c>
      <c r="F37" s="114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5"/>
      <c r="C38" s="116"/>
      <c r="D38" s="116"/>
      <c r="E38" s="143"/>
      <c r="F38" s="114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ht="15" x14ac:dyDescent="0.25">
      <c r="A39" s="14" t="s">
        <v>14</v>
      </c>
      <c r="B39" s="108"/>
      <c r="C39" s="20"/>
      <c r="D39" s="20"/>
      <c r="E39" s="133">
        <f>SUM(E15:E38)</f>
        <v>19.163999999999998</v>
      </c>
      <c r="F39" s="137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459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21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262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ТП-105</v>
      </c>
      <c r="C10" s="318"/>
      <c r="D10" s="318"/>
      <c r="E10" s="318"/>
      <c r="F10" s="301" t="str">
        <f>N4</f>
        <v>ТП-127</v>
      </c>
      <c r="G10" s="304"/>
      <c r="H10" s="304"/>
      <c r="I10" s="305"/>
      <c r="J10" s="318" t="str">
        <f>N3</f>
        <v>ТП-105</v>
      </c>
      <c r="K10" s="318"/>
      <c r="L10" s="318"/>
      <c r="M10" s="318"/>
      <c r="N10" s="301" t="str">
        <f>N4</f>
        <v>ТП-127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22">
        <v>1.7136000000000002</v>
      </c>
      <c r="F14" s="114"/>
      <c r="G14" s="115"/>
      <c r="H14" s="115"/>
      <c r="I14" s="122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22">
        <v>2.5704000000000002</v>
      </c>
      <c r="F15" s="129"/>
      <c r="G15" s="115"/>
      <c r="H15" s="115"/>
      <c r="I15" s="122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22">
        <v>1.224</v>
      </c>
      <c r="F16" s="129"/>
      <c r="G16" s="115"/>
      <c r="H16" s="115"/>
      <c r="I16" s="122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22">
        <v>1.7952000000000001</v>
      </c>
      <c r="F17" s="129"/>
      <c r="G17" s="115"/>
      <c r="H17" s="115"/>
      <c r="I17" s="122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22">
        <v>1.3056000000000001</v>
      </c>
      <c r="F18" s="129"/>
      <c r="G18" s="115"/>
      <c r="H18" s="115"/>
      <c r="I18" s="122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22">
        <v>2.04</v>
      </c>
      <c r="F19" s="129"/>
      <c r="G19" s="115"/>
      <c r="H19" s="115"/>
      <c r="I19" s="122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22">
        <v>0.6784</v>
      </c>
      <c r="F20" s="129"/>
      <c r="G20" s="115"/>
      <c r="H20" s="115"/>
      <c r="I20" s="122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22">
        <v>0.38159999999999999</v>
      </c>
      <c r="F21" s="129"/>
      <c r="G21" s="115"/>
      <c r="H21" s="115"/>
      <c r="I21" s="122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22">
        <v>0.21200000000000002</v>
      </c>
      <c r="F22" s="129"/>
      <c r="G22" s="115"/>
      <c r="H22" s="115"/>
      <c r="I22" s="122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22">
        <v>0.42400000000000004</v>
      </c>
      <c r="F23" s="129"/>
      <c r="G23" s="115"/>
      <c r="H23" s="115"/>
      <c r="I23" s="122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22">
        <v>0.21200000000000002</v>
      </c>
      <c r="F24" s="129"/>
      <c r="G24" s="115"/>
      <c r="H24" s="115"/>
      <c r="I24" s="122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22">
        <v>0.21200000000000002</v>
      </c>
      <c r="F25" s="129"/>
      <c r="G25" s="115"/>
      <c r="H25" s="115"/>
      <c r="I25" s="122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22">
        <v>0.21200000000000002</v>
      </c>
      <c r="F26" s="129"/>
      <c r="G26" s="115"/>
      <c r="H26" s="115"/>
      <c r="I26" s="122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22">
        <v>0.45760000000000001</v>
      </c>
      <c r="F27" s="129"/>
      <c r="G27" s="115"/>
      <c r="H27" s="115"/>
      <c r="I27" s="122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22">
        <v>0.24959999999999999</v>
      </c>
      <c r="F28" s="129"/>
      <c r="G28" s="115"/>
      <c r="H28" s="115"/>
      <c r="I28" s="122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22">
        <v>0.20800000000000002</v>
      </c>
      <c r="F29" s="129"/>
      <c r="G29" s="115"/>
      <c r="H29" s="115"/>
      <c r="I29" s="122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22">
        <v>0.29120000000000001</v>
      </c>
      <c r="F30" s="129"/>
      <c r="G30" s="115"/>
      <c r="H30" s="115"/>
      <c r="I30" s="122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22">
        <v>0.33280000000000004</v>
      </c>
      <c r="F31" s="129"/>
      <c r="G31" s="115"/>
      <c r="H31" s="115"/>
      <c r="I31" s="122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22">
        <v>0.16640000000000002</v>
      </c>
      <c r="F32" s="129"/>
      <c r="G32" s="115"/>
      <c r="H32" s="115"/>
      <c r="I32" s="122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22">
        <v>0.20800000000000002</v>
      </c>
      <c r="F33" s="129"/>
      <c r="G33" s="115"/>
      <c r="H33" s="115"/>
      <c r="I33" s="122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22">
        <v>0.29120000000000001</v>
      </c>
      <c r="F34" s="129"/>
      <c r="G34" s="115"/>
      <c r="H34" s="115"/>
      <c r="I34" s="122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22">
        <v>1.0816000000000001</v>
      </c>
      <c r="F35" s="129"/>
      <c r="G35" s="115"/>
      <c r="H35" s="115"/>
      <c r="I35" s="122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22">
        <v>2.5704000000000002</v>
      </c>
      <c r="F36" s="129"/>
      <c r="G36" s="115"/>
      <c r="H36" s="115"/>
      <c r="I36" s="122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22">
        <v>2.04</v>
      </c>
      <c r="F37" s="129"/>
      <c r="G37" s="115"/>
      <c r="H37" s="115"/>
      <c r="I37" s="122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19.163999999999998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460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264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263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ТП-115</v>
      </c>
      <c r="C10" s="318"/>
      <c r="D10" s="318"/>
      <c r="E10" s="318"/>
      <c r="F10" s="301" t="str">
        <f>N4</f>
        <v>ТП-116</v>
      </c>
      <c r="G10" s="304"/>
      <c r="H10" s="304"/>
      <c r="I10" s="305"/>
      <c r="J10" s="318" t="str">
        <f>N3</f>
        <v>ТП-115</v>
      </c>
      <c r="K10" s="318"/>
      <c r="L10" s="318"/>
      <c r="M10" s="318"/>
      <c r="N10" s="301" t="str">
        <f>N4</f>
        <v>ТП-116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200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0</v>
      </c>
      <c r="F15" s="129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0</v>
      </c>
      <c r="F16" s="129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0</v>
      </c>
      <c r="F17" s="129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0</v>
      </c>
      <c r="F18" s="129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0</v>
      </c>
      <c r="F19" s="129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0</v>
      </c>
      <c r="F20" s="129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0</v>
      </c>
      <c r="F21" s="129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0</v>
      </c>
      <c r="F22" s="129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0</v>
      </c>
      <c r="F23" s="129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0</v>
      </c>
      <c r="F24" s="129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0</v>
      </c>
      <c r="F25" s="129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0</v>
      </c>
      <c r="F26" s="129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0</v>
      </c>
      <c r="F27" s="129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0</v>
      </c>
      <c r="F28" s="129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0</v>
      </c>
      <c r="F29" s="129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0</v>
      </c>
      <c r="F30" s="129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0</v>
      </c>
      <c r="F31" s="129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0</v>
      </c>
      <c r="F32" s="129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0</v>
      </c>
      <c r="F33" s="129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0</v>
      </c>
      <c r="F34" s="129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0</v>
      </c>
      <c r="F35" s="129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0</v>
      </c>
      <c r="F36" s="129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0</v>
      </c>
      <c r="F37" s="129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460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266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265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ТП-132</v>
      </c>
      <c r="C10" s="318"/>
      <c r="D10" s="318"/>
      <c r="E10" s="318"/>
      <c r="F10" s="301" t="str">
        <f>N4</f>
        <v>ТП-128 В-1</v>
      </c>
      <c r="G10" s="304"/>
      <c r="H10" s="304"/>
      <c r="I10" s="305"/>
      <c r="J10" s="318" t="str">
        <f>N3</f>
        <v>ТП-132</v>
      </c>
      <c r="K10" s="318"/>
      <c r="L10" s="318"/>
      <c r="M10" s="318"/>
      <c r="N10" s="301" t="str">
        <f>N4</f>
        <v>ТП-128 В-1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4.3248000000000006</v>
      </c>
      <c r="F14" s="114"/>
      <c r="G14" s="115"/>
      <c r="H14" s="115"/>
      <c r="I14" s="130">
        <v>3.0293999999999999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30">
        <v>0.88127999999999995</v>
      </c>
      <c r="F15" s="116"/>
      <c r="G15" s="115"/>
      <c r="H15" s="115"/>
      <c r="I15" s="130">
        <v>3.3353999999999999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30">
        <v>1.1424000000000001</v>
      </c>
      <c r="F16" s="116"/>
      <c r="G16" s="115"/>
      <c r="H16" s="115"/>
      <c r="I16" s="130">
        <v>3.2435999999999998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30">
        <v>1.1424000000000001</v>
      </c>
      <c r="F17" s="116"/>
      <c r="G17" s="115"/>
      <c r="H17" s="115"/>
      <c r="I17" s="130">
        <v>3.3966000000000003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30">
        <v>1.1260800000000002</v>
      </c>
      <c r="F18" s="116"/>
      <c r="G18" s="115"/>
      <c r="H18" s="115"/>
      <c r="I18" s="130">
        <v>2.7540000000000004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30">
        <v>0.86495999999999995</v>
      </c>
      <c r="F19" s="116"/>
      <c r="G19" s="115"/>
      <c r="H19" s="115"/>
      <c r="I19" s="130">
        <v>2.9682000000000004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30">
        <v>6.2582399999999998</v>
      </c>
      <c r="F20" s="116"/>
      <c r="G20" s="115"/>
      <c r="H20" s="115"/>
      <c r="I20" s="130">
        <v>3.3708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30">
        <v>73.58944000000001</v>
      </c>
      <c r="F21" s="116"/>
      <c r="G21" s="115"/>
      <c r="H21" s="115"/>
      <c r="I21" s="130">
        <v>5.8511999999999995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30">
        <v>66.160960000000003</v>
      </c>
      <c r="F22" s="116"/>
      <c r="G22" s="115"/>
      <c r="H22" s="115"/>
      <c r="I22" s="130">
        <v>15.105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30">
        <v>64.905920000000009</v>
      </c>
      <c r="F23" s="116"/>
      <c r="G23" s="115"/>
      <c r="H23" s="115"/>
      <c r="I23" s="130">
        <v>11.2254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30">
        <v>73.233279999999993</v>
      </c>
      <c r="F24" s="116"/>
      <c r="G24" s="115"/>
      <c r="H24" s="115"/>
      <c r="I24" s="130">
        <v>13.769400000000001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30">
        <v>90.532480000000007</v>
      </c>
      <c r="F25" s="116"/>
      <c r="G25" s="115"/>
      <c r="H25" s="115"/>
      <c r="I25" s="130">
        <v>13.2606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30">
        <v>96.739840000000001</v>
      </c>
      <c r="F26" s="116"/>
      <c r="G26" s="115"/>
      <c r="H26" s="115"/>
      <c r="I26" s="130">
        <v>9.1584000000000003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30">
        <v>95.813119999999998</v>
      </c>
      <c r="F27" s="116"/>
      <c r="G27" s="115"/>
      <c r="H27" s="115"/>
      <c r="I27" s="130">
        <v>7.0511999999999997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30">
        <v>31.083520000000004</v>
      </c>
      <c r="F28" s="116"/>
      <c r="G28" s="115"/>
      <c r="H28" s="115"/>
      <c r="I28" s="130">
        <v>6.3023999999999996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30">
        <v>90.970879999999994</v>
      </c>
      <c r="F29" s="116"/>
      <c r="G29" s="115"/>
      <c r="H29" s="115"/>
      <c r="I29" s="130">
        <v>5.7408000000000001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30">
        <v>99.873279999999994</v>
      </c>
      <c r="F30" s="116"/>
      <c r="G30" s="115"/>
      <c r="H30" s="115"/>
      <c r="I30" s="130">
        <v>4.5552000000000001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30">
        <v>91.386880000000005</v>
      </c>
      <c r="F31" s="116"/>
      <c r="G31" s="115"/>
      <c r="H31" s="115"/>
      <c r="I31" s="130">
        <v>4.1495999999999995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30">
        <v>50.668799999999997</v>
      </c>
      <c r="F32" s="116"/>
      <c r="G32" s="115"/>
      <c r="H32" s="115"/>
      <c r="I32" s="130">
        <v>3.2447999999999997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30">
        <v>101.80352000000001</v>
      </c>
      <c r="F33" s="116"/>
      <c r="G33" s="115"/>
      <c r="H33" s="115"/>
      <c r="I33" s="130">
        <v>4.3368000000000002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30">
        <v>102.40256000000001</v>
      </c>
      <c r="F34" s="116"/>
      <c r="G34" s="115"/>
      <c r="H34" s="115"/>
      <c r="I34" s="130">
        <v>4.4615999999999998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30">
        <v>100.25600000000001</v>
      </c>
      <c r="F35" s="116"/>
      <c r="G35" s="115"/>
      <c r="H35" s="115"/>
      <c r="I35" s="130">
        <v>4.4928000000000008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30">
        <v>14.002560000000001</v>
      </c>
      <c r="F36" s="116"/>
      <c r="G36" s="115"/>
      <c r="H36" s="115"/>
      <c r="I36" s="130">
        <v>3.3353999999999999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30">
        <v>4.08</v>
      </c>
      <c r="F37" s="116"/>
      <c r="G37" s="115"/>
      <c r="H37" s="115"/>
      <c r="I37" s="130">
        <v>2.9682000000000004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6">
        <f>SUM(E15:E38)</f>
        <v>1258.9184</v>
      </c>
      <c r="F39" s="115"/>
      <c r="G39" s="134"/>
      <c r="H39" s="134"/>
      <c r="I39" s="133">
        <f>SUM(I15:I38)</f>
        <v>138.07739999999998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461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267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ТП-128 В-2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ТП-128 В-2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0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0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0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0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0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0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0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0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0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0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0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0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0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0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0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0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0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0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0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0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0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0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0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462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269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268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ТП-134</v>
      </c>
      <c r="C10" s="318"/>
      <c r="D10" s="318"/>
      <c r="E10" s="318"/>
      <c r="F10" s="301" t="str">
        <f>N4</f>
        <v>ТП-135</v>
      </c>
      <c r="G10" s="304"/>
      <c r="H10" s="304"/>
      <c r="I10" s="305"/>
      <c r="J10" s="318" t="str">
        <f>N3</f>
        <v>ТП-134</v>
      </c>
      <c r="K10" s="318"/>
      <c r="L10" s="318"/>
      <c r="M10" s="318"/>
      <c r="N10" s="301" t="str">
        <f>N4</f>
        <v>ТП-135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80</v>
      </c>
      <c r="F11" s="289" t="s">
        <v>289</v>
      </c>
      <c r="G11" s="290"/>
      <c r="H11" s="40"/>
      <c r="I11" s="41">
        <v>80</v>
      </c>
      <c r="J11" s="289" t="s">
        <v>289</v>
      </c>
      <c r="K11" s="290"/>
      <c r="L11" s="40"/>
      <c r="M11" s="41">
        <f>E11</f>
        <v>80</v>
      </c>
      <c r="N11" s="289" t="s">
        <v>289</v>
      </c>
      <c r="O11" s="290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0.9383999999999999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0</v>
      </c>
      <c r="F15" s="129"/>
      <c r="G15" s="115"/>
      <c r="H15" s="115"/>
      <c r="I15" s="130">
        <v>0.53039999999999998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0</v>
      </c>
      <c r="F16" s="129"/>
      <c r="G16" s="115"/>
      <c r="H16" s="115"/>
      <c r="I16" s="130">
        <v>0.48960000000000004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0</v>
      </c>
      <c r="F17" s="129"/>
      <c r="G17" s="115"/>
      <c r="H17" s="115"/>
      <c r="I17" s="130">
        <v>0.44880000000000009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0</v>
      </c>
      <c r="F18" s="129"/>
      <c r="G18" s="115"/>
      <c r="H18" s="115"/>
      <c r="I18" s="130">
        <v>0.44880000000000003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0</v>
      </c>
      <c r="F19" s="129"/>
      <c r="G19" s="115"/>
      <c r="H19" s="115"/>
      <c r="I19" s="130">
        <v>0.44880000000000003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0</v>
      </c>
      <c r="F20" s="129"/>
      <c r="G20" s="115"/>
      <c r="H20" s="115"/>
      <c r="I20" s="130">
        <v>0.6784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0</v>
      </c>
      <c r="F21" s="129"/>
      <c r="G21" s="115"/>
      <c r="H21" s="115"/>
      <c r="I21" s="130">
        <v>0.50880000000000003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0</v>
      </c>
      <c r="F22" s="129"/>
      <c r="G22" s="115"/>
      <c r="H22" s="115"/>
      <c r="I22" s="130">
        <v>0.7208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0</v>
      </c>
      <c r="F23" s="129"/>
      <c r="G23" s="115"/>
      <c r="H23" s="115"/>
      <c r="I23" s="130">
        <v>11.490400000000001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0</v>
      </c>
      <c r="F24" s="129"/>
      <c r="G24" s="115"/>
      <c r="H24" s="115"/>
      <c r="I24" s="130">
        <v>14.797600000000001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0</v>
      </c>
      <c r="F25" s="129"/>
      <c r="G25" s="115"/>
      <c r="H25" s="115"/>
      <c r="I25" s="130">
        <v>59.996000000000009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0</v>
      </c>
      <c r="F26" s="129"/>
      <c r="G26" s="115"/>
      <c r="H26" s="115"/>
      <c r="I26" s="130">
        <v>46.216000000000001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0</v>
      </c>
      <c r="F27" s="129"/>
      <c r="G27" s="115"/>
      <c r="H27" s="115"/>
      <c r="I27" s="130">
        <v>8.9439999999999991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0</v>
      </c>
      <c r="F28" s="129"/>
      <c r="G28" s="115"/>
      <c r="H28" s="115"/>
      <c r="I28" s="130">
        <v>78.540800000000004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0</v>
      </c>
      <c r="F29" s="129"/>
      <c r="G29" s="115"/>
      <c r="H29" s="115"/>
      <c r="I29" s="130">
        <v>70.595199999999991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0</v>
      </c>
      <c r="F30" s="129"/>
      <c r="G30" s="115"/>
      <c r="H30" s="115"/>
      <c r="I30" s="130">
        <v>61.110399999999998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0</v>
      </c>
      <c r="F31" s="129"/>
      <c r="G31" s="115"/>
      <c r="H31" s="115"/>
      <c r="I31" s="130">
        <v>0.70719999999999994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0</v>
      </c>
      <c r="F32" s="129"/>
      <c r="G32" s="115"/>
      <c r="H32" s="115"/>
      <c r="I32" s="130">
        <v>0.41600000000000004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0</v>
      </c>
      <c r="F33" s="129"/>
      <c r="G33" s="115"/>
      <c r="H33" s="115"/>
      <c r="I33" s="130">
        <v>0.41600000000000004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0</v>
      </c>
      <c r="F34" s="129"/>
      <c r="G34" s="115"/>
      <c r="H34" s="115"/>
      <c r="I34" s="130">
        <v>0.41600000000000004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0</v>
      </c>
      <c r="F35" s="129"/>
      <c r="G35" s="115"/>
      <c r="H35" s="115"/>
      <c r="I35" s="130">
        <v>0.41600000000000004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0</v>
      </c>
      <c r="F36" s="129"/>
      <c r="G36" s="115"/>
      <c r="H36" s="115"/>
      <c r="I36" s="130">
        <v>0.44880000000000003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0</v>
      </c>
      <c r="F37" s="129"/>
      <c r="G37" s="115"/>
      <c r="H37" s="115"/>
      <c r="I37" s="130">
        <v>0.69359999999999999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29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359.47839999999997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462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270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ТП-136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ТП-136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200</v>
      </c>
      <c r="F11" s="289" t="s">
        <v>289</v>
      </c>
      <c r="G11" s="290"/>
      <c r="H11" s="40"/>
      <c r="I11" s="41">
        <v>120</v>
      </c>
      <c r="J11" s="289" t="s">
        <v>289</v>
      </c>
      <c r="K11" s="290"/>
      <c r="L11" s="40"/>
      <c r="M11" s="41">
        <f>E11</f>
        <v>200</v>
      </c>
      <c r="N11" s="289" t="s">
        <v>289</v>
      </c>
      <c r="O11" s="290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0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0</v>
      </c>
      <c r="F15" s="116"/>
      <c r="G15" s="115"/>
      <c r="H15" s="115"/>
      <c r="I15" s="130">
        <v>0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0</v>
      </c>
      <c r="F16" s="116"/>
      <c r="G16" s="115"/>
      <c r="H16" s="115"/>
      <c r="I16" s="130">
        <v>0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0</v>
      </c>
      <c r="F17" s="116"/>
      <c r="G17" s="115"/>
      <c r="H17" s="115"/>
      <c r="I17" s="130">
        <v>0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0</v>
      </c>
      <c r="F18" s="116"/>
      <c r="G18" s="115"/>
      <c r="H18" s="115"/>
      <c r="I18" s="130">
        <v>0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0</v>
      </c>
      <c r="F19" s="116"/>
      <c r="G19" s="115"/>
      <c r="H19" s="115"/>
      <c r="I19" s="130">
        <v>0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0</v>
      </c>
      <c r="F20" s="116"/>
      <c r="G20" s="115"/>
      <c r="H20" s="115"/>
      <c r="I20" s="130">
        <v>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0</v>
      </c>
      <c r="F21" s="116"/>
      <c r="G21" s="115"/>
      <c r="H21" s="115"/>
      <c r="I21" s="130">
        <v>0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0</v>
      </c>
      <c r="F22" s="116"/>
      <c r="G22" s="115"/>
      <c r="H22" s="115"/>
      <c r="I22" s="130">
        <v>0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0</v>
      </c>
      <c r="F23" s="116"/>
      <c r="G23" s="115"/>
      <c r="H23" s="115"/>
      <c r="I23" s="130">
        <v>0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0</v>
      </c>
      <c r="F24" s="116"/>
      <c r="G24" s="115"/>
      <c r="H24" s="115"/>
      <c r="I24" s="130">
        <v>0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0</v>
      </c>
      <c r="F25" s="116"/>
      <c r="G25" s="115"/>
      <c r="H25" s="115"/>
      <c r="I25" s="130">
        <v>0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0</v>
      </c>
      <c r="F26" s="116"/>
      <c r="G26" s="115"/>
      <c r="H26" s="115"/>
      <c r="I26" s="130">
        <v>0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0</v>
      </c>
      <c r="F27" s="116"/>
      <c r="G27" s="115"/>
      <c r="H27" s="115"/>
      <c r="I27" s="130">
        <v>0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0</v>
      </c>
      <c r="F28" s="116"/>
      <c r="G28" s="115"/>
      <c r="H28" s="115"/>
      <c r="I28" s="130">
        <v>0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0</v>
      </c>
      <c r="F29" s="116"/>
      <c r="G29" s="115"/>
      <c r="H29" s="115"/>
      <c r="I29" s="130">
        <v>0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0</v>
      </c>
      <c r="F30" s="116"/>
      <c r="G30" s="115"/>
      <c r="H30" s="115"/>
      <c r="I30" s="130">
        <v>0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0</v>
      </c>
      <c r="F31" s="116"/>
      <c r="G31" s="115"/>
      <c r="H31" s="115"/>
      <c r="I31" s="130">
        <v>0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0</v>
      </c>
      <c r="F32" s="116"/>
      <c r="G32" s="115"/>
      <c r="H32" s="115"/>
      <c r="I32" s="130">
        <v>0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0</v>
      </c>
      <c r="F33" s="116"/>
      <c r="G33" s="115"/>
      <c r="H33" s="115"/>
      <c r="I33" s="130">
        <v>0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0</v>
      </c>
      <c r="F34" s="116"/>
      <c r="G34" s="115"/>
      <c r="H34" s="115"/>
      <c r="I34" s="130">
        <v>0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0</v>
      </c>
      <c r="F35" s="116"/>
      <c r="G35" s="115"/>
      <c r="H35" s="115"/>
      <c r="I35" s="130">
        <v>0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0</v>
      </c>
      <c r="F36" s="116"/>
      <c r="G36" s="115"/>
      <c r="H36" s="115"/>
      <c r="I36" s="130">
        <v>0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0</v>
      </c>
      <c r="F37" s="116"/>
      <c r="G37" s="115"/>
      <c r="H37" s="115"/>
      <c r="I37" s="130">
        <v>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252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251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ТП-101</v>
      </c>
      <c r="C10" s="318"/>
      <c r="D10" s="318"/>
      <c r="E10" s="318"/>
      <c r="F10" s="301" t="str">
        <f>N4</f>
        <v>ТП-120</v>
      </c>
      <c r="G10" s="304"/>
      <c r="H10" s="304"/>
      <c r="I10" s="305"/>
      <c r="J10" s="318" t="str">
        <f>N3</f>
        <v>ТП-101</v>
      </c>
      <c r="K10" s="318"/>
      <c r="L10" s="318"/>
      <c r="M10" s="318"/>
      <c r="N10" s="301" t="str">
        <f>N4</f>
        <v>ТП-120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1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1.2851999999999999</v>
      </c>
      <c r="F14" s="114"/>
      <c r="G14" s="115"/>
      <c r="H14" s="115"/>
      <c r="I14" s="130">
        <v>1.8033600000000001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4"/>
      <c r="C15" s="116"/>
      <c r="D15" s="116"/>
      <c r="E15" s="130">
        <v>0.12239999999999999</v>
      </c>
      <c r="F15" s="116"/>
      <c r="G15" s="115"/>
      <c r="H15" s="115"/>
      <c r="I15" s="130">
        <v>0.46715999999999996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4"/>
      <c r="C16" s="116"/>
      <c r="D16" s="116"/>
      <c r="E16" s="130">
        <v>0.153</v>
      </c>
      <c r="F16" s="116"/>
      <c r="G16" s="115"/>
      <c r="H16" s="115"/>
      <c r="I16" s="130">
        <v>0.43656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4"/>
      <c r="C17" s="116"/>
      <c r="D17" s="116"/>
      <c r="E17" s="130">
        <v>0.27540000000000003</v>
      </c>
      <c r="F17" s="116"/>
      <c r="G17" s="115"/>
      <c r="H17" s="115"/>
      <c r="I17" s="130">
        <v>0.96186000000000005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4"/>
      <c r="C18" s="116"/>
      <c r="D18" s="116"/>
      <c r="E18" s="130">
        <v>0.18359999999999999</v>
      </c>
      <c r="F18" s="116"/>
      <c r="G18" s="115"/>
      <c r="H18" s="115"/>
      <c r="I18" s="130">
        <v>0.90780000000000005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4"/>
      <c r="C19" s="116"/>
      <c r="D19" s="116"/>
      <c r="E19" s="130">
        <v>0.12239999999999999</v>
      </c>
      <c r="F19" s="116"/>
      <c r="G19" s="115"/>
      <c r="H19" s="115"/>
      <c r="I19" s="130">
        <v>0.78132000000000001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4"/>
      <c r="C20" s="116"/>
      <c r="D20" s="116"/>
      <c r="E20" s="130">
        <v>0.25440000000000002</v>
      </c>
      <c r="F20" s="116"/>
      <c r="G20" s="115"/>
      <c r="H20" s="115"/>
      <c r="I20" s="130">
        <v>0.75048000000000004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4"/>
      <c r="C21" s="116"/>
      <c r="D21" s="116"/>
      <c r="E21" s="130">
        <v>0.38159999999999999</v>
      </c>
      <c r="F21" s="116"/>
      <c r="G21" s="115"/>
      <c r="H21" s="115"/>
      <c r="I21" s="130">
        <v>0.45368000000000003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4"/>
      <c r="C22" s="116"/>
      <c r="D22" s="116"/>
      <c r="E22" s="130">
        <v>0.44519999999999998</v>
      </c>
      <c r="F22" s="116"/>
      <c r="G22" s="115"/>
      <c r="H22" s="115"/>
      <c r="I22" s="130">
        <v>0.46640000000000004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4"/>
      <c r="C23" s="116"/>
      <c r="D23" s="116"/>
      <c r="E23" s="130">
        <v>0.318</v>
      </c>
      <c r="F23" s="116"/>
      <c r="G23" s="115"/>
      <c r="H23" s="115"/>
      <c r="I23" s="130">
        <v>0.60738000000000003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4"/>
      <c r="C24" s="116"/>
      <c r="D24" s="116"/>
      <c r="E24" s="130">
        <v>0.89039999999999997</v>
      </c>
      <c r="F24" s="116"/>
      <c r="G24" s="115"/>
      <c r="H24" s="115"/>
      <c r="I24" s="130">
        <v>0.48865999999999998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4"/>
      <c r="C25" s="116"/>
      <c r="D25" s="116"/>
      <c r="E25" s="130">
        <v>2.0670000000000002</v>
      </c>
      <c r="F25" s="116"/>
      <c r="G25" s="115"/>
      <c r="H25" s="115"/>
      <c r="I25" s="130">
        <v>0.62328000000000017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4"/>
      <c r="C26" s="116"/>
      <c r="D26" s="116"/>
      <c r="E26" s="130">
        <v>2.9574000000000003</v>
      </c>
      <c r="F26" s="116"/>
      <c r="G26" s="115"/>
      <c r="H26" s="115"/>
      <c r="I26" s="130">
        <v>1.3822399999999999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4"/>
      <c r="C27" s="116"/>
      <c r="D27" s="116"/>
      <c r="E27" s="130">
        <v>2.4648000000000003</v>
      </c>
      <c r="F27" s="116"/>
      <c r="G27" s="115"/>
      <c r="H27" s="115"/>
      <c r="I27" s="130">
        <v>1.2344799999999998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4"/>
      <c r="C28" s="116"/>
      <c r="D28" s="116"/>
      <c r="E28" s="130">
        <v>5.1479999999999997</v>
      </c>
      <c r="F28" s="116"/>
      <c r="G28" s="115"/>
      <c r="H28" s="115"/>
      <c r="I28" s="130">
        <v>1.2563200000000001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4"/>
      <c r="C29" s="116"/>
      <c r="D29" s="116"/>
      <c r="E29" s="130">
        <v>4.9296000000000006</v>
      </c>
      <c r="F29" s="116"/>
      <c r="G29" s="115"/>
      <c r="H29" s="115"/>
      <c r="I29" s="130">
        <v>1.4570400000000001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4"/>
      <c r="C30" s="116"/>
      <c r="D30" s="116"/>
      <c r="E30" s="130">
        <v>4.5864000000000003</v>
      </c>
      <c r="F30" s="116"/>
      <c r="G30" s="115"/>
      <c r="H30" s="115"/>
      <c r="I30" s="130">
        <v>1.2781600000000002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4"/>
      <c r="C31" s="116"/>
      <c r="D31" s="116"/>
      <c r="E31" s="130">
        <v>3.4944000000000002</v>
      </c>
      <c r="F31" s="116"/>
      <c r="G31" s="115"/>
      <c r="H31" s="115"/>
      <c r="I31" s="130">
        <v>1.3020800000000001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4"/>
      <c r="C32" s="116"/>
      <c r="D32" s="116"/>
      <c r="E32" s="130">
        <v>1.3104</v>
      </c>
      <c r="F32" s="116"/>
      <c r="G32" s="115"/>
      <c r="H32" s="115"/>
      <c r="I32" s="130">
        <v>1.248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4"/>
      <c r="C33" s="116"/>
      <c r="D33" s="116"/>
      <c r="E33" s="130">
        <v>0.90480000000000005</v>
      </c>
      <c r="F33" s="116"/>
      <c r="G33" s="115"/>
      <c r="H33" s="115"/>
      <c r="I33" s="130">
        <v>1.2376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4"/>
      <c r="C34" s="116"/>
      <c r="D34" s="116"/>
      <c r="E34" s="130">
        <v>0.78</v>
      </c>
      <c r="F34" s="116"/>
      <c r="G34" s="115"/>
      <c r="H34" s="115"/>
      <c r="I34" s="130">
        <v>1.3364000000000003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4"/>
      <c r="C35" s="116"/>
      <c r="D35" s="116"/>
      <c r="E35" s="130">
        <v>1.9032000000000002</v>
      </c>
      <c r="F35" s="116"/>
      <c r="G35" s="115"/>
      <c r="H35" s="115"/>
      <c r="I35" s="130">
        <v>1.4726399999999999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4"/>
      <c r="C36" s="116"/>
      <c r="D36" s="116"/>
      <c r="E36" s="130">
        <v>1.6524000000000001</v>
      </c>
      <c r="F36" s="116"/>
      <c r="G36" s="115"/>
      <c r="H36" s="115"/>
      <c r="I36" s="130">
        <v>1.2005400000000002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4"/>
      <c r="C37" s="116"/>
      <c r="D37" s="116"/>
      <c r="E37" s="130">
        <v>1.4994000000000001</v>
      </c>
      <c r="F37" s="116"/>
      <c r="G37" s="115"/>
      <c r="H37" s="115"/>
      <c r="I37" s="130">
        <v>1.5412200000000003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4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36.844200000000008</v>
      </c>
      <c r="F39" s="115"/>
      <c r="G39" s="134"/>
      <c r="H39" s="134"/>
      <c r="I39" s="133">
        <f>SUM(I15:I38)</f>
        <v>22.891300000000001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253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250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ТП-95</v>
      </c>
      <c r="C10" s="318"/>
      <c r="D10" s="318"/>
      <c r="E10" s="318"/>
      <c r="F10" s="301" t="str">
        <f>N4</f>
        <v>ТП-129 В-2</v>
      </c>
      <c r="G10" s="304"/>
      <c r="H10" s="304"/>
      <c r="I10" s="305"/>
      <c r="J10" s="318" t="str">
        <f>N3</f>
        <v>ТП-95</v>
      </c>
      <c r="K10" s="318"/>
      <c r="L10" s="318"/>
      <c r="M10" s="318"/>
      <c r="N10" s="301" t="str">
        <f>N4</f>
        <v>ТП-129 В-2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60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30">
        <v>0</v>
      </c>
      <c r="F14" s="114"/>
      <c r="G14" s="115"/>
      <c r="H14" s="115"/>
      <c r="I14" s="130">
        <v>4.4982000000000006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29"/>
      <c r="C15" s="116"/>
      <c r="D15" s="116"/>
      <c r="E15" s="130">
        <v>0</v>
      </c>
      <c r="F15" s="116"/>
      <c r="G15" s="115"/>
      <c r="H15" s="115"/>
      <c r="I15" s="130">
        <v>4.51044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29"/>
      <c r="C16" s="116"/>
      <c r="D16" s="116"/>
      <c r="E16" s="130">
        <v>0</v>
      </c>
      <c r="F16" s="116"/>
      <c r="G16" s="115"/>
      <c r="H16" s="115"/>
      <c r="I16" s="130">
        <v>4.5838799999999997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29"/>
      <c r="C17" s="116"/>
      <c r="D17" s="116"/>
      <c r="E17" s="130">
        <v>0</v>
      </c>
      <c r="F17" s="116"/>
      <c r="G17" s="115"/>
      <c r="H17" s="115"/>
      <c r="I17" s="130">
        <v>4.5859200000000007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29"/>
      <c r="C18" s="116"/>
      <c r="D18" s="116"/>
      <c r="E18" s="130">
        <v>0</v>
      </c>
      <c r="F18" s="116"/>
      <c r="G18" s="115"/>
      <c r="H18" s="115"/>
      <c r="I18" s="130">
        <v>4.5838799999999997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29"/>
      <c r="C19" s="116"/>
      <c r="D19" s="116"/>
      <c r="E19" s="130">
        <v>0</v>
      </c>
      <c r="F19" s="116"/>
      <c r="G19" s="115"/>
      <c r="H19" s="115"/>
      <c r="I19" s="130">
        <v>4.5879600000000007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29"/>
      <c r="C20" s="116"/>
      <c r="D20" s="116"/>
      <c r="E20" s="130">
        <v>0</v>
      </c>
      <c r="F20" s="116"/>
      <c r="G20" s="115"/>
      <c r="H20" s="115"/>
      <c r="I20" s="130">
        <v>4.7657600000000011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29"/>
      <c r="C21" s="116"/>
      <c r="D21" s="116"/>
      <c r="E21" s="130">
        <v>0</v>
      </c>
      <c r="F21" s="116"/>
      <c r="G21" s="115"/>
      <c r="H21" s="115"/>
      <c r="I21" s="130">
        <v>4.7636399999999997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29"/>
      <c r="C22" s="116"/>
      <c r="D22" s="116"/>
      <c r="E22" s="130">
        <v>0</v>
      </c>
      <c r="F22" s="116"/>
      <c r="G22" s="115"/>
      <c r="H22" s="115"/>
      <c r="I22" s="130">
        <v>4.8018000000000001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29"/>
      <c r="C23" s="116"/>
      <c r="D23" s="116"/>
      <c r="E23" s="130">
        <v>0</v>
      </c>
      <c r="F23" s="116"/>
      <c r="G23" s="115"/>
      <c r="H23" s="115"/>
      <c r="I23" s="130">
        <v>4.7678800000000008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29"/>
      <c r="C24" s="116"/>
      <c r="D24" s="116"/>
      <c r="E24" s="130">
        <v>0</v>
      </c>
      <c r="F24" s="116"/>
      <c r="G24" s="115"/>
      <c r="H24" s="115"/>
      <c r="I24" s="130">
        <v>4.76152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29"/>
      <c r="C25" s="116"/>
      <c r="D25" s="116"/>
      <c r="E25" s="130">
        <v>0</v>
      </c>
      <c r="F25" s="116"/>
      <c r="G25" s="115"/>
      <c r="H25" s="115"/>
      <c r="I25" s="130">
        <v>4.7360800000000003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29"/>
      <c r="C26" s="116"/>
      <c r="D26" s="116"/>
      <c r="E26" s="130">
        <v>0</v>
      </c>
      <c r="F26" s="116"/>
      <c r="G26" s="115"/>
      <c r="H26" s="115"/>
      <c r="I26" s="130">
        <v>4.7170000000000005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29"/>
      <c r="C27" s="116"/>
      <c r="D27" s="116"/>
      <c r="E27" s="130">
        <v>0</v>
      </c>
      <c r="F27" s="116"/>
      <c r="G27" s="115"/>
      <c r="H27" s="115"/>
      <c r="I27" s="130">
        <v>4.6300800000000004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29"/>
      <c r="C28" s="116"/>
      <c r="D28" s="116"/>
      <c r="E28" s="130">
        <v>0</v>
      </c>
      <c r="F28" s="116"/>
      <c r="G28" s="115"/>
      <c r="H28" s="115"/>
      <c r="I28" s="130">
        <v>4.6238399999999995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29"/>
      <c r="C29" s="116"/>
      <c r="D29" s="116"/>
      <c r="E29" s="130">
        <v>0</v>
      </c>
      <c r="F29" s="116"/>
      <c r="G29" s="115"/>
      <c r="H29" s="115"/>
      <c r="I29" s="130">
        <v>4.6238399999999995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29"/>
      <c r="C30" s="116"/>
      <c r="D30" s="116"/>
      <c r="E30" s="130">
        <v>0</v>
      </c>
      <c r="F30" s="116"/>
      <c r="G30" s="115"/>
      <c r="H30" s="115"/>
      <c r="I30" s="130">
        <v>4.6342400000000001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29"/>
      <c r="C31" s="116"/>
      <c r="D31" s="116"/>
      <c r="E31" s="130">
        <v>0</v>
      </c>
      <c r="F31" s="116"/>
      <c r="G31" s="115"/>
      <c r="H31" s="115"/>
      <c r="I31" s="130">
        <v>4.6467200000000002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29"/>
      <c r="C32" s="116"/>
      <c r="D32" s="116"/>
      <c r="E32" s="130">
        <v>0</v>
      </c>
      <c r="F32" s="116"/>
      <c r="G32" s="115"/>
      <c r="H32" s="115"/>
      <c r="I32" s="130">
        <v>4.6571199999999999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29"/>
      <c r="C33" s="116"/>
      <c r="D33" s="116"/>
      <c r="E33" s="130">
        <v>0</v>
      </c>
      <c r="F33" s="116"/>
      <c r="G33" s="115"/>
      <c r="H33" s="115"/>
      <c r="I33" s="130">
        <v>4.68208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29"/>
      <c r="C34" s="116"/>
      <c r="D34" s="116"/>
      <c r="E34" s="130">
        <v>0</v>
      </c>
      <c r="F34" s="116"/>
      <c r="G34" s="115"/>
      <c r="H34" s="115"/>
      <c r="I34" s="130">
        <v>4.6550400000000005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29"/>
      <c r="C35" s="116"/>
      <c r="D35" s="116"/>
      <c r="E35" s="130">
        <v>0</v>
      </c>
      <c r="F35" s="116"/>
      <c r="G35" s="115"/>
      <c r="H35" s="115"/>
      <c r="I35" s="130">
        <v>4.6696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29"/>
      <c r="C36" s="116"/>
      <c r="D36" s="116"/>
      <c r="E36" s="130">
        <v>0</v>
      </c>
      <c r="F36" s="116"/>
      <c r="G36" s="115"/>
      <c r="H36" s="115"/>
      <c r="I36" s="130">
        <v>4.5777600000000005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29"/>
      <c r="C37" s="116"/>
      <c r="D37" s="116"/>
      <c r="E37" s="130">
        <v>0</v>
      </c>
      <c r="F37" s="116"/>
      <c r="G37" s="115"/>
      <c r="H37" s="115"/>
      <c r="I37" s="130">
        <v>4.5288000000000004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29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0</v>
      </c>
      <c r="F39" s="115"/>
      <c r="G39" s="134"/>
      <c r="H39" s="134"/>
      <c r="I39" s="133">
        <f>SUM(I15:I38)</f>
        <v>107.09488000000002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452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252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251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ТП-101</v>
      </c>
      <c r="C10" s="318"/>
      <c r="D10" s="318"/>
      <c r="E10" s="318"/>
      <c r="F10" s="301" t="str">
        <f>N4</f>
        <v>ТП-120</v>
      </c>
      <c r="G10" s="304"/>
      <c r="H10" s="304"/>
      <c r="I10" s="305"/>
      <c r="J10" s="318" t="str">
        <f>N3</f>
        <v>ТП-101</v>
      </c>
      <c r="K10" s="318"/>
      <c r="L10" s="318"/>
      <c r="M10" s="318"/>
      <c r="N10" s="301" t="str">
        <f>N4</f>
        <v>ТП-120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>
        <v>60</v>
      </c>
      <c r="F11" s="289" t="s">
        <v>289</v>
      </c>
      <c r="G11" s="290"/>
      <c r="H11" s="40"/>
      <c r="I11" s="41">
        <v>1</v>
      </c>
      <c r="J11" s="289" t="s">
        <v>289</v>
      </c>
      <c r="K11" s="290"/>
      <c r="L11" s="40"/>
      <c r="M11" s="41">
        <f>E11</f>
        <v>60</v>
      </c>
      <c r="N11" s="289" t="s">
        <v>289</v>
      </c>
      <c r="O11" s="290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22">
        <v>1.2851999999999999</v>
      </c>
      <c r="F14" s="114"/>
      <c r="G14" s="115"/>
      <c r="H14" s="115"/>
      <c r="I14" s="122">
        <v>1.8033600000000001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5"/>
      <c r="C15" s="116"/>
      <c r="D15" s="116"/>
      <c r="E15" s="122">
        <v>0.12239999999999999</v>
      </c>
      <c r="F15" s="116"/>
      <c r="G15" s="115"/>
      <c r="H15" s="115"/>
      <c r="I15" s="122">
        <v>0.46715999999999996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5"/>
      <c r="C16" s="116"/>
      <c r="D16" s="116"/>
      <c r="E16" s="122">
        <v>0.153</v>
      </c>
      <c r="F16" s="116"/>
      <c r="G16" s="115"/>
      <c r="H16" s="115"/>
      <c r="I16" s="122">
        <v>0.43656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5"/>
      <c r="C17" s="116"/>
      <c r="D17" s="116"/>
      <c r="E17" s="122">
        <v>0.27540000000000003</v>
      </c>
      <c r="F17" s="116"/>
      <c r="G17" s="115"/>
      <c r="H17" s="115"/>
      <c r="I17" s="122">
        <v>0.96186000000000005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5"/>
      <c r="C18" s="116"/>
      <c r="D18" s="116"/>
      <c r="E18" s="122">
        <v>0.18359999999999999</v>
      </c>
      <c r="F18" s="116"/>
      <c r="G18" s="115"/>
      <c r="H18" s="115"/>
      <c r="I18" s="122">
        <v>0.90780000000000005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5"/>
      <c r="C19" s="116"/>
      <c r="D19" s="116"/>
      <c r="E19" s="122">
        <v>0.12239999999999999</v>
      </c>
      <c r="F19" s="116"/>
      <c r="G19" s="115"/>
      <c r="H19" s="115"/>
      <c r="I19" s="122">
        <v>0.78132000000000001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5"/>
      <c r="C20" s="116"/>
      <c r="D20" s="116"/>
      <c r="E20" s="122">
        <v>0.25440000000000002</v>
      </c>
      <c r="F20" s="116"/>
      <c r="G20" s="115"/>
      <c r="H20" s="115"/>
      <c r="I20" s="122">
        <v>0.75048000000000004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5"/>
      <c r="C21" s="116"/>
      <c r="D21" s="116"/>
      <c r="E21" s="122">
        <v>0.38159999999999999</v>
      </c>
      <c r="F21" s="116"/>
      <c r="G21" s="115"/>
      <c r="H21" s="115"/>
      <c r="I21" s="122">
        <v>0.45368000000000003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5"/>
      <c r="C22" s="116"/>
      <c r="D22" s="116"/>
      <c r="E22" s="122">
        <v>0.44519999999999998</v>
      </c>
      <c r="F22" s="116"/>
      <c r="G22" s="115"/>
      <c r="H22" s="115"/>
      <c r="I22" s="122">
        <v>0.46640000000000004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5"/>
      <c r="C23" s="116"/>
      <c r="D23" s="116"/>
      <c r="E23" s="122">
        <v>0.318</v>
      </c>
      <c r="F23" s="116"/>
      <c r="G23" s="115"/>
      <c r="H23" s="115"/>
      <c r="I23" s="122">
        <v>0.60738000000000003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5"/>
      <c r="C24" s="116"/>
      <c r="D24" s="116"/>
      <c r="E24" s="122">
        <v>0.89039999999999997</v>
      </c>
      <c r="F24" s="116"/>
      <c r="G24" s="115"/>
      <c r="H24" s="115"/>
      <c r="I24" s="122">
        <v>0.48865999999999998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5"/>
      <c r="C25" s="116"/>
      <c r="D25" s="116"/>
      <c r="E25" s="122">
        <v>2.0670000000000002</v>
      </c>
      <c r="F25" s="116"/>
      <c r="G25" s="115"/>
      <c r="H25" s="115"/>
      <c r="I25" s="122">
        <v>0.62328000000000017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5"/>
      <c r="C26" s="116"/>
      <c r="D26" s="116"/>
      <c r="E26" s="122">
        <v>2.9574000000000003</v>
      </c>
      <c r="F26" s="116"/>
      <c r="G26" s="115"/>
      <c r="H26" s="115"/>
      <c r="I26" s="122">
        <v>1.3822399999999999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5"/>
      <c r="C27" s="116"/>
      <c r="D27" s="116"/>
      <c r="E27" s="122">
        <v>2.4648000000000003</v>
      </c>
      <c r="F27" s="116"/>
      <c r="G27" s="115"/>
      <c r="H27" s="115"/>
      <c r="I27" s="122">
        <v>1.2344799999999998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5"/>
      <c r="C28" s="116"/>
      <c r="D28" s="116"/>
      <c r="E28" s="122">
        <v>5.1479999999999997</v>
      </c>
      <c r="F28" s="116"/>
      <c r="G28" s="115"/>
      <c r="H28" s="115"/>
      <c r="I28" s="122">
        <v>1.2563200000000001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5"/>
      <c r="C29" s="116"/>
      <c r="D29" s="116"/>
      <c r="E29" s="122">
        <v>4.9296000000000006</v>
      </c>
      <c r="F29" s="116"/>
      <c r="G29" s="115"/>
      <c r="H29" s="115"/>
      <c r="I29" s="122">
        <v>1.4570400000000001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5"/>
      <c r="C30" s="116"/>
      <c r="D30" s="116"/>
      <c r="E30" s="122">
        <v>4.5864000000000003</v>
      </c>
      <c r="F30" s="116"/>
      <c r="G30" s="115"/>
      <c r="H30" s="115"/>
      <c r="I30" s="122">
        <v>1.2781600000000002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5"/>
      <c r="C31" s="116"/>
      <c r="D31" s="116"/>
      <c r="E31" s="122">
        <v>3.4944000000000002</v>
      </c>
      <c r="F31" s="116"/>
      <c r="G31" s="115"/>
      <c r="H31" s="115"/>
      <c r="I31" s="122">
        <v>1.3020800000000001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5"/>
      <c r="C32" s="116"/>
      <c r="D32" s="116"/>
      <c r="E32" s="122">
        <v>1.3104</v>
      </c>
      <c r="F32" s="116"/>
      <c r="G32" s="115"/>
      <c r="H32" s="115"/>
      <c r="I32" s="122">
        <v>1.248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5"/>
      <c r="C33" s="116"/>
      <c r="D33" s="116"/>
      <c r="E33" s="122">
        <v>0.90480000000000005</v>
      </c>
      <c r="F33" s="116"/>
      <c r="G33" s="115"/>
      <c r="H33" s="115"/>
      <c r="I33" s="122">
        <v>1.2376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5"/>
      <c r="C34" s="116"/>
      <c r="D34" s="116"/>
      <c r="E34" s="122">
        <v>0.78</v>
      </c>
      <c r="F34" s="116"/>
      <c r="G34" s="115"/>
      <c r="H34" s="115"/>
      <c r="I34" s="122">
        <v>1.3364000000000003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5"/>
      <c r="C35" s="116"/>
      <c r="D35" s="116"/>
      <c r="E35" s="122">
        <v>1.9032000000000002</v>
      </c>
      <c r="F35" s="116"/>
      <c r="G35" s="115"/>
      <c r="H35" s="115"/>
      <c r="I35" s="122">
        <v>1.4726399999999999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5"/>
      <c r="C36" s="116"/>
      <c r="D36" s="116"/>
      <c r="E36" s="122">
        <v>1.6524000000000001</v>
      </c>
      <c r="F36" s="116"/>
      <c r="G36" s="115"/>
      <c r="H36" s="115"/>
      <c r="I36" s="122">
        <v>1.2005400000000002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5"/>
      <c r="C37" s="116"/>
      <c r="D37" s="116"/>
      <c r="E37" s="122">
        <v>1.4994000000000001</v>
      </c>
      <c r="F37" s="116"/>
      <c r="G37" s="115"/>
      <c r="H37" s="115"/>
      <c r="I37" s="122">
        <v>1.5412200000000003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5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36.844200000000008</v>
      </c>
      <c r="F39" s="115"/>
      <c r="G39" s="134"/>
      <c r="H39" s="134"/>
      <c r="I39" s="133">
        <f>SUM(I15:I38)</f>
        <v>22.891300000000001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464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465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ф,6кВ Битумная</v>
      </c>
      <c r="C10" s="318"/>
      <c r="D10" s="318"/>
      <c r="E10" s="318"/>
      <c r="F10" s="301" t="str">
        <f>N4</f>
        <v>ф,6кВ Горсеть-1</v>
      </c>
      <c r="G10" s="304"/>
      <c r="H10" s="304"/>
      <c r="I10" s="305"/>
      <c r="J10" s="318" t="str">
        <f>N3</f>
        <v>ф,6кВ Битумная</v>
      </c>
      <c r="K10" s="318"/>
      <c r="L10" s="318"/>
      <c r="M10" s="318"/>
      <c r="N10" s="301" t="str">
        <f>N4</f>
        <v>ф,6кВ Горсеть-1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207">
        <v>577.44000000000005</v>
      </c>
      <c r="F14" s="114"/>
      <c r="G14" s="115"/>
      <c r="H14" s="115"/>
      <c r="I14" s="208">
        <v>642.24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207">
        <v>567.36</v>
      </c>
      <c r="F15" s="114"/>
      <c r="G15" s="114"/>
      <c r="H15" s="114"/>
      <c r="I15" s="208">
        <v>607.68000000000006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207">
        <v>565.91999999999996</v>
      </c>
      <c r="F16" s="114"/>
      <c r="G16" s="114"/>
      <c r="H16" s="114"/>
      <c r="I16" s="208">
        <v>599.04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207">
        <v>545.76</v>
      </c>
      <c r="F17" s="114"/>
      <c r="G17" s="114"/>
      <c r="H17" s="114"/>
      <c r="I17" s="208">
        <v>588.96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207">
        <v>558.72</v>
      </c>
      <c r="F18" s="114"/>
      <c r="G18" s="114"/>
      <c r="H18" s="114"/>
      <c r="I18" s="208">
        <v>613.44000000000005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207">
        <v>563.04</v>
      </c>
      <c r="F19" s="114"/>
      <c r="G19" s="114"/>
      <c r="H19" s="114"/>
      <c r="I19" s="208">
        <v>691.2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207">
        <v>558.72</v>
      </c>
      <c r="F20" s="114"/>
      <c r="G20" s="114"/>
      <c r="H20" s="114"/>
      <c r="I20" s="208">
        <v>869.76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207">
        <v>550.08000000000004</v>
      </c>
      <c r="F21" s="114"/>
      <c r="G21" s="114"/>
      <c r="H21" s="114"/>
      <c r="I21" s="208">
        <v>948.96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207">
        <v>574.56000000000006</v>
      </c>
      <c r="F22" s="114"/>
      <c r="G22" s="114"/>
      <c r="H22" s="114"/>
      <c r="I22" s="208">
        <v>1054.08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207">
        <v>561.6</v>
      </c>
      <c r="F23" s="114"/>
      <c r="G23" s="114"/>
      <c r="H23" s="114"/>
      <c r="I23" s="208">
        <v>1088.6400000000001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207">
        <v>580.32000000000005</v>
      </c>
      <c r="F24" s="114"/>
      <c r="G24" s="114"/>
      <c r="H24" s="114"/>
      <c r="I24" s="208">
        <v>1104.48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207">
        <v>588.96</v>
      </c>
      <c r="F25" s="114"/>
      <c r="G25" s="114"/>
      <c r="H25" s="114"/>
      <c r="I25" s="208">
        <v>1090.08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207">
        <v>591.84</v>
      </c>
      <c r="F26" s="114"/>
      <c r="G26" s="114"/>
      <c r="H26" s="114"/>
      <c r="I26" s="208">
        <v>1128.96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207">
        <v>588.96</v>
      </c>
      <c r="F27" s="114"/>
      <c r="G27" s="114"/>
      <c r="H27" s="114"/>
      <c r="I27" s="208">
        <v>1113.1200000000001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207">
        <v>596.16</v>
      </c>
      <c r="F28" s="114"/>
      <c r="G28" s="114"/>
      <c r="H28" s="114"/>
      <c r="I28" s="208">
        <v>1088.6400000000001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207">
        <v>619.20000000000005</v>
      </c>
      <c r="F29" s="114"/>
      <c r="G29" s="114"/>
      <c r="H29" s="114"/>
      <c r="I29" s="208">
        <v>1124.6400000000001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207">
        <v>622.08000000000004</v>
      </c>
      <c r="F30" s="114"/>
      <c r="G30" s="114"/>
      <c r="H30" s="114"/>
      <c r="I30" s="208">
        <v>1177.92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207">
        <v>620.64</v>
      </c>
      <c r="F31" s="114"/>
      <c r="G31" s="114"/>
      <c r="H31" s="114"/>
      <c r="I31" s="208">
        <v>1202.4000000000001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207">
        <v>619.20000000000005</v>
      </c>
      <c r="F32" s="114"/>
      <c r="G32" s="114"/>
      <c r="H32" s="114"/>
      <c r="I32" s="208">
        <v>1245.6000000000001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207">
        <v>609.12</v>
      </c>
      <c r="F33" s="114"/>
      <c r="G33" s="114"/>
      <c r="H33" s="114"/>
      <c r="I33" s="208">
        <v>1185.1200000000001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207">
        <v>626.4</v>
      </c>
      <c r="F34" s="114"/>
      <c r="G34" s="114"/>
      <c r="H34" s="114"/>
      <c r="I34" s="208">
        <v>1137.6000000000001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207">
        <v>623.52</v>
      </c>
      <c r="F35" s="114"/>
      <c r="G35" s="114"/>
      <c r="H35" s="114"/>
      <c r="I35" s="208">
        <v>1033.92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207">
        <v>627.84</v>
      </c>
      <c r="F36" s="114"/>
      <c r="G36" s="114"/>
      <c r="H36" s="114"/>
      <c r="I36" s="208">
        <v>848.16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207">
        <v>617.76</v>
      </c>
      <c r="F37" s="114"/>
      <c r="G37" s="114"/>
      <c r="H37" s="114"/>
      <c r="I37" s="208">
        <v>715.68000000000006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SUM(E16:E38)</f>
        <v>13010.400000000001</v>
      </c>
      <c r="F39" s="115"/>
      <c r="G39" s="134"/>
      <c r="H39" s="134"/>
      <c r="I39" s="133">
        <f>SUM(I15:I38)</f>
        <v>22258.079999999998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466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467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ПМК-22</v>
      </c>
      <c r="C10" s="318"/>
      <c r="D10" s="318"/>
      <c r="E10" s="318"/>
      <c r="F10" s="301" t="str">
        <f>N4</f>
        <v>ф,10кВ АБЗ</v>
      </c>
      <c r="G10" s="304"/>
      <c r="H10" s="304"/>
      <c r="I10" s="305"/>
      <c r="J10" s="318" t="str">
        <f>N3</f>
        <v>ф,10кВ ПМК-22</v>
      </c>
      <c r="K10" s="318"/>
      <c r="L10" s="318"/>
      <c r="M10" s="318"/>
      <c r="N10" s="301" t="str">
        <f>N4</f>
        <v>ф,10кВ АБЗ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209">
        <v>7.2</v>
      </c>
      <c r="F14" s="114"/>
      <c r="G14" s="115"/>
      <c r="H14" s="115"/>
      <c r="I14" s="210">
        <v>42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209">
        <v>6.8</v>
      </c>
      <c r="F15" s="114"/>
      <c r="G15" s="114"/>
      <c r="H15" s="114"/>
      <c r="I15" s="210">
        <v>41.4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209">
        <v>6.8</v>
      </c>
      <c r="F16" s="114"/>
      <c r="G16" s="114"/>
      <c r="H16" s="114"/>
      <c r="I16" s="210">
        <v>43.2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209">
        <v>6.8</v>
      </c>
      <c r="F17" s="114"/>
      <c r="G17" s="114"/>
      <c r="H17" s="114"/>
      <c r="I17" s="210">
        <v>42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209">
        <v>6.8</v>
      </c>
      <c r="F18" s="114"/>
      <c r="G18" s="114"/>
      <c r="H18" s="114"/>
      <c r="I18" s="210">
        <v>42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209">
        <v>7.2</v>
      </c>
      <c r="F19" s="114"/>
      <c r="G19" s="114"/>
      <c r="H19" s="114"/>
      <c r="I19" s="210">
        <v>42.6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209">
        <v>7.2</v>
      </c>
      <c r="F20" s="114"/>
      <c r="G20" s="114"/>
      <c r="H20" s="114"/>
      <c r="I20" s="210">
        <v>54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209">
        <v>7.2</v>
      </c>
      <c r="F21" s="114"/>
      <c r="G21" s="114"/>
      <c r="H21" s="114"/>
      <c r="I21" s="210">
        <v>61.800000000000004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209">
        <v>8.4</v>
      </c>
      <c r="F22" s="114"/>
      <c r="G22" s="114"/>
      <c r="H22" s="114"/>
      <c r="I22" s="210">
        <v>65.400000000000006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209">
        <v>12</v>
      </c>
      <c r="F23" s="114"/>
      <c r="G23" s="114"/>
      <c r="H23" s="114"/>
      <c r="I23" s="210">
        <v>61.800000000000004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209">
        <v>6.4</v>
      </c>
      <c r="F24" s="114"/>
      <c r="G24" s="114"/>
      <c r="H24" s="114"/>
      <c r="I24" s="210">
        <v>59.4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209">
        <v>6</v>
      </c>
      <c r="F25" s="114"/>
      <c r="G25" s="114"/>
      <c r="H25" s="114"/>
      <c r="I25" s="210">
        <v>62.4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209">
        <v>6</v>
      </c>
      <c r="F26" s="114"/>
      <c r="G26" s="114"/>
      <c r="H26" s="114"/>
      <c r="I26" s="210">
        <v>56.4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209">
        <v>5.6000000000000005</v>
      </c>
      <c r="F27" s="114"/>
      <c r="G27" s="114"/>
      <c r="H27" s="114"/>
      <c r="I27" s="210">
        <v>58.800000000000004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209">
        <v>6.4</v>
      </c>
      <c r="F28" s="114"/>
      <c r="G28" s="114"/>
      <c r="H28" s="114"/>
      <c r="I28" s="210">
        <v>62.4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209">
        <v>7.2</v>
      </c>
      <c r="F29" s="114"/>
      <c r="G29" s="114"/>
      <c r="H29" s="114"/>
      <c r="I29" s="210">
        <v>63.6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209">
        <v>8</v>
      </c>
      <c r="F30" s="114"/>
      <c r="G30" s="114"/>
      <c r="H30" s="114"/>
      <c r="I30" s="210">
        <v>69.600000000000009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209">
        <v>9.2000000000000011</v>
      </c>
      <c r="F31" s="114"/>
      <c r="G31" s="114"/>
      <c r="H31" s="114"/>
      <c r="I31" s="210">
        <v>64.8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209">
        <v>8.8000000000000007</v>
      </c>
      <c r="F32" s="114"/>
      <c r="G32" s="114"/>
      <c r="H32" s="114"/>
      <c r="I32" s="210">
        <v>59.4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209">
        <v>9.2000000000000011</v>
      </c>
      <c r="F33" s="114"/>
      <c r="G33" s="114"/>
      <c r="H33" s="114"/>
      <c r="I33" s="210">
        <v>63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209">
        <v>8.8000000000000007</v>
      </c>
      <c r="F34" s="114"/>
      <c r="G34" s="114"/>
      <c r="H34" s="114"/>
      <c r="I34" s="210">
        <v>64.2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209">
        <v>9.2000000000000011</v>
      </c>
      <c r="F35" s="114"/>
      <c r="G35" s="114"/>
      <c r="H35" s="114"/>
      <c r="I35" s="210">
        <v>57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209">
        <v>9.2000000000000011</v>
      </c>
      <c r="F36" s="114"/>
      <c r="G36" s="114"/>
      <c r="H36" s="114"/>
      <c r="I36" s="210">
        <v>52.800000000000004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209">
        <v>8.8000000000000007</v>
      </c>
      <c r="F37" s="114"/>
      <c r="G37" s="114"/>
      <c r="H37" s="114"/>
      <c r="I37" s="210">
        <v>46.2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178</v>
      </c>
      <c r="F39" s="115"/>
      <c r="G39" s="134"/>
      <c r="H39" s="134"/>
      <c r="I39" s="133">
        <f>SUM(I15:I38)</f>
        <v>1294.2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468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ф,6кВ Горсеть-4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ф,6кВ Горсеть-4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211">
        <v>689.76</v>
      </c>
      <c r="F14" s="114"/>
      <c r="G14" s="115"/>
      <c r="H14" s="115"/>
      <c r="I14" s="116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211">
        <v>658.08</v>
      </c>
      <c r="F15" s="116"/>
      <c r="G15" s="115"/>
      <c r="H15" s="115"/>
      <c r="I15" s="116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211">
        <v>640.80000000000007</v>
      </c>
      <c r="F16" s="116"/>
      <c r="G16" s="115"/>
      <c r="H16" s="115"/>
      <c r="I16" s="116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211">
        <v>627.84</v>
      </c>
      <c r="F17" s="116"/>
      <c r="G17" s="115"/>
      <c r="H17" s="115"/>
      <c r="I17" s="116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211">
        <v>624.96</v>
      </c>
      <c r="F18" s="116"/>
      <c r="G18" s="115"/>
      <c r="H18" s="115"/>
      <c r="I18" s="116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211">
        <v>666.72</v>
      </c>
      <c r="F19" s="116"/>
      <c r="G19" s="115"/>
      <c r="H19" s="115"/>
      <c r="I19" s="116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211">
        <v>764.64</v>
      </c>
      <c r="F20" s="116"/>
      <c r="G20" s="115"/>
      <c r="H20" s="115"/>
      <c r="I20" s="116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211">
        <v>843.84</v>
      </c>
      <c r="F21" s="116"/>
      <c r="G21" s="115"/>
      <c r="H21" s="115"/>
      <c r="I21" s="116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211">
        <v>907.2</v>
      </c>
      <c r="F22" s="116"/>
      <c r="G22" s="115"/>
      <c r="H22" s="115"/>
      <c r="I22" s="116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211">
        <v>898.56000000000006</v>
      </c>
      <c r="F23" s="116"/>
      <c r="G23" s="115"/>
      <c r="H23" s="115"/>
      <c r="I23" s="116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211">
        <v>898.56000000000006</v>
      </c>
      <c r="F24" s="116"/>
      <c r="G24" s="115"/>
      <c r="H24" s="115"/>
      <c r="I24" s="116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211">
        <v>928.80000000000007</v>
      </c>
      <c r="F25" s="116"/>
      <c r="G25" s="115"/>
      <c r="H25" s="115"/>
      <c r="I25" s="116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211">
        <v>931.68000000000006</v>
      </c>
      <c r="F26" s="116"/>
      <c r="G26" s="115"/>
      <c r="H26" s="115"/>
      <c r="I26" s="116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211">
        <v>871.2</v>
      </c>
      <c r="F27" s="116"/>
      <c r="G27" s="115"/>
      <c r="H27" s="115"/>
      <c r="I27" s="116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211">
        <v>928.80000000000007</v>
      </c>
      <c r="F28" s="116"/>
      <c r="G28" s="115"/>
      <c r="H28" s="115"/>
      <c r="I28" s="116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211">
        <v>957.6</v>
      </c>
      <c r="F29" s="116"/>
      <c r="G29" s="115"/>
      <c r="H29" s="115"/>
      <c r="I29" s="116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211">
        <v>1038.24</v>
      </c>
      <c r="F30" s="116"/>
      <c r="G30" s="115"/>
      <c r="H30" s="115"/>
      <c r="I30" s="116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211">
        <v>1081.44</v>
      </c>
      <c r="F31" s="116"/>
      <c r="G31" s="115"/>
      <c r="H31" s="115"/>
      <c r="I31" s="116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211">
        <v>1130.4000000000001</v>
      </c>
      <c r="F32" s="116"/>
      <c r="G32" s="115"/>
      <c r="H32" s="115"/>
      <c r="I32" s="116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211">
        <v>1113.1200000000001</v>
      </c>
      <c r="F33" s="116"/>
      <c r="G33" s="115"/>
      <c r="H33" s="115"/>
      <c r="I33" s="116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211">
        <v>1084.32</v>
      </c>
      <c r="F34" s="116"/>
      <c r="G34" s="115"/>
      <c r="H34" s="115"/>
      <c r="I34" s="116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211">
        <v>1010.88</v>
      </c>
      <c r="F35" s="116"/>
      <c r="G35" s="115"/>
      <c r="H35" s="115"/>
      <c r="I35" s="116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211">
        <v>889.92000000000007</v>
      </c>
      <c r="F36" s="116"/>
      <c r="G36" s="115"/>
      <c r="H36" s="115"/>
      <c r="I36" s="116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211">
        <v>793.44</v>
      </c>
      <c r="F37" s="116"/>
      <c r="G37" s="115"/>
      <c r="H37" s="115"/>
      <c r="I37" s="116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20291.039999999997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272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469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470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ф,6кВ Горсеть-2</v>
      </c>
      <c r="C10" s="318"/>
      <c r="D10" s="318"/>
      <c r="E10" s="318"/>
      <c r="F10" s="301" t="str">
        <f>N4</f>
        <v>ф,6кВ Горсеть-3</v>
      </c>
      <c r="G10" s="304"/>
      <c r="H10" s="304"/>
      <c r="I10" s="305"/>
      <c r="J10" s="318" t="str">
        <f>N3</f>
        <v>ф,6кВ Горсеть-2</v>
      </c>
      <c r="K10" s="318"/>
      <c r="L10" s="318"/>
      <c r="M10" s="318"/>
      <c r="N10" s="301" t="str">
        <f>N4</f>
        <v>ф,6кВ Горсеть-3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212">
        <v>836.64</v>
      </c>
      <c r="F14" s="114"/>
      <c r="G14" s="115"/>
      <c r="H14" s="115"/>
      <c r="I14" s="212">
        <v>636.48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212">
        <v>744.48</v>
      </c>
      <c r="F15" s="114"/>
      <c r="G15" s="114"/>
      <c r="H15" s="114"/>
      <c r="I15" s="212">
        <v>614.88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212">
        <v>743.04</v>
      </c>
      <c r="F16" s="114"/>
      <c r="G16" s="114"/>
      <c r="H16" s="114"/>
      <c r="I16" s="212">
        <v>610.56000000000006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212">
        <v>764.64</v>
      </c>
      <c r="F17" s="114"/>
      <c r="G17" s="114"/>
      <c r="H17" s="114"/>
      <c r="I17" s="212">
        <v>601.91999999999996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212">
        <v>761.76</v>
      </c>
      <c r="F18" s="114"/>
      <c r="G18" s="114"/>
      <c r="H18" s="114"/>
      <c r="I18" s="212">
        <v>603.36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212">
        <v>783.36</v>
      </c>
      <c r="F19" s="114"/>
      <c r="G19" s="114"/>
      <c r="H19" s="114"/>
      <c r="I19" s="212">
        <v>663.84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212">
        <v>889.92000000000007</v>
      </c>
      <c r="F20" s="114"/>
      <c r="G20" s="114"/>
      <c r="H20" s="114"/>
      <c r="I20" s="212">
        <v>786.24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212">
        <v>1026.72</v>
      </c>
      <c r="F21" s="114"/>
      <c r="G21" s="114"/>
      <c r="H21" s="114"/>
      <c r="I21" s="212">
        <v>882.72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212">
        <v>1285.92</v>
      </c>
      <c r="F22" s="114"/>
      <c r="G22" s="114"/>
      <c r="H22" s="114"/>
      <c r="I22" s="212">
        <v>931.68000000000006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212">
        <v>1313.28</v>
      </c>
      <c r="F23" s="114"/>
      <c r="G23" s="114"/>
      <c r="H23" s="114"/>
      <c r="I23" s="212">
        <v>869.76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212">
        <v>1385.28</v>
      </c>
      <c r="F24" s="114"/>
      <c r="G24" s="114"/>
      <c r="H24" s="114"/>
      <c r="I24" s="212">
        <v>852.48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212">
        <v>1404</v>
      </c>
      <c r="F25" s="114"/>
      <c r="G25" s="114"/>
      <c r="H25" s="114"/>
      <c r="I25" s="212">
        <v>832.32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212">
        <v>1395.3600000000001</v>
      </c>
      <c r="F26" s="114"/>
      <c r="G26" s="114"/>
      <c r="H26" s="114"/>
      <c r="I26" s="212">
        <v>829.44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212">
        <v>1391.04</v>
      </c>
      <c r="F27" s="114"/>
      <c r="G27" s="114"/>
      <c r="H27" s="114"/>
      <c r="I27" s="212">
        <v>794.88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212">
        <v>1336.32</v>
      </c>
      <c r="F28" s="114"/>
      <c r="G28" s="114"/>
      <c r="H28" s="114"/>
      <c r="I28" s="212">
        <v>786.24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212">
        <v>1288.8</v>
      </c>
      <c r="F29" s="114"/>
      <c r="G29" s="114"/>
      <c r="H29" s="114"/>
      <c r="I29" s="212">
        <v>806.4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212">
        <v>1311.84</v>
      </c>
      <c r="F30" s="114"/>
      <c r="G30" s="114"/>
      <c r="H30" s="114"/>
      <c r="I30" s="212">
        <v>888.48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212">
        <v>1213.92</v>
      </c>
      <c r="F31" s="114"/>
      <c r="G31" s="114"/>
      <c r="H31" s="114"/>
      <c r="I31" s="212">
        <v>925.92000000000007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212">
        <v>1192.32</v>
      </c>
      <c r="F32" s="114"/>
      <c r="G32" s="114"/>
      <c r="H32" s="114"/>
      <c r="I32" s="212">
        <v>947.52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212">
        <v>1121.76</v>
      </c>
      <c r="F33" s="114"/>
      <c r="G33" s="114"/>
      <c r="H33" s="114"/>
      <c r="I33" s="212">
        <v>941.76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212">
        <v>1087.2</v>
      </c>
      <c r="F34" s="114"/>
      <c r="G34" s="114"/>
      <c r="H34" s="114"/>
      <c r="I34" s="212">
        <v>894.24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212">
        <v>1067.04</v>
      </c>
      <c r="F35" s="114"/>
      <c r="G35" s="114"/>
      <c r="H35" s="114"/>
      <c r="I35" s="212">
        <v>869.76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212">
        <v>987.84</v>
      </c>
      <c r="F36" s="114"/>
      <c r="G36" s="114"/>
      <c r="H36" s="114"/>
      <c r="I36" s="212">
        <v>789.12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212">
        <v>876.96</v>
      </c>
      <c r="F37" s="114"/>
      <c r="G37" s="114"/>
      <c r="H37" s="114"/>
      <c r="I37" s="212">
        <v>702.72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25372.799999999999</v>
      </c>
      <c r="F39" s="115"/>
      <c r="G39" s="134"/>
      <c r="H39" s="134"/>
      <c r="I39" s="133">
        <f>SUM(I15:I38)</f>
        <v>18426.239999999998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384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471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Поселок</v>
      </c>
      <c r="C10" s="318"/>
      <c r="D10" s="318"/>
      <c r="E10" s="318"/>
      <c r="F10" s="301" t="str">
        <f>N4</f>
        <v>ф,10кВ Льнозавод</v>
      </c>
      <c r="G10" s="304"/>
      <c r="H10" s="304"/>
      <c r="I10" s="305"/>
      <c r="J10" s="318" t="str">
        <f>N3</f>
        <v>ф,10кВ Поселок</v>
      </c>
      <c r="K10" s="318"/>
      <c r="L10" s="318"/>
      <c r="M10" s="318"/>
      <c r="N10" s="301" t="str">
        <f>N4</f>
        <v>ф,10кВ Льнозавод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214">
        <v>338.8</v>
      </c>
      <c r="F14" s="114"/>
      <c r="G14" s="115"/>
      <c r="H14" s="115"/>
      <c r="I14" s="213">
        <v>28.8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214">
        <v>331.5</v>
      </c>
      <c r="F15" s="114"/>
      <c r="G15" s="114"/>
      <c r="H15" s="114"/>
      <c r="I15" s="213">
        <v>29.2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214">
        <v>326.10000000000002</v>
      </c>
      <c r="F16" s="114"/>
      <c r="G16" s="114"/>
      <c r="H16" s="114"/>
      <c r="I16" s="213">
        <v>29.6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214">
        <v>340.8</v>
      </c>
      <c r="F17" s="114"/>
      <c r="G17" s="114"/>
      <c r="H17" s="114"/>
      <c r="I17" s="213">
        <v>30.400000000000002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214">
        <v>337.5</v>
      </c>
      <c r="F18" s="114"/>
      <c r="G18" s="114"/>
      <c r="H18" s="114"/>
      <c r="I18" s="213">
        <v>29.6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214">
        <v>355.6</v>
      </c>
      <c r="F19" s="114"/>
      <c r="G19" s="114"/>
      <c r="H19" s="114"/>
      <c r="I19" s="213">
        <v>30.8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214">
        <v>411.1</v>
      </c>
      <c r="F20" s="114"/>
      <c r="G20" s="114"/>
      <c r="H20" s="114"/>
      <c r="I20" s="213">
        <v>31.2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214">
        <v>440.3</v>
      </c>
      <c r="F21" s="114"/>
      <c r="G21" s="114"/>
      <c r="H21" s="114"/>
      <c r="I21" s="213">
        <v>33.200000000000003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214">
        <v>450.6</v>
      </c>
      <c r="F22" s="114"/>
      <c r="G22" s="114"/>
      <c r="H22" s="114"/>
      <c r="I22" s="213">
        <v>162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214">
        <v>420.40000000000003</v>
      </c>
      <c r="F23" s="114"/>
      <c r="G23" s="114"/>
      <c r="H23" s="114"/>
      <c r="I23" s="213">
        <v>215.20000000000002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214">
        <v>401.1</v>
      </c>
      <c r="F24" s="114"/>
      <c r="G24" s="114"/>
      <c r="H24" s="114"/>
      <c r="I24" s="213">
        <v>199.20000000000002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214">
        <v>394.2</v>
      </c>
      <c r="F25" s="114"/>
      <c r="G25" s="114"/>
      <c r="H25" s="114"/>
      <c r="I25" s="213">
        <v>155.6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214">
        <v>383.1</v>
      </c>
      <c r="F26" s="114"/>
      <c r="G26" s="114"/>
      <c r="H26" s="114"/>
      <c r="I26" s="213">
        <v>172.4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214">
        <v>377.2</v>
      </c>
      <c r="F27" s="114"/>
      <c r="G27" s="114"/>
      <c r="H27" s="114"/>
      <c r="I27" s="213">
        <v>188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214">
        <v>386.5</v>
      </c>
      <c r="F28" s="114"/>
      <c r="G28" s="114"/>
      <c r="H28" s="114"/>
      <c r="I28" s="213">
        <v>264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214">
        <v>410.40000000000003</v>
      </c>
      <c r="F29" s="114"/>
      <c r="G29" s="114"/>
      <c r="H29" s="114"/>
      <c r="I29" s="213">
        <v>303.2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214">
        <v>452.6</v>
      </c>
      <c r="F30" s="114"/>
      <c r="G30" s="114"/>
      <c r="H30" s="114"/>
      <c r="I30" s="213">
        <v>182.8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214">
        <v>462.3</v>
      </c>
      <c r="F31" s="114"/>
      <c r="G31" s="114"/>
      <c r="H31" s="114"/>
      <c r="I31" s="213">
        <v>40.800000000000004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214">
        <v>464.3</v>
      </c>
      <c r="F32" s="114"/>
      <c r="G32" s="114"/>
      <c r="H32" s="114"/>
      <c r="I32" s="213">
        <v>33.200000000000003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214">
        <v>455.6</v>
      </c>
      <c r="F33" s="114"/>
      <c r="G33" s="114"/>
      <c r="H33" s="114"/>
      <c r="I33" s="213">
        <v>32.4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214">
        <v>472</v>
      </c>
      <c r="F34" s="114"/>
      <c r="G34" s="114"/>
      <c r="H34" s="114"/>
      <c r="I34" s="213">
        <v>32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214">
        <v>446.2</v>
      </c>
      <c r="F35" s="114"/>
      <c r="G35" s="114"/>
      <c r="H35" s="114"/>
      <c r="I35" s="213">
        <v>31.6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214">
        <v>420.1</v>
      </c>
      <c r="F36" s="114"/>
      <c r="G36" s="114"/>
      <c r="H36" s="114"/>
      <c r="I36" s="213">
        <v>29.6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214">
        <v>375.8</v>
      </c>
      <c r="F37" s="114"/>
      <c r="G37" s="114"/>
      <c r="H37" s="114"/>
      <c r="I37" s="213">
        <v>30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9315.3000000000011</v>
      </c>
      <c r="F39" s="115"/>
      <c r="G39" s="134"/>
      <c r="H39" s="134"/>
      <c r="I39" s="133">
        <f>SUM(I15:I38)</f>
        <v>2286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273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472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473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ф,Парк-1</v>
      </c>
      <c r="C10" s="318"/>
      <c r="D10" s="318"/>
      <c r="E10" s="318"/>
      <c r="F10" s="301" t="str">
        <f>N4</f>
        <v>ф,Парк-2</v>
      </c>
      <c r="G10" s="304"/>
      <c r="H10" s="304"/>
      <c r="I10" s="305"/>
      <c r="J10" s="318" t="str">
        <f>N3</f>
        <v>ф,Парк-1</v>
      </c>
      <c r="K10" s="318"/>
      <c r="L10" s="318"/>
      <c r="M10" s="318"/>
      <c r="N10" s="301" t="str">
        <f>N4</f>
        <v>ф,Парк-2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215">
        <v>1844.4</v>
      </c>
      <c r="F14" s="114"/>
      <c r="G14" s="115"/>
      <c r="H14" s="115"/>
      <c r="I14" s="215">
        <v>437.6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215">
        <v>1616.4</v>
      </c>
      <c r="F15" s="114"/>
      <c r="G15" s="114"/>
      <c r="H15" s="114"/>
      <c r="I15" s="215">
        <v>392.8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215">
        <v>1290</v>
      </c>
      <c r="F16" s="114"/>
      <c r="G16" s="114"/>
      <c r="H16" s="114"/>
      <c r="I16" s="215">
        <v>360.8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215">
        <v>848.4</v>
      </c>
      <c r="F17" s="114"/>
      <c r="G17" s="114"/>
      <c r="H17" s="114"/>
      <c r="I17" s="215">
        <v>256.8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215">
        <v>1036.8</v>
      </c>
      <c r="F18" s="114"/>
      <c r="G18" s="114"/>
      <c r="H18" s="114"/>
      <c r="I18" s="215">
        <v>268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215">
        <v>892.80000000000007</v>
      </c>
      <c r="F19" s="114"/>
      <c r="G19" s="114"/>
      <c r="H19" s="114"/>
      <c r="I19" s="215">
        <v>296.8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215">
        <v>820.80000000000007</v>
      </c>
      <c r="F20" s="114"/>
      <c r="G20" s="114"/>
      <c r="H20" s="114"/>
      <c r="I20" s="215">
        <v>300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215">
        <v>1520.4</v>
      </c>
      <c r="F21" s="114"/>
      <c r="G21" s="114"/>
      <c r="H21" s="114"/>
      <c r="I21" s="215">
        <v>379.2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215">
        <v>1753.2</v>
      </c>
      <c r="F22" s="114"/>
      <c r="G22" s="114"/>
      <c r="H22" s="114"/>
      <c r="I22" s="215">
        <v>429.6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215">
        <v>1564.8</v>
      </c>
      <c r="F23" s="114"/>
      <c r="G23" s="114"/>
      <c r="H23" s="114"/>
      <c r="I23" s="215">
        <v>384.8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215">
        <v>1887.6000000000001</v>
      </c>
      <c r="F24" s="114"/>
      <c r="G24" s="114"/>
      <c r="H24" s="114"/>
      <c r="I24" s="215">
        <v>436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215">
        <v>2170.8000000000002</v>
      </c>
      <c r="F25" s="114"/>
      <c r="G25" s="114"/>
      <c r="H25" s="114"/>
      <c r="I25" s="215">
        <v>436.8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215">
        <v>1747.2</v>
      </c>
      <c r="F26" s="114"/>
      <c r="G26" s="114"/>
      <c r="H26" s="114"/>
      <c r="I26" s="215">
        <v>421.6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215">
        <v>2052</v>
      </c>
      <c r="F27" s="114"/>
      <c r="G27" s="114"/>
      <c r="H27" s="114"/>
      <c r="I27" s="215">
        <v>451.2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215">
        <v>1962</v>
      </c>
      <c r="F28" s="114"/>
      <c r="G28" s="114"/>
      <c r="H28" s="114"/>
      <c r="I28" s="215">
        <v>448.8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215">
        <v>2036.4</v>
      </c>
      <c r="F29" s="114"/>
      <c r="G29" s="114"/>
      <c r="H29" s="114"/>
      <c r="I29" s="215">
        <v>422.40000000000003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215">
        <v>2006.4</v>
      </c>
      <c r="F30" s="114"/>
      <c r="G30" s="114"/>
      <c r="H30" s="114"/>
      <c r="I30" s="215">
        <v>478.40000000000003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215">
        <v>1630.8</v>
      </c>
      <c r="F31" s="114"/>
      <c r="G31" s="114"/>
      <c r="H31" s="114"/>
      <c r="I31" s="215">
        <v>403.2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215">
        <v>1843.2</v>
      </c>
      <c r="F32" s="114"/>
      <c r="G32" s="114"/>
      <c r="H32" s="114"/>
      <c r="I32" s="215">
        <v>474.40000000000003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215">
        <v>1734</v>
      </c>
      <c r="F33" s="114"/>
      <c r="G33" s="114"/>
      <c r="H33" s="114"/>
      <c r="I33" s="215">
        <v>448.8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215">
        <v>1624.8</v>
      </c>
      <c r="F34" s="114"/>
      <c r="G34" s="114"/>
      <c r="H34" s="114"/>
      <c r="I34" s="215">
        <v>392.8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215">
        <v>1611.6000000000001</v>
      </c>
      <c r="F35" s="114"/>
      <c r="G35" s="114"/>
      <c r="H35" s="114"/>
      <c r="I35" s="215">
        <v>433.6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215">
        <v>1316.4</v>
      </c>
      <c r="F36" s="114"/>
      <c r="G36" s="114"/>
      <c r="H36" s="114"/>
      <c r="I36" s="215">
        <v>409.6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215">
        <v>1200</v>
      </c>
      <c r="F37" s="114"/>
      <c r="G37" s="114"/>
      <c r="H37" s="114"/>
      <c r="I37" s="215">
        <v>404.8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53"/>
      <c r="F38" s="114"/>
      <c r="G38" s="114"/>
      <c r="H38" s="114"/>
      <c r="I38" s="15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36166.800000000003</v>
      </c>
      <c r="F39" s="115"/>
      <c r="G39" s="134"/>
      <c r="H39" s="134"/>
      <c r="I39" s="133">
        <f>SUM(I15:I38)</f>
        <v>9131.1999999999989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474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475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ф,6кВ Водозабор-1</v>
      </c>
      <c r="C10" s="318"/>
      <c r="D10" s="318"/>
      <c r="E10" s="318"/>
      <c r="F10" s="301" t="str">
        <f>N4</f>
        <v>ф,6кВ Водозабор-2</v>
      </c>
      <c r="G10" s="304"/>
      <c r="H10" s="304"/>
      <c r="I10" s="305"/>
      <c r="J10" s="318" t="str">
        <f>N3</f>
        <v>ф,6кВ Водозабор-1</v>
      </c>
      <c r="K10" s="318"/>
      <c r="L10" s="318"/>
      <c r="M10" s="318"/>
      <c r="N10" s="301" t="str">
        <f>N4</f>
        <v>ф,6кВ Водозабор-2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6">
        <v>331.2</v>
      </c>
      <c r="F14" s="114"/>
      <c r="G14" s="115"/>
      <c r="H14" s="115"/>
      <c r="I14" s="116">
        <v>21.24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6">
        <v>277.68</v>
      </c>
      <c r="F15" s="116"/>
      <c r="G15" s="115"/>
      <c r="H15" s="115"/>
      <c r="I15" s="116">
        <v>21.6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6">
        <v>258.12</v>
      </c>
      <c r="F16" s="116"/>
      <c r="G16" s="115"/>
      <c r="H16" s="115"/>
      <c r="I16" s="116">
        <v>21.84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6">
        <v>252.84</v>
      </c>
      <c r="F17" s="116"/>
      <c r="G17" s="115"/>
      <c r="H17" s="115"/>
      <c r="I17" s="116">
        <v>21.6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6">
        <v>250.44</v>
      </c>
      <c r="F18" s="116"/>
      <c r="G18" s="115"/>
      <c r="H18" s="115"/>
      <c r="I18" s="116">
        <v>21.71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6">
        <v>253.2</v>
      </c>
      <c r="F19" s="116"/>
      <c r="G19" s="115"/>
      <c r="H19" s="115"/>
      <c r="I19" s="116">
        <v>21.6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6">
        <v>264.36</v>
      </c>
      <c r="F20" s="116"/>
      <c r="G20" s="115"/>
      <c r="H20" s="115"/>
      <c r="I20" s="116">
        <v>21.48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6">
        <v>323.04000000000002</v>
      </c>
      <c r="F21" s="116"/>
      <c r="G21" s="115"/>
      <c r="H21" s="115"/>
      <c r="I21" s="116">
        <v>21.48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6">
        <v>372</v>
      </c>
      <c r="F22" s="116"/>
      <c r="G22" s="115"/>
      <c r="H22" s="115"/>
      <c r="I22" s="116">
        <v>21.72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6">
        <v>417.84</v>
      </c>
      <c r="F23" s="116"/>
      <c r="G23" s="115"/>
      <c r="H23" s="115"/>
      <c r="I23" s="116">
        <v>22.08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6">
        <v>423.84</v>
      </c>
      <c r="F24" s="116"/>
      <c r="G24" s="115"/>
      <c r="H24" s="115"/>
      <c r="I24" s="116">
        <v>21.84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6">
        <v>422.52</v>
      </c>
      <c r="F25" s="116"/>
      <c r="G25" s="115"/>
      <c r="H25" s="115"/>
      <c r="I25" s="116">
        <v>21.84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6">
        <v>437.76</v>
      </c>
      <c r="F26" s="116"/>
      <c r="G26" s="115"/>
      <c r="H26" s="115"/>
      <c r="I26" s="116">
        <v>21.84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6">
        <v>417.6</v>
      </c>
      <c r="F27" s="116"/>
      <c r="G27" s="115"/>
      <c r="H27" s="115"/>
      <c r="I27" s="116">
        <v>21.72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6">
        <v>417</v>
      </c>
      <c r="F28" s="116"/>
      <c r="G28" s="115"/>
      <c r="H28" s="115"/>
      <c r="I28" s="116">
        <v>21.72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6">
        <v>440.4</v>
      </c>
      <c r="F29" s="116"/>
      <c r="G29" s="115"/>
      <c r="H29" s="115"/>
      <c r="I29" s="116">
        <v>21.6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6">
        <v>452.2</v>
      </c>
      <c r="F30" s="116"/>
      <c r="G30" s="115"/>
      <c r="H30" s="115"/>
      <c r="I30" s="116">
        <v>21.84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6">
        <v>482.04</v>
      </c>
      <c r="F31" s="116"/>
      <c r="G31" s="115"/>
      <c r="H31" s="115"/>
      <c r="I31" s="116">
        <v>21.6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6">
        <v>477.84</v>
      </c>
      <c r="F32" s="116"/>
      <c r="G32" s="115"/>
      <c r="H32" s="115"/>
      <c r="I32" s="116">
        <v>21.96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6">
        <v>486.96</v>
      </c>
      <c r="F33" s="116"/>
      <c r="G33" s="115"/>
      <c r="H33" s="115"/>
      <c r="I33" s="116">
        <v>21.48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6">
        <v>481.08</v>
      </c>
      <c r="F34" s="116"/>
      <c r="G34" s="115"/>
      <c r="H34" s="115"/>
      <c r="I34" s="116">
        <v>21.24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6">
        <v>483.96</v>
      </c>
      <c r="F35" s="116"/>
      <c r="G35" s="115"/>
      <c r="H35" s="115"/>
      <c r="I35" s="116">
        <v>21.48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6">
        <v>452.76</v>
      </c>
      <c r="F36" s="116"/>
      <c r="G36" s="115"/>
      <c r="H36" s="115"/>
      <c r="I36" s="116">
        <v>21.36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6">
        <v>392.04</v>
      </c>
      <c r="F37" s="116"/>
      <c r="G37" s="115"/>
      <c r="H37" s="115"/>
      <c r="I37" s="116">
        <v>21.72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8937.52</v>
      </c>
      <c r="F39" s="115"/>
      <c r="G39" s="134"/>
      <c r="H39" s="134"/>
      <c r="I39" s="133">
        <f>SUM(I15:I38)</f>
        <v>498.35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274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476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/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ф,6кВ Производственный</v>
      </c>
      <c r="C10" s="318"/>
      <c r="D10" s="318"/>
      <c r="E10" s="318"/>
      <c r="F10" s="301">
        <f>N4</f>
        <v>0</v>
      </c>
      <c r="G10" s="304"/>
      <c r="H10" s="304"/>
      <c r="I10" s="305"/>
      <c r="J10" s="318" t="str">
        <f>N3</f>
        <v>ф,6кВ Производственный</v>
      </c>
      <c r="K10" s="318"/>
      <c r="L10" s="318"/>
      <c r="M10" s="318"/>
      <c r="N10" s="301">
        <f>N4</f>
        <v>0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4">
        <v>631</v>
      </c>
      <c r="F14" s="114"/>
      <c r="G14" s="115"/>
      <c r="H14" s="115"/>
      <c r="I14" s="116"/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4">
        <v>640</v>
      </c>
      <c r="F15" s="116"/>
      <c r="G15" s="115"/>
      <c r="H15" s="115"/>
      <c r="I15" s="116"/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4">
        <v>615</v>
      </c>
      <c r="F16" s="116"/>
      <c r="G16" s="115"/>
      <c r="H16" s="115"/>
      <c r="I16" s="116"/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4">
        <v>606</v>
      </c>
      <c r="F17" s="116"/>
      <c r="G17" s="115"/>
      <c r="H17" s="115"/>
      <c r="I17" s="116"/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4">
        <v>604</v>
      </c>
      <c r="F18" s="116"/>
      <c r="G18" s="115"/>
      <c r="H18" s="115"/>
      <c r="I18" s="116"/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4">
        <v>608</v>
      </c>
      <c r="F19" s="116"/>
      <c r="G19" s="115"/>
      <c r="H19" s="115"/>
      <c r="I19" s="116"/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4">
        <v>617</v>
      </c>
      <c r="F20" s="116"/>
      <c r="G20" s="115"/>
      <c r="H20" s="115"/>
      <c r="I20" s="116"/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4">
        <v>724</v>
      </c>
      <c r="F21" s="116"/>
      <c r="G21" s="115"/>
      <c r="H21" s="115"/>
      <c r="I21" s="116"/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4">
        <v>822</v>
      </c>
      <c r="F22" s="116"/>
      <c r="G22" s="115"/>
      <c r="H22" s="115"/>
      <c r="I22" s="116"/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4">
        <v>954</v>
      </c>
      <c r="F23" s="116"/>
      <c r="G23" s="115"/>
      <c r="H23" s="115"/>
      <c r="I23" s="116"/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4">
        <v>906</v>
      </c>
      <c r="F24" s="116"/>
      <c r="G24" s="115"/>
      <c r="H24" s="115"/>
      <c r="I24" s="116"/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4">
        <v>905</v>
      </c>
      <c r="F25" s="116"/>
      <c r="G25" s="115"/>
      <c r="H25" s="115"/>
      <c r="I25" s="116"/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4">
        <v>886</v>
      </c>
      <c r="F26" s="116"/>
      <c r="G26" s="115"/>
      <c r="H26" s="115"/>
      <c r="I26" s="116"/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4">
        <v>885</v>
      </c>
      <c r="F27" s="116"/>
      <c r="G27" s="115"/>
      <c r="H27" s="115"/>
      <c r="I27" s="116"/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4">
        <v>885</v>
      </c>
      <c r="F28" s="116"/>
      <c r="G28" s="115"/>
      <c r="H28" s="115"/>
      <c r="I28" s="116"/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4">
        <v>959</v>
      </c>
      <c r="F29" s="116"/>
      <c r="G29" s="115"/>
      <c r="H29" s="115"/>
      <c r="I29" s="116"/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4">
        <v>897</v>
      </c>
      <c r="F30" s="116"/>
      <c r="G30" s="115"/>
      <c r="H30" s="115"/>
      <c r="I30" s="116"/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4">
        <v>996</v>
      </c>
      <c r="F31" s="116"/>
      <c r="G31" s="115"/>
      <c r="H31" s="115"/>
      <c r="I31" s="116"/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4">
        <v>891</v>
      </c>
      <c r="F32" s="116"/>
      <c r="G32" s="115"/>
      <c r="H32" s="115"/>
      <c r="I32" s="116"/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4">
        <v>852</v>
      </c>
      <c r="F33" s="116"/>
      <c r="G33" s="115"/>
      <c r="H33" s="115"/>
      <c r="I33" s="116"/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4">
        <v>807</v>
      </c>
      <c r="F34" s="116"/>
      <c r="G34" s="115"/>
      <c r="H34" s="115"/>
      <c r="I34" s="116"/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4">
        <v>793</v>
      </c>
      <c r="F35" s="116"/>
      <c r="G35" s="115"/>
      <c r="H35" s="115"/>
      <c r="I35" s="116"/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4">
        <v>732</v>
      </c>
      <c r="F36" s="116"/>
      <c r="G36" s="115"/>
      <c r="H36" s="115"/>
      <c r="I36" s="116"/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4">
        <v>684</v>
      </c>
      <c r="F37" s="116"/>
      <c r="G37" s="115"/>
      <c r="H37" s="115"/>
      <c r="I37" s="116"/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6"/>
      <c r="G38" s="115"/>
      <c r="H38" s="115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18268</v>
      </c>
      <c r="F39" s="115"/>
      <c r="G39" s="134"/>
      <c r="H39" s="134"/>
      <c r="I39" s="133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44"/>
  <sheetViews>
    <sheetView zoomScale="70" zoomScaleNormal="70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28" s="1" customFormat="1" ht="18.75" customHeight="1" x14ac:dyDescent="0.25">
      <c r="B1" s="285" t="s">
        <v>0</v>
      </c>
      <c r="C1" s="283"/>
      <c r="D1" s="283"/>
      <c r="E1" s="283"/>
      <c r="F1" s="283"/>
      <c r="J1" s="2" t="s">
        <v>1</v>
      </c>
      <c r="N1" s="286" t="s">
        <v>275</v>
      </c>
      <c r="O1" s="286"/>
      <c r="P1" s="286"/>
      <c r="Q1" s="286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10.5" customHeight="1" x14ac:dyDescent="0.25">
      <c r="B2" s="287" t="s">
        <v>2</v>
      </c>
      <c r="C2" s="288"/>
      <c r="D2" s="288"/>
      <c r="E2" s="288"/>
      <c r="F2" s="288"/>
      <c r="I2" s="1" t="s">
        <v>3</v>
      </c>
      <c r="N2" s="287" t="s">
        <v>4</v>
      </c>
      <c r="O2" s="284"/>
      <c r="P2" s="284"/>
      <c r="Q2" s="28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1" customFormat="1" ht="13.5" customHeight="1" x14ac:dyDescent="0.2">
      <c r="B3" s="47"/>
      <c r="F3" s="46"/>
      <c r="N3" s="284" t="s">
        <v>477</v>
      </c>
      <c r="O3" s="284"/>
      <c r="P3" s="284"/>
      <c r="Q3" s="284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1" customFormat="1" ht="15" customHeight="1" x14ac:dyDescent="0.25">
      <c r="B4" s="282" t="s">
        <v>288</v>
      </c>
      <c r="C4" s="283"/>
      <c r="D4" s="4"/>
      <c r="E4" s="3"/>
      <c r="F4" s="51"/>
      <c r="G4" s="3"/>
      <c r="H4" s="3"/>
      <c r="I4" s="5" t="s">
        <v>6</v>
      </c>
      <c r="J4" s="42"/>
      <c r="K4" s="42"/>
      <c r="L4" s="42"/>
      <c r="N4" s="284" t="s">
        <v>478</v>
      </c>
      <c r="O4" s="284"/>
      <c r="P4" s="284"/>
      <c r="Q4" s="284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9.75" customHeight="1" x14ac:dyDescent="0.25">
      <c r="B5" s="291" t="s">
        <v>7</v>
      </c>
      <c r="C5" s="292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12" customHeight="1" x14ac:dyDescent="0.25">
      <c r="A6" s="293" t="s">
        <v>8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15.75" x14ac:dyDescent="0.25">
      <c r="A7" s="294" t="str">
        <f>'42'!A7:O7</f>
        <v>в режимный день 18 ДЕКАБРЯ 2024г.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x14ac:dyDescent="0.2">
      <c r="A9" s="295" t="s">
        <v>9</v>
      </c>
      <c r="B9" s="298" t="s">
        <v>10</v>
      </c>
      <c r="C9" s="299"/>
      <c r="D9" s="299"/>
      <c r="E9" s="299"/>
      <c r="F9" s="299"/>
      <c r="G9" s="299"/>
      <c r="H9" s="299"/>
      <c r="I9" s="300"/>
      <c r="J9" s="298" t="s">
        <v>11</v>
      </c>
      <c r="K9" s="299"/>
      <c r="L9" s="299"/>
      <c r="M9" s="299"/>
      <c r="N9" s="299"/>
      <c r="O9" s="299"/>
      <c r="P9" s="299"/>
      <c r="Q9" s="300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15" x14ac:dyDescent="0.2">
      <c r="A10" s="296"/>
      <c r="B10" s="318" t="str">
        <f>N3</f>
        <v>ф,10кВ КНС</v>
      </c>
      <c r="C10" s="318"/>
      <c r="D10" s="318"/>
      <c r="E10" s="318"/>
      <c r="F10" s="301" t="str">
        <f>N4</f>
        <v>ф,Пищекомбинат</v>
      </c>
      <c r="G10" s="304"/>
      <c r="H10" s="304"/>
      <c r="I10" s="305"/>
      <c r="J10" s="318" t="str">
        <f>N3</f>
        <v>ф,10кВ КНС</v>
      </c>
      <c r="K10" s="318"/>
      <c r="L10" s="318"/>
      <c r="M10" s="318"/>
      <c r="N10" s="301" t="str">
        <f>N4</f>
        <v>ф,Пищекомбинат</v>
      </c>
      <c r="O10" s="304"/>
      <c r="P10" s="304"/>
      <c r="Q10" s="30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x14ac:dyDescent="0.2">
      <c r="A11" s="296"/>
      <c r="B11" s="289" t="s">
        <v>289</v>
      </c>
      <c r="C11" s="290"/>
      <c r="E11" s="41"/>
      <c r="F11" s="289" t="s">
        <v>289</v>
      </c>
      <c r="G11" s="290"/>
      <c r="H11" s="40"/>
      <c r="I11" s="41"/>
      <c r="J11" s="289" t="s">
        <v>289</v>
      </c>
      <c r="K11" s="290"/>
      <c r="L11" s="40"/>
      <c r="M11" s="41">
        <f>E11</f>
        <v>0</v>
      </c>
      <c r="N11" s="289" t="s">
        <v>289</v>
      </c>
      <c r="O11" s="290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1" customFormat="1" ht="35.25" customHeight="1" x14ac:dyDescent="0.25">
      <c r="A12" s="297"/>
      <c r="B12" s="49" t="s">
        <v>12</v>
      </c>
      <c r="C12" s="10" t="s">
        <v>13</v>
      </c>
      <c r="D12" s="10"/>
      <c r="E12" s="10" t="s">
        <v>290</v>
      </c>
      <c r="F12" s="48" t="s">
        <v>12</v>
      </c>
      <c r="G12" s="10" t="s">
        <v>13</v>
      </c>
      <c r="H12" s="10"/>
      <c r="I12" s="10" t="s">
        <v>290</v>
      </c>
      <c r="J12" s="10" t="s">
        <v>12</v>
      </c>
      <c r="K12" s="10" t="s">
        <v>13</v>
      </c>
      <c r="L12" s="10"/>
      <c r="M12" s="10" t="s">
        <v>290</v>
      </c>
      <c r="N12" s="10" t="s">
        <v>12</v>
      </c>
      <c r="O12" s="10" t="s">
        <v>13</v>
      </c>
      <c r="P12" s="10"/>
      <c r="Q12" s="10" t="s">
        <v>290</v>
      </c>
    </row>
    <row r="13" spans="1:28" s="13" customFormat="1" ht="11.25" x14ac:dyDescent="0.25">
      <c r="A13" s="12">
        <v>1</v>
      </c>
      <c r="B13" s="124">
        <v>2</v>
      </c>
      <c r="C13" s="123">
        <v>3</v>
      </c>
      <c r="D13" s="123"/>
      <c r="E13" s="123">
        <v>4</v>
      </c>
      <c r="F13" s="124">
        <v>5</v>
      </c>
      <c r="G13" s="123">
        <v>6</v>
      </c>
      <c r="H13" s="123"/>
      <c r="I13" s="123">
        <v>7</v>
      </c>
      <c r="J13" s="123">
        <v>8</v>
      </c>
      <c r="K13" s="123">
        <v>9</v>
      </c>
      <c r="L13" s="123"/>
      <c r="M13" s="123">
        <v>10</v>
      </c>
      <c r="N13" s="123">
        <v>11</v>
      </c>
      <c r="O13" s="123">
        <v>12</v>
      </c>
      <c r="P13" s="123"/>
      <c r="Q13" s="123">
        <v>13</v>
      </c>
    </row>
    <row r="14" spans="1:28" s="101" customFormat="1" x14ac:dyDescent="0.2">
      <c r="A14" s="100">
        <v>0</v>
      </c>
      <c r="B14" s="117"/>
      <c r="C14" s="115"/>
      <c r="D14" s="115"/>
      <c r="E14" s="114">
        <v>3.38</v>
      </c>
      <c r="F14" s="114"/>
      <c r="G14" s="115"/>
      <c r="H14" s="115"/>
      <c r="I14" s="114">
        <v>27.84</v>
      </c>
      <c r="J14" s="117"/>
      <c r="K14" s="115"/>
      <c r="L14" s="115"/>
      <c r="M14" s="115"/>
      <c r="N14" s="114"/>
      <c r="O14" s="115"/>
      <c r="P14" s="115"/>
      <c r="Q14" s="115"/>
    </row>
    <row r="15" spans="1:28" s="103" customFormat="1" x14ac:dyDescent="0.2">
      <c r="A15" s="102">
        <v>1</v>
      </c>
      <c r="B15" s="116"/>
      <c r="C15" s="116"/>
      <c r="D15" s="116"/>
      <c r="E15" s="114">
        <v>3.38</v>
      </c>
      <c r="F15" s="114"/>
      <c r="G15" s="114"/>
      <c r="H15" s="114"/>
      <c r="I15" s="114">
        <v>27.84</v>
      </c>
      <c r="J15" s="117"/>
      <c r="K15" s="115"/>
      <c r="L15" s="115"/>
      <c r="M15" s="114"/>
      <c r="N15" s="114"/>
      <c r="O15" s="115"/>
      <c r="P15" s="115"/>
      <c r="Q15" s="114"/>
    </row>
    <row r="16" spans="1:28" s="101" customFormat="1" x14ac:dyDescent="0.2">
      <c r="A16" s="100">
        <v>2</v>
      </c>
      <c r="B16" s="116"/>
      <c r="C16" s="116"/>
      <c r="D16" s="116"/>
      <c r="E16" s="114">
        <v>3.3</v>
      </c>
      <c r="F16" s="114"/>
      <c r="G16" s="114"/>
      <c r="H16" s="114"/>
      <c r="I16" s="114">
        <v>28.32</v>
      </c>
      <c r="J16" s="117"/>
      <c r="K16" s="115"/>
      <c r="L16" s="115"/>
      <c r="M16" s="114"/>
      <c r="N16" s="114"/>
      <c r="O16" s="115"/>
      <c r="P16" s="115"/>
      <c r="Q16" s="114"/>
    </row>
    <row r="17" spans="1:17" s="101" customFormat="1" x14ac:dyDescent="0.2">
      <c r="A17" s="100">
        <v>3</v>
      </c>
      <c r="B17" s="116"/>
      <c r="C17" s="116"/>
      <c r="D17" s="116"/>
      <c r="E17" s="114">
        <v>3.6</v>
      </c>
      <c r="F17" s="114"/>
      <c r="G17" s="114"/>
      <c r="H17" s="114"/>
      <c r="I17" s="114">
        <v>27.36</v>
      </c>
      <c r="J17" s="117"/>
      <c r="K17" s="115"/>
      <c r="L17" s="115"/>
      <c r="M17" s="114"/>
      <c r="N17" s="114"/>
      <c r="O17" s="115"/>
      <c r="P17" s="115"/>
      <c r="Q17" s="114"/>
    </row>
    <row r="18" spans="1:17" s="101" customFormat="1" x14ac:dyDescent="0.2">
      <c r="A18" s="100">
        <v>4</v>
      </c>
      <c r="B18" s="116"/>
      <c r="C18" s="116"/>
      <c r="D18" s="116"/>
      <c r="E18" s="114">
        <v>3.38</v>
      </c>
      <c r="F18" s="114"/>
      <c r="G18" s="114"/>
      <c r="H18" s="114"/>
      <c r="I18" s="114">
        <v>26.88</v>
      </c>
      <c r="J18" s="117"/>
      <c r="K18" s="115"/>
      <c r="L18" s="115"/>
      <c r="M18" s="114"/>
      <c r="N18" s="114"/>
      <c r="O18" s="115"/>
      <c r="P18" s="115"/>
      <c r="Q18" s="114"/>
    </row>
    <row r="19" spans="1:17" s="101" customFormat="1" x14ac:dyDescent="0.2">
      <c r="A19" s="100">
        <v>5</v>
      </c>
      <c r="B19" s="116"/>
      <c r="C19" s="116"/>
      <c r="D19" s="116"/>
      <c r="E19" s="114">
        <v>3.3</v>
      </c>
      <c r="F19" s="114"/>
      <c r="G19" s="114"/>
      <c r="H19" s="114"/>
      <c r="I19" s="114">
        <v>27.84</v>
      </c>
      <c r="J19" s="117"/>
      <c r="K19" s="115"/>
      <c r="L19" s="115"/>
      <c r="M19" s="114"/>
      <c r="N19" s="114"/>
      <c r="O19" s="115"/>
      <c r="P19" s="115"/>
      <c r="Q19" s="114"/>
    </row>
    <row r="20" spans="1:17" s="101" customFormat="1" x14ac:dyDescent="0.2">
      <c r="A20" s="100">
        <v>6</v>
      </c>
      <c r="B20" s="116"/>
      <c r="C20" s="116"/>
      <c r="D20" s="116"/>
      <c r="E20" s="114">
        <v>3.52</v>
      </c>
      <c r="F20" s="114"/>
      <c r="G20" s="114"/>
      <c r="H20" s="114"/>
      <c r="I20" s="114">
        <v>26.88</v>
      </c>
      <c r="J20" s="117"/>
      <c r="K20" s="115"/>
      <c r="L20" s="115"/>
      <c r="M20" s="114"/>
      <c r="N20" s="114"/>
      <c r="O20" s="115"/>
      <c r="P20" s="115"/>
      <c r="Q20" s="114"/>
    </row>
    <row r="21" spans="1:17" s="101" customFormat="1" x14ac:dyDescent="0.2">
      <c r="A21" s="100">
        <v>7</v>
      </c>
      <c r="B21" s="116"/>
      <c r="C21" s="116"/>
      <c r="D21" s="116"/>
      <c r="E21" s="114">
        <v>3.23</v>
      </c>
      <c r="F21" s="114"/>
      <c r="G21" s="114"/>
      <c r="H21" s="114"/>
      <c r="I21" s="114">
        <v>30.24</v>
      </c>
      <c r="J21" s="117"/>
      <c r="K21" s="115"/>
      <c r="L21" s="115"/>
      <c r="M21" s="114"/>
      <c r="N21" s="114"/>
      <c r="O21" s="115"/>
      <c r="P21" s="115"/>
      <c r="Q21" s="114"/>
    </row>
    <row r="22" spans="1:17" s="101" customFormat="1" x14ac:dyDescent="0.2">
      <c r="A22" s="100">
        <v>8</v>
      </c>
      <c r="B22" s="116"/>
      <c r="C22" s="116"/>
      <c r="D22" s="116"/>
      <c r="E22" s="114">
        <v>3.52</v>
      </c>
      <c r="F22" s="114"/>
      <c r="G22" s="114"/>
      <c r="H22" s="114"/>
      <c r="I22" s="114">
        <v>35.04</v>
      </c>
      <c r="J22" s="117"/>
      <c r="K22" s="115"/>
      <c r="L22" s="115"/>
      <c r="M22" s="114"/>
      <c r="N22" s="114"/>
      <c r="O22" s="115"/>
      <c r="P22" s="115"/>
      <c r="Q22" s="114"/>
    </row>
    <row r="23" spans="1:17" s="101" customFormat="1" x14ac:dyDescent="0.2">
      <c r="A23" s="100">
        <v>9</v>
      </c>
      <c r="B23" s="116"/>
      <c r="C23" s="116"/>
      <c r="D23" s="116"/>
      <c r="E23" s="114">
        <v>3.15</v>
      </c>
      <c r="F23" s="114"/>
      <c r="G23" s="114"/>
      <c r="H23" s="114"/>
      <c r="I23" s="114">
        <v>40.799999999999997</v>
      </c>
      <c r="J23" s="117"/>
      <c r="K23" s="115"/>
      <c r="L23" s="115"/>
      <c r="M23" s="114"/>
      <c r="N23" s="114"/>
      <c r="O23" s="115"/>
      <c r="P23" s="115"/>
      <c r="Q23" s="114"/>
    </row>
    <row r="24" spans="1:17" s="101" customFormat="1" x14ac:dyDescent="0.2">
      <c r="A24" s="100">
        <v>10</v>
      </c>
      <c r="B24" s="116"/>
      <c r="C24" s="116"/>
      <c r="D24" s="116"/>
      <c r="E24" s="114">
        <v>3.15</v>
      </c>
      <c r="F24" s="114"/>
      <c r="G24" s="114"/>
      <c r="H24" s="114"/>
      <c r="I24" s="114">
        <v>38.4</v>
      </c>
      <c r="J24" s="117"/>
      <c r="K24" s="115"/>
      <c r="L24" s="115"/>
      <c r="M24" s="114"/>
      <c r="N24" s="114"/>
      <c r="O24" s="115"/>
      <c r="P24" s="115"/>
      <c r="Q24" s="114"/>
    </row>
    <row r="25" spans="1:17" s="101" customFormat="1" x14ac:dyDescent="0.2">
      <c r="A25" s="100">
        <v>11</v>
      </c>
      <c r="B25" s="116"/>
      <c r="C25" s="116"/>
      <c r="D25" s="116"/>
      <c r="E25" s="114">
        <v>3.52</v>
      </c>
      <c r="F25" s="114"/>
      <c r="G25" s="114"/>
      <c r="H25" s="114"/>
      <c r="I25" s="114">
        <v>36.479999999999997</v>
      </c>
      <c r="J25" s="117"/>
      <c r="K25" s="115"/>
      <c r="L25" s="115"/>
      <c r="M25" s="114"/>
      <c r="N25" s="114"/>
      <c r="O25" s="115"/>
      <c r="P25" s="115"/>
      <c r="Q25" s="114"/>
    </row>
    <row r="26" spans="1:17" s="101" customFormat="1" x14ac:dyDescent="0.2">
      <c r="A26" s="100">
        <v>12</v>
      </c>
      <c r="B26" s="116"/>
      <c r="C26" s="116"/>
      <c r="D26" s="116"/>
      <c r="E26" s="114">
        <v>3.15</v>
      </c>
      <c r="F26" s="114"/>
      <c r="G26" s="114"/>
      <c r="H26" s="114"/>
      <c r="I26" s="114">
        <v>36</v>
      </c>
      <c r="J26" s="117"/>
      <c r="K26" s="115"/>
      <c r="L26" s="115"/>
      <c r="M26" s="114"/>
      <c r="N26" s="114"/>
      <c r="O26" s="115"/>
      <c r="P26" s="115"/>
      <c r="Q26" s="114"/>
    </row>
    <row r="27" spans="1:17" s="101" customFormat="1" x14ac:dyDescent="0.2">
      <c r="A27" s="100">
        <v>13</v>
      </c>
      <c r="B27" s="116"/>
      <c r="C27" s="116"/>
      <c r="D27" s="116"/>
      <c r="E27" s="114">
        <v>3.23</v>
      </c>
      <c r="F27" s="114"/>
      <c r="G27" s="114"/>
      <c r="H27" s="114"/>
      <c r="I27" s="114">
        <v>38.4</v>
      </c>
      <c r="J27" s="117"/>
      <c r="K27" s="115"/>
      <c r="L27" s="115"/>
      <c r="M27" s="114"/>
      <c r="N27" s="114"/>
      <c r="O27" s="115"/>
      <c r="P27" s="115"/>
      <c r="Q27" s="114"/>
    </row>
    <row r="28" spans="1:17" s="101" customFormat="1" x14ac:dyDescent="0.2">
      <c r="A28" s="100">
        <v>14</v>
      </c>
      <c r="B28" s="116"/>
      <c r="C28" s="116"/>
      <c r="D28" s="116"/>
      <c r="E28" s="114">
        <v>3.45</v>
      </c>
      <c r="F28" s="114"/>
      <c r="G28" s="114"/>
      <c r="H28" s="114"/>
      <c r="I28" s="114">
        <v>36</v>
      </c>
      <c r="J28" s="117"/>
      <c r="K28" s="115"/>
      <c r="L28" s="115"/>
      <c r="M28" s="114"/>
      <c r="N28" s="114"/>
      <c r="O28" s="115"/>
      <c r="P28" s="115"/>
      <c r="Q28" s="114"/>
    </row>
    <row r="29" spans="1:17" s="101" customFormat="1" x14ac:dyDescent="0.2">
      <c r="A29" s="100">
        <v>15</v>
      </c>
      <c r="B29" s="116"/>
      <c r="C29" s="116"/>
      <c r="D29" s="116"/>
      <c r="E29" s="114">
        <v>3.08</v>
      </c>
      <c r="F29" s="114"/>
      <c r="G29" s="114"/>
      <c r="H29" s="114"/>
      <c r="I29" s="114">
        <v>36</v>
      </c>
      <c r="J29" s="117"/>
      <c r="K29" s="115"/>
      <c r="L29" s="115"/>
      <c r="M29" s="114"/>
      <c r="N29" s="114"/>
      <c r="O29" s="115"/>
      <c r="P29" s="115"/>
      <c r="Q29" s="114"/>
    </row>
    <row r="30" spans="1:17" s="101" customFormat="1" x14ac:dyDescent="0.2">
      <c r="A30" s="100">
        <v>16</v>
      </c>
      <c r="B30" s="116"/>
      <c r="C30" s="116"/>
      <c r="D30" s="116"/>
      <c r="E30" s="114">
        <v>3.45</v>
      </c>
      <c r="F30" s="114"/>
      <c r="G30" s="114"/>
      <c r="H30" s="114"/>
      <c r="I30" s="114">
        <v>34.08</v>
      </c>
      <c r="J30" s="117"/>
      <c r="K30" s="115"/>
      <c r="L30" s="115"/>
      <c r="M30" s="114"/>
      <c r="N30" s="114"/>
      <c r="O30" s="115"/>
      <c r="P30" s="115"/>
      <c r="Q30" s="114"/>
    </row>
    <row r="31" spans="1:17" s="104" customFormat="1" x14ac:dyDescent="0.2">
      <c r="A31" s="100">
        <v>17</v>
      </c>
      <c r="B31" s="116"/>
      <c r="C31" s="116"/>
      <c r="D31" s="116"/>
      <c r="E31" s="114">
        <v>3.23</v>
      </c>
      <c r="F31" s="114"/>
      <c r="G31" s="114"/>
      <c r="H31" s="114"/>
      <c r="I31" s="114">
        <v>37.92</v>
      </c>
      <c r="J31" s="117"/>
      <c r="K31" s="115"/>
      <c r="L31" s="115"/>
      <c r="M31" s="114"/>
      <c r="N31" s="114"/>
      <c r="O31" s="115"/>
      <c r="P31" s="115"/>
      <c r="Q31" s="114"/>
    </row>
    <row r="32" spans="1:17" s="104" customFormat="1" x14ac:dyDescent="0.2">
      <c r="A32" s="100">
        <v>18</v>
      </c>
      <c r="B32" s="116"/>
      <c r="C32" s="116"/>
      <c r="D32" s="116"/>
      <c r="E32" s="114">
        <v>3.3</v>
      </c>
      <c r="F32" s="114"/>
      <c r="G32" s="114"/>
      <c r="H32" s="114"/>
      <c r="I32" s="114">
        <v>31.68</v>
      </c>
      <c r="J32" s="117"/>
      <c r="K32" s="115"/>
      <c r="L32" s="115"/>
      <c r="M32" s="114"/>
      <c r="N32" s="114"/>
      <c r="O32" s="115"/>
      <c r="P32" s="115"/>
      <c r="Q32" s="114"/>
    </row>
    <row r="33" spans="1:28" s="104" customFormat="1" x14ac:dyDescent="0.2">
      <c r="A33" s="100">
        <v>19</v>
      </c>
      <c r="B33" s="116"/>
      <c r="C33" s="116"/>
      <c r="D33" s="116"/>
      <c r="E33" s="114">
        <v>3.6</v>
      </c>
      <c r="F33" s="114"/>
      <c r="G33" s="114"/>
      <c r="H33" s="114"/>
      <c r="I33" s="114">
        <v>28.8</v>
      </c>
      <c r="J33" s="117"/>
      <c r="K33" s="115"/>
      <c r="L33" s="115"/>
      <c r="M33" s="114"/>
      <c r="N33" s="114"/>
      <c r="O33" s="115"/>
      <c r="P33" s="115"/>
      <c r="Q33" s="114"/>
    </row>
    <row r="34" spans="1:28" s="104" customFormat="1" x14ac:dyDescent="0.2">
      <c r="A34" s="100">
        <v>20</v>
      </c>
      <c r="B34" s="116"/>
      <c r="C34" s="116"/>
      <c r="D34" s="116"/>
      <c r="E34" s="114">
        <v>3.45</v>
      </c>
      <c r="F34" s="114"/>
      <c r="G34" s="114"/>
      <c r="H34" s="114"/>
      <c r="I34" s="114">
        <v>29.28</v>
      </c>
      <c r="J34" s="117"/>
      <c r="K34" s="115"/>
      <c r="L34" s="115"/>
      <c r="M34" s="114"/>
      <c r="N34" s="114"/>
      <c r="O34" s="115"/>
      <c r="P34" s="115"/>
      <c r="Q34" s="114"/>
    </row>
    <row r="35" spans="1:28" s="104" customFormat="1" x14ac:dyDescent="0.2">
      <c r="A35" s="100">
        <v>21</v>
      </c>
      <c r="B35" s="116"/>
      <c r="C35" s="116"/>
      <c r="D35" s="116"/>
      <c r="E35" s="114">
        <v>3.38</v>
      </c>
      <c r="F35" s="114"/>
      <c r="G35" s="114"/>
      <c r="H35" s="114"/>
      <c r="I35" s="114">
        <v>27.84</v>
      </c>
      <c r="J35" s="117"/>
      <c r="K35" s="115"/>
      <c r="L35" s="115"/>
      <c r="M35" s="114"/>
      <c r="N35" s="114"/>
      <c r="O35" s="115"/>
      <c r="P35" s="115"/>
      <c r="Q35" s="114"/>
    </row>
    <row r="36" spans="1:28" s="104" customFormat="1" x14ac:dyDescent="0.2">
      <c r="A36" s="100">
        <v>22</v>
      </c>
      <c r="B36" s="116"/>
      <c r="C36" s="116"/>
      <c r="D36" s="116"/>
      <c r="E36" s="114">
        <v>3.75</v>
      </c>
      <c r="F36" s="114"/>
      <c r="G36" s="114"/>
      <c r="H36" s="114"/>
      <c r="I36" s="114">
        <v>29.76</v>
      </c>
      <c r="J36" s="117"/>
      <c r="K36" s="115"/>
      <c r="L36" s="115"/>
      <c r="M36" s="114"/>
      <c r="N36" s="114"/>
      <c r="O36" s="115"/>
      <c r="P36" s="115"/>
      <c r="Q36" s="114"/>
    </row>
    <row r="37" spans="1:28" s="104" customFormat="1" x14ac:dyDescent="0.2">
      <c r="A37" s="100">
        <v>23</v>
      </c>
      <c r="B37" s="116"/>
      <c r="C37" s="116"/>
      <c r="D37" s="116"/>
      <c r="E37" s="114">
        <v>3.45</v>
      </c>
      <c r="F37" s="114"/>
      <c r="G37" s="114"/>
      <c r="H37" s="114"/>
      <c r="I37" s="114">
        <v>27.36</v>
      </c>
      <c r="J37" s="117"/>
      <c r="K37" s="115"/>
      <c r="L37" s="115"/>
      <c r="M37" s="114"/>
      <c r="N37" s="114"/>
      <c r="O37" s="115"/>
      <c r="P37" s="115"/>
      <c r="Q37" s="114"/>
    </row>
    <row r="38" spans="1:28" s="104" customFormat="1" x14ac:dyDescent="0.2">
      <c r="A38" s="100">
        <v>24</v>
      </c>
      <c r="B38" s="116"/>
      <c r="C38" s="116"/>
      <c r="D38" s="116"/>
      <c r="E38" s="143"/>
      <c r="F38" s="114"/>
      <c r="G38" s="114"/>
      <c r="H38" s="114"/>
      <c r="I38" s="143"/>
      <c r="J38" s="117"/>
      <c r="K38" s="115"/>
      <c r="L38" s="115"/>
      <c r="M38" s="114"/>
      <c r="N38" s="114"/>
      <c r="O38" s="115"/>
      <c r="P38" s="115"/>
      <c r="Q38" s="114"/>
    </row>
    <row r="39" spans="1:28" s="19" customFormat="1" x14ac:dyDescent="0.25">
      <c r="A39" s="14" t="s">
        <v>14</v>
      </c>
      <c r="B39" s="108"/>
      <c r="C39" s="20"/>
      <c r="D39" s="20"/>
      <c r="E39" s="133">
        <f>SUM(E15:E38)</f>
        <v>77.569999999999993</v>
      </c>
      <c r="F39" s="115"/>
      <c r="G39" s="134"/>
      <c r="H39" s="134"/>
      <c r="I39" s="133">
        <f>SUM(I15:I38)</f>
        <v>739.19999999999982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28" s="1" customFormat="1" ht="12.75" customHeight="1" x14ac:dyDescent="0.2">
      <c r="A40" s="1" t="s">
        <v>291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1" customFormat="1" ht="12.75" customHeight="1" x14ac:dyDescent="0.2">
      <c r="A41" s="1" t="s">
        <v>292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1" t="s">
        <v>293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x14ac:dyDescent="0.2">
      <c r="A43" s="1" t="s">
        <v>294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6" workbookViewId="0">
      <selection activeCell="B13" sqref="B13"/>
    </sheetView>
  </sheetViews>
  <sheetFormatPr defaultColWidth="9.140625" defaultRowHeight="12.75" x14ac:dyDescent="0.2"/>
  <cols>
    <col min="1" max="1" width="9.140625" style="63"/>
    <col min="2" max="2" width="13.7109375" style="84" customWidth="1"/>
    <col min="3" max="3" width="12.28515625" style="84" customWidth="1"/>
    <col min="4" max="4" width="13.7109375" style="84" customWidth="1"/>
    <col min="5" max="5" width="15" style="84" customWidth="1"/>
    <col min="6" max="6" width="14" style="84" customWidth="1"/>
    <col min="7" max="7" width="13" style="84" customWidth="1"/>
    <col min="8" max="16384" width="9.140625" style="64"/>
  </cols>
  <sheetData>
    <row r="1" spans="1:7" x14ac:dyDescent="0.2">
      <c r="B1" s="328"/>
      <c r="C1" s="328"/>
      <c r="D1" s="328"/>
      <c r="E1" s="328"/>
      <c r="F1" s="328"/>
      <c r="G1" s="2" t="s">
        <v>1</v>
      </c>
    </row>
    <row r="2" spans="1:7" ht="15.75" x14ac:dyDescent="0.25">
      <c r="A2" s="150"/>
      <c r="B2" s="329" t="s">
        <v>280</v>
      </c>
      <c r="C2" s="330"/>
      <c r="D2" s="330"/>
      <c r="E2" s="330"/>
      <c r="F2" s="330"/>
      <c r="G2" s="66"/>
    </row>
    <row r="3" spans="1:7" ht="15.75" x14ac:dyDescent="0.25">
      <c r="A3" s="149"/>
      <c r="B3" s="68"/>
      <c r="C3" s="68"/>
      <c r="D3" s="68"/>
      <c r="E3" s="68"/>
      <c r="F3" s="68"/>
      <c r="G3" s="68"/>
    </row>
    <row r="4" spans="1:7" ht="15.75" x14ac:dyDescent="0.25">
      <c r="A4" s="329" t="s">
        <v>517</v>
      </c>
      <c r="B4" s="331"/>
      <c r="C4" s="331"/>
      <c r="D4" s="331"/>
      <c r="E4" s="331"/>
      <c r="F4" s="331"/>
      <c r="G4" s="331"/>
    </row>
    <row r="5" spans="1:7" ht="15.75" x14ac:dyDescent="0.25">
      <c r="A5" s="150"/>
      <c r="B5" s="332"/>
      <c r="C5" s="333"/>
      <c r="D5" s="69"/>
      <c r="E5" s="69"/>
      <c r="F5" s="66"/>
      <c r="G5" s="66"/>
    </row>
    <row r="6" spans="1:7" ht="15.75" x14ac:dyDescent="0.25">
      <c r="A6" s="334" t="s">
        <v>281</v>
      </c>
      <c r="B6" s="333"/>
      <c r="C6" s="333"/>
      <c r="D6" s="333"/>
      <c r="E6" s="333"/>
      <c r="F6" s="333"/>
      <c r="G6" s="333"/>
    </row>
    <row r="7" spans="1:7" ht="15.75" x14ac:dyDescent="0.25">
      <c r="A7" s="150"/>
      <c r="B7" s="151"/>
      <c r="C7" s="151"/>
      <c r="D7" s="151"/>
      <c r="E7" s="151"/>
      <c r="F7" s="151"/>
      <c r="G7" s="151"/>
    </row>
    <row r="8" spans="1:7" ht="15.75" x14ac:dyDescent="0.25">
      <c r="A8" s="329" t="s">
        <v>519</v>
      </c>
      <c r="B8" s="330"/>
      <c r="C8" s="330"/>
      <c r="D8" s="330"/>
      <c r="E8" s="330"/>
      <c r="F8" s="330"/>
      <c r="G8" s="330"/>
    </row>
    <row r="9" spans="1:7" ht="15" x14ac:dyDescent="0.25">
      <c r="B9" s="71"/>
      <c r="C9" s="147"/>
      <c r="D9" s="147"/>
      <c r="E9" s="147"/>
      <c r="F9" s="147"/>
      <c r="G9" s="147"/>
    </row>
    <row r="10" spans="1:7" ht="15.75" x14ac:dyDescent="0.25">
      <c r="A10" s="319" t="s">
        <v>282</v>
      </c>
      <c r="B10" s="321" t="s">
        <v>10</v>
      </c>
      <c r="C10" s="322"/>
      <c r="D10" s="322"/>
      <c r="E10" s="321" t="s">
        <v>11</v>
      </c>
      <c r="F10" s="322"/>
      <c r="G10" s="323"/>
    </row>
    <row r="11" spans="1:7" s="73" customFormat="1" ht="72" x14ac:dyDescent="0.25">
      <c r="A11" s="320"/>
      <c r="B11" s="72" t="s">
        <v>479</v>
      </c>
      <c r="C11" s="72" t="s">
        <v>480</v>
      </c>
      <c r="D11" s="72" t="s">
        <v>481</v>
      </c>
      <c r="E11" s="72" t="s">
        <v>479</v>
      </c>
      <c r="F11" s="72" t="s">
        <v>480</v>
      </c>
      <c r="G11" s="72" t="s">
        <v>482</v>
      </c>
    </row>
    <row r="12" spans="1:7" s="77" customFormat="1" ht="11.25" x14ac:dyDescent="0.2">
      <c r="A12" s="74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  <c r="G12" s="76">
        <v>7</v>
      </c>
    </row>
    <row r="13" spans="1:7" x14ac:dyDescent="0.2">
      <c r="A13" s="78">
        <v>1</v>
      </c>
      <c r="B13" s="79">
        <f>SUM('1:110'!E14)</f>
        <v>5309.4999285937492</v>
      </c>
      <c r="C13" s="78"/>
      <c r="D13" s="79">
        <f>B13</f>
        <v>5309.4999285937492</v>
      </c>
      <c r="E13" s="79">
        <f>SUM('42:208'!M15,'42:208'!Q15)</f>
        <v>0</v>
      </c>
      <c r="F13" s="78"/>
      <c r="G13" s="88">
        <f>E13</f>
        <v>0</v>
      </c>
    </row>
    <row r="14" spans="1:7" x14ac:dyDescent="0.2">
      <c r="A14" s="78">
        <v>2</v>
      </c>
      <c r="B14" s="79">
        <f>SUM('1:110'!E15)</f>
        <v>5043.6170031933607</v>
      </c>
      <c r="C14" s="78"/>
      <c r="D14" s="79">
        <f t="shared" ref="D14:D36" si="0">B14</f>
        <v>5043.6170031933607</v>
      </c>
      <c r="E14" s="79">
        <f>SUM('42:208'!M16,'42:208'!Q16)</f>
        <v>0</v>
      </c>
      <c r="F14" s="78"/>
      <c r="G14" s="88">
        <f t="shared" ref="G14:G36" si="1">E14</f>
        <v>0</v>
      </c>
    </row>
    <row r="15" spans="1:7" s="81" customFormat="1" x14ac:dyDescent="0.2">
      <c r="A15" s="80">
        <v>3</v>
      </c>
      <c r="B15" s="79">
        <f>SUM('1:110'!E16)</f>
        <v>4883.9630102343754</v>
      </c>
      <c r="C15" s="80"/>
      <c r="D15" s="79">
        <f t="shared" si="0"/>
        <v>4883.9630102343754</v>
      </c>
      <c r="E15" s="79">
        <f>SUM('42:208'!M17,'42:208'!Q17)</f>
        <v>0</v>
      </c>
      <c r="F15" s="80"/>
      <c r="G15" s="88">
        <f t="shared" si="1"/>
        <v>0</v>
      </c>
    </row>
    <row r="16" spans="1:7" x14ac:dyDescent="0.2">
      <c r="A16" s="78">
        <v>4</v>
      </c>
      <c r="B16" s="79">
        <f>SUM('1:110'!E17)</f>
        <v>4855.3286298437506</v>
      </c>
      <c r="C16" s="78"/>
      <c r="D16" s="79">
        <f t="shared" si="0"/>
        <v>4855.3286298437506</v>
      </c>
      <c r="E16" s="79">
        <f>SUM('42:208'!M18,'42:208'!Q18)</f>
        <v>0</v>
      </c>
      <c r="F16" s="78"/>
      <c r="G16" s="88">
        <f t="shared" si="1"/>
        <v>0</v>
      </c>
    </row>
    <row r="17" spans="1:7" x14ac:dyDescent="0.2">
      <c r="A17" s="78">
        <v>5</v>
      </c>
      <c r="B17" s="79">
        <f>SUM('1:110'!E18)</f>
        <v>4802.3451009179698</v>
      </c>
      <c r="C17" s="78"/>
      <c r="D17" s="79">
        <f t="shared" si="0"/>
        <v>4802.3451009179698</v>
      </c>
      <c r="E17" s="79">
        <f>SUM('42:208'!M19,'42:208'!Q19)</f>
        <v>0</v>
      </c>
      <c r="F17" s="78"/>
      <c r="G17" s="88">
        <f t="shared" si="1"/>
        <v>0</v>
      </c>
    </row>
    <row r="18" spans="1:7" x14ac:dyDescent="0.2">
      <c r="A18" s="78">
        <v>6</v>
      </c>
      <c r="B18" s="79">
        <f>SUM('1:110'!E19)</f>
        <v>4952.5081595214833</v>
      </c>
      <c r="C18" s="78"/>
      <c r="D18" s="79">
        <f t="shared" si="0"/>
        <v>4952.5081595214833</v>
      </c>
      <c r="E18" s="79">
        <f>SUM('42:208'!M20,'42:208'!Q20)</f>
        <v>0</v>
      </c>
      <c r="F18" s="78"/>
      <c r="G18" s="88">
        <f t="shared" si="1"/>
        <v>0</v>
      </c>
    </row>
    <row r="19" spans="1:7" x14ac:dyDescent="0.2">
      <c r="A19" s="78">
        <v>7</v>
      </c>
      <c r="B19" s="79">
        <f>SUM('1:110'!E20)</f>
        <v>5201.1273726464842</v>
      </c>
      <c r="C19" s="78"/>
      <c r="D19" s="79">
        <f t="shared" si="0"/>
        <v>5201.1273726464842</v>
      </c>
      <c r="E19" s="79">
        <f>SUM('42:208'!M21,'42:208'!Q21)</f>
        <v>0</v>
      </c>
      <c r="F19" s="78"/>
      <c r="G19" s="88">
        <f t="shared" si="1"/>
        <v>0</v>
      </c>
    </row>
    <row r="20" spans="1:7" x14ac:dyDescent="0.2">
      <c r="A20" s="78">
        <v>8</v>
      </c>
      <c r="B20" s="79">
        <f>SUM('1:110'!E21)</f>
        <v>5770.4161027929686</v>
      </c>
      <c r="C20" s="78"/>
      <c r="D20" s="79">
        <f t="shared" si="0"/>
        <v>5770.4161027929686</v>
      </c>
      <c r="E20" s="79">
        <f>SUM('42:208'!M22,'42:208'!Q22)</f>
        <v>0</v>
      </c>
      <c r="F20" s="78"/>
      <c r="G20" s="88">
        <f t="shared" si="1"/>
        <v>0</v>
      </c>
    </row>
    <row r="21" spans="1:7" x14ac:dyDescent="0.2">
      <c r="A21" s="78">
        <v>9</v>
      </c>
      <c r="B21" s="79">
        <f>SUM('1:110'!E22)</f>
        <v>6468.6337342480483</v>
      </c>
      <c r="C21" s="78"/>
      <c r="D21" s="79">
        <f t="shared" si="0"/>
        <v>6468.6337342480483</v>
      </c>
      <c r="E21" s="79">
        <f>SUM('42:208'!M23,'42:208'!Q23)</f>
        <v>0</v>
      </c>
      <c r="F21" s="78"/>
      <c r="G21" s="88">
        <f t="shared" si="1"/>
        <v>0</v>
      </c>
    </row>
    <row r="22" spans="1:7" x14ac:dyDescent="0.2">
      <c r="A22" s="78">
        <v>10</v>
      </c>
      <c r="B22" s="79">
        <f>SUM('1:110'!E23)</f>
        <v>7384.4889141210951</v>
      </c>
      <c r="C22" s="78"/>
      <c r="D22" s="79">
        <f>B22</f>
        <v>7384.4889141210951</v>
      </c>
      <c r="E22" s="79">
        <f>SUM('42:208'!M24,'42:208'!Q24)</f>
        <v>0</v>
      </c>
      <c r="F22" s="78"/>
      <c r="G22" s="88">
        <f t="shared" si="1"/>
        <v>0</v>
      </c>
    </row>
    <row r="23" spans="1:7" x14ac:dyDescent="0.2">
      <c r="A23" s="78">
        <v>11</v>
      </c>
      <c r="B23" s="79">
        <f>SUM('1:110'!E24)</f>
        <v>7576.7115783105455</v>
      </c>
      <c r="C23" s="78"/>
      <c r="D23" s="79">
        <f t="shared" si="0"/>
        <v>7576.7115783105455</v>
      </c>
      <c r="E23" s="79">
        <f>SUM('42:208'!M25,'42:208'!Q25)</f>
        <v>0</v>
      </c>
      <c r="F23" s="78"/>
      <c r="G23" s="88">
        <f t="shared" si="1"/>
        <v>0</v>
      </c>
    </row>
    <row r="24" spans="1:7" x14ac:dyDescent="0.2">
      <c r="A24" s="78">
        <v>12</v>
      </c>
      <c r="B24" s="79">
        <f>SUM('1:110'!E25)</f>
        <v>7782.499470019533</v>
      </c>
      <c r="C24" s="78"/>
      <c r="D24" s="79">
        <f t="shared" si="0"/>
        <v>7782.499470019533</v>
      </c>
      <c r="E24" s="79">
        <f>SUM('42:208'!M26,'42:208'!Q26)</f>
        <v>0</v>
      </c>
      <c r="F24" s="78"/>
      <c r="G24" s="88">
        <f t="shared" si="1"/>
        <v>0</v>
      </c>
    </row>
    <row r="25" spans="1:7" x14ac:dyDescent="0.2">
      <c r="A25" s="78">
        <v>13</v>
      </c>
      <c r="B25" s="79">
        <f>SUM('1:110'!E26)</f>
        <v>7562.3429699609369</v>
      </c>
      <c r="C25" s="78"/>
      <c r="D25" s="79">
        <f t="shared" si="0"/>
        <v>7562.3429699609369</v>
      </c>
      <c r="E25" s="79">
        <f>SUM('42:208'!M27,'42:208'!Q27)</f>
        <v>0</v>
      </c>
      <c r="F25" s="78"/>
      <c r="G25" s="88">
        <f t="shared" si="1"/>
        <v>0</v>
      </c>
    </row>
    <row r="26" spans="1:7" x14ac:dyDescent="0.2">
      <c r="A26" s="78">
        <v>14</v>
      </c>
      <c r="B26" s="79">
        <f>SUM('1:110'!E27)</f>
        <v>7225.1960975683596</v>
      </c>
      <c r="C26" s="78"/>
      <c r="D26" s="79">
        <f t="shared" si="0"/>
        <v>7225.1960975683596</v>
      </c>
      <c r="E26" s="79">
        <f>SUM('42:208'!M28,'42:208'!Q28)</f>
        <v>0</v>
      </c>
      <c r="F26" s="78"/>
      <c r="G26" s="88">
        <f t="shared" si="1"/>
        <v>0</v>
      </c>
    </row>
    <row r="27" spans="1:7" x14ac:dyDescent="0.2">
      <c r="A27" s="78">
        <v>15</v>
      </c>
      <c r="B27" s="79">
        <f>SUM('1:110'!E28)</f>
        <v>7386.3813196289066</v>
      </c>
      <c r="C27" s="78"/>
      <c r="D27" s="79">
        <f t="shared" si="0"/>
        <v>7386.3813196289066</v>
      </c>
      <c r="E27" s="79">
        <f>SUM('42:208'!M29,'42:208'!Q29)</f>
        <v>0</v>
      </c>
      <c r="F27" s="78"/>
      <c r="G27" s="88">
        <f t="shared" si="1"/>
        <v>0</v>
      </c>
    </row>
    <row r="28" spans="1:7" x14ac:dyDescent="0.2">
      <c r="A28" s="78">
        <v>16</v>
      </c>
      <c r="B28" s="79">
        <f>SUM('1:110'!E29)</f>
        <v>7351.8092405957032</v>
      </c>
      <c r="C28" s="78"/>
      <c r="D28" s="79">
        <f t="shared" si="0"/>
        <v>7351.8092405957032</v>
      </c>
      <c r="E28" s="79">
        <f>SUM('42:208'!M30,'42:208'!Q30)</f>
        <v>0</v>
      </c>
      <c r="F28" s="78"/>
      <c r="G28" s="88">
        <f t="shared" si="1"/>
        <v>0</v>
      </c>
    </row>
    <row r="29" spans="1:7" x14ac:dyDescent="0.2">
      <c r="A29" s="78">
        <v>17</v>
      </c>
      <c r="B29" s="79">
        <f>SUM('1:110'!E30)</f>
        <v>7310.2772510546874</v>
      </c>
      <c r="C29" s="78"/>
      <c r="D29" s="79">
        <f t="shared" si="0"/>
        <v>7310.2772510546874</v>
      </c>
      <c r="E29" s="79">
        <f>SUM('42:208'!M31,'42:208'!Q31)</f>
        <v>0</v>
      </c>
      <c r="F29" s="78"/>
      <c r="G29" s="88">
        <f t="shared" si="1"/>
        <v>0</v>
      </c>
    </row>
    <row r="30" spans="1:7" x14ac:dyDescent="0.2">
      <c r="A30" s="78">
        <v>18</v>
      </c>
      <c r="B30" s="79">
        <f>SUM('1:110'!E31)</f>
        <v>6988.484156269531</v>
      </c>
      <c r="C30" s="78"/>
      <c r="D30" s="79">
        <f t="shared" si="0"/>
        <v>6988.484156269531</v>
      </c>
      <c r="E30" s="79">
        <f>SUM('42:208'!M32,'42:208'!Q32)</f>
        <v>0</v>
      </c>
      <c r="F30" s="78"/>
      <c r="G30" s="88">
        <f t="shared" si="1"/>
        <v>0</v>
      </c>
    </row>
    <row r="31" spans="1:7" x14ac:dyDescent="0.2">
      <c r="A31" s="78">
        <v>19</v>
      </c>
      <c r="B31" s="79">
        <f>SUM('1:110'!E32)</f>
        <v>6817.1178593652339</v>
      </c>
      <c r="C31" s="78"/>
      <c r="D31" s="79">
        <f t="shared" si="0"/>
        <v>6817.1178593652339</v>
      </c>
      <c r="E31" s="79">
        <f>SUM('42:208'!M33,'42:208'!Q33)</f>
        <v>0</v>
      </c>
      <c r="F31" s="78"/>
      <c r="G31" s="88">
        <f t="shared" si="1"/>
        <v>0</v>
      </c>
    </row>
    <row r="32" spans="1:7" x14ac:dyDescent="0.2">
      <c r="A32" s="82">
        <v>20</v>
      </c>
      <c r="B32" s="79">
        <f>SUM('1:110'!E33)</f>
        <v>6812.8903710546883</v>
      </c>
      <c r="C32" s="83"/>
      <c r="D32" s="79">
        <f t="shared" si="0"/>
        <v>6812.8903710546883</v>
      </c>
      <c r="E32" s="79">
        <f>SUM('42:208'!M34,'42:208'!Q34)</f>
        <v>0</v>
      </c>
      <c r="F32" s="83"/>
      <c r="G32" s="88">
        <f t="shared" si="1"/>
        <v>0</v>
      </c>
    </row>
    <row r="33" spans="1:7" x14ac:dyDescent="0.2">
      <c r="A33" s="78">
        <v>21</v>
      </c>
      <c r="B33" s="79">
        <f>SUM('1:110'!E34)</f>
        <v>6893.502597792969</v>
      </c>
      <c r="C33" s="78"/>
      <c r="D33" s="79">
        <f t="shared" si="0"/>
        <v>6893.502597792969</v>
      </c>
      <c r="E33" s="79">
        <f>SUM('42:208'!M35,'42:208'!Q35)</f>
        <v>0</v>
      </c>
      <c r="F33" s="78"/>
      <c r="G33" s="88">
        <f t="shared" si="1"/>
        <v>0</v>
      </c>
    </row>
    <row r="34" spans="1:7" x14ac:dyDescent="0.2">
      <c r="A34" s="78">
        <v>22</v>
      </c>
      <c r="B34" s="79">
        <f>SUM('1:110'!E35)</f>
        <v>6816.7813640332024</v>
      </c>
      <c r="C34" s="78"/>
      <c r="D34" s="79">
        <f t="shared" si="0"/>
        <v>6816.7813640332024</v>
      </c>
      <c r="E34" s="79">
        <f>SUM('42:208'!M36,'42:208'!Q36)</f>
        <v>0</v>
      </c>
      <c r="F34" s="78"/>
      <c r="G34" s="88">
        <f t="shared" si="1"/>
        <v>0</v>
      </c>
    </row>
    <row r="35" spans="1:7" x14ac:dyDescent="0.2">
      <c r="A35" s="78">
        <v>23</v>
      </c>
      <c r="B35" s="79">
        <f>SUM('1:110'!E36)</f>
        <v>6320.2059493554689</v>
      </c>
      <c r="C35" s="78"/>
      <c r="D35" s="79">
        <f t="shared" si="0"/>
        <v>6320.2059493554689</v>
      </c>
      <c r="E35" s="79">
        <f>SUM('42:208'!M37,'42:208'!Q37)</f>
        <v>0</v>
      </c>
      <c r="F35" s="78"/>
      <c r="G35" s="88">
        <f t="shared" si="1"/>
        <v>0</v>
      </c>
    </row>
    <row r="36" spans="1:7" x14ac:dyDescent="0.2">
      <c r="A36" s="78">
        <v>24</v>
      </c>
      <c r="B36" s="79">
        <f>SUM('1:110'!E37)</f>
        <v>5961.1987282714863</v>
      </c>
      <c r="C36" s="78"/>
      <c r="D36" s="79">
        <f t="shared" si="0"/>
        <v>5961.1987282714863</v>
      </c>
      <c r="E36" s="79">
        <f>SUM('42:208'!M38,'42:208'!Q38)</f>
        <v>0</v>
      </c>
      <c r="F36" s="78"/>
      <c r="G36" s="88">
        <f t="shared" si="1"/>
        <v>0</v>
      </c>
    </row>
    <row r="37" spans="1:7" ht="14.25" x14ac:dyDescent="0.2">
      <c r="A37" s="204" t="s">
        <v>14</v>
      </c>
      <c r="B37" s="205">
        <f>SUM(B13:B36)</f>
        <v>153477.32690939456</v>
      </c>
      <c r="C37" s="206"/>
      <c r="D37" s="205">
        <f>B37</f>
        <v>153477.32690939456</v>
      </c>
      <c r="E37" s="205"/>
      <c r="F37" s="206"/>
      <c r="G37" s="205"/>
    </row>
    <row r="38" spans="1:7" ht="18.75" x14ac:dyDescent="0.3">
      <c r="C38" s="85"/>
      <c r="D38" s="85"/>
      <c r="E38" s="85"/>
      <c r="F38" s="86"/>
    </row>
    <row r="39" spans="1:7" ht="15.75" x14ac:dyDescent="0.25">
      <c r="A39" s="324" t="s">
        <v>512</v>
      </c>
      <c r="B39" s="324"/>
      <c r="C39" s="324"/>
      <c r="D39" s="324"/>
      <c r="E39" s="324"/>
      <c r="F39" s="324"/>
      <c r="G39" s="324"/>
    </row>
    <row r="43" spans="1:7" ht="13.5" x14ac:dyDescent="0.25">
      <c r="A43" s="325"/>
      <c r="B43" s="325"/>
    </row>
    <row r="44" spans="1:7" ht="13.5" x14ac:dyDescent="0.25">
      <c r="A44" s="326"/>
      <c r="B44" s="327"/>
    </row>
    <row r="45" spans="1:7" hidden="1" x14ac:dyDescent="0.2">
      <c r="D45" s="87">
        <f>MAX(D13:D36)</f>
        <v>7782.499470019533</v>
      </c>
      <c r="G45" s="87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11" priority="1" stopIfTrue="1" operator="equal">
      <formula>$D$45</formula>
    </cfRule>
  </conditionalFormatting>
  <conditionalFormatting sqref="G13:G36">
    <cfRule type="cellIs" dxfId="10" priority="2" stopIfTrue="1" operator="equal">
      <formula>$G$45</formula>
    </cfRule>
  </conditionalFormatting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G45"/>
  <sheetViews>
    <sheetView topLeftCell="A7" workbookViewId="0">
      <selection activeCell="B13" sqref="B13"/>
    </sheetView>
  </sheetViews>
  <sheetFormatPr defaultColWidth="9.140625" defaultRowHeight="12.75" x14ac:dyDescent="0.2"/>
  <cols>
    <col min="1" max="1" width="9.140625" style="63"/>
    <col min="2" max="2" width="13.7109375" style="84" customWidth="1"/>
    <col min="3" max="3" width="12.28515625" style="84" customWidth="1"/>
    <col min="4" max="4" width="13.7109375" style="84" customWidth="1"/>
    <col min="5" max="5" width="15" style="84" customWidth="1"/>
    <col min="6" max="6" width="14" style="84" customWidth="1"/>
    <col min="7" max="7" width="13" style="84" customWidth="1"/>
    <col min="8" max="16384" width="9.140625" style="64"/>
  </cols>
  <sheetData>
    <row r="1" spans="1:7" x14ac:dyDescent="0.2">
      <c r="B1" s="328"/>
      <c r="C1" s="328"/>
      <c r="D1" s="328"/>
      <c r="E1" s="328"/>
      <c r="F1" s="328"/>
      <c r="G1" s="2" t="s">
        <v>1</v>
      </c>
    </row>
    <row r="2" spans="1:7" ht="15.75" x14ac:dyDescent="0.25">
      <c r="A2" s="150"/>
      <c r="B2" s="329" t="s">
        <v>280</v>
      </c>
      <c r="C2" s="330"/>
      <c r="D2" s="330"/>
      <c r="E2" s="330"/>
      <c r="F2" s="330"/>
      <c r="G2" s="66"/>
    </row>
    <row r="3" spans="1:7" ht="15.75" x14ac:dyDescent="0.25">
      <c r="A3" s="149"/>
      <c r="B3" s="68"/>
      <c r="C3" s="68"/>
      <c r="D3" s="68"/>
      <c r="E3" s="68"/>
      <c r="F3" s="68"/>
      <c r="G3" s="68"/>
    </row>
    <row r="4" spans="1:7" ht="15.75" x14ac:dyDescent="0.25">
      <c r="A4" s="329" t="s">
        <v>517</v>
      </c>
      <c r="B4" s="331"/>
      <c r="C4" s="331"/>
      <c r="D4" s="331"/>
      <c r="E4" s="331"/>
      <c r="F4" s="331"/>
      <c r="G4" s="331"/>
    </row>
    <row r="5" spans="1:7" ht="15.75" x14ac:dyDescent="0.25">
      <c r="A5" s="150"/>
      <c r="B5" s="332"/>
      <c r="C5" s="333"/>
      <c r="D5" s="69"/>
      <c r="E5" s="69"/>
      <c r="F5" s="66"/>
      <c r="G5" s="66"/>
    </row>
    <row r="6" spans="1:7" ht="15.75" x14ac:dyDescent="0.25">
      <c r="A6" s="334" t="s">
        <v>281</v>
      </c>
      <c r="B6" s="333"/>
      <c r="C6" s="333"/>
      <c r="D6" s="333"/>
      <c r="E6" s="333"/>
      <c r="F6" s="333"/>
      <c r="G6" s="333"/>
    </row>
    <row r="7" spans="1:7" ht="15.75" x14ac:dyDescent="0.25">
      <c r="A7" s="150"/>
      <c r="B7" s="151"/>
      <c r="C7" s="151"/>
      <c r="D7" s="151"/>
      <c r="E7" s="151"/>
      <c r="F7" s="151"/>
      <c r="G7" s="151"/>
    </row>
    <row r="8" spans="1:7" ht="15.75" x14ac:dyDescent="0.25">
      <c r="A8" s="329" t="s">
        <v>520</v>
      </c>
      <c r="B8" s="330"/>
      <c r="C8" s="330"/>
      <c r="D8" s="330"/>
      <c r="E8" s="330"/>
      <c r="F8" s="330"/>
      <c r="G8" s="330"/>
    </row>
    <row r="9" spans="1:7" ht="15" x14ac:dyDescent="0.25">
      <c r="B9" s="71"/>
      <c r="C9" s="147"/>
      <c r="D9" s="147"/>
      <c r="E9" s="147"/>
      <c r="F9" s="147"/>
      <c r="G9" s="147"/>
    </row>
    <row r="10" spans="1:7" ht="15.75" x14ac:dyDescent="0.25">
      <c r="A10" s="319" t="s">
        <v>282</v>
      </c>
      <c r="B10" s="321" t="s">
        <v>10</v>
      </c>
      <c r="C10" s="322"/>
      <c r="D10" s="322"/>
      <c r="E10" s="321" t="s">
        <v>11</v>
      </c>
      <c r="F10" s="322"/>
      <c r="G10" s="323"/>
    </row>
    <row r="11" spans="1:7" s="73" customFormat="1" ht="72" x14ac:dyDescent="0.25">
      <c r="A11" s="320"/>
      <c r="B11" s="72" t="s">
        <v>479</v>
      </c>
      <c r="C11" s="72" t="s">
        <v>480</v>
      </c>
      <c r="D11" s="72" t="s">
        <v>481</v>
      </c>
      <c r="E11" s="72" t="s">
        <v>479</v>
      </c>
      <c r="F11" s="72" t="s">
        <v>480</v>
      </c>
      <c r="G11" s="72" t="s">
        <v>482</v>
      </c>
    </row>
    <row r="12" spans="1:7" s="77" customFormat="1" ht="11.25" x14ac:dyDescent="0.2">
      <c r="A12" s="74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  <c r="G12" s="76">
        <v>7</v>
      </c>
    </row>
    <row r="13" spans="1:7" x14ac:dyDescent="0.2">
      <c r="A13" s="78">
        <v>1</v>
      </c>
      <c r="B13" s="79">
        <f>SUM('111:119'!E14)</f>
        <v>2762.7928000000002</v>
      </c>
      <c r="C13" s="78"/>
      <c r="D13" s="79">
        <f>B13</f>
        <v>2762.7928000000002</v>
      </c>
      <c r="E13" s="79">
        <f>SUM('42:208'!M15,'42:208'!Q15)</f>
        <v>0</v>
      </c>
      <c r="F13" s="78"/>
      <c r="G13" s="88">
        <f>E13</f>
        <v>0</v>
      </c>
    </row>
    <row r="14" spans="1:7" x14ac:dyDescent="0.2">
      <c r="A14" s="78">
        <v>2</v>
      </c>
      <c r="B14" s="79">
        <f>SUM('111:119'!E15)</f>
        <v>2666.1060000000002</v>
      </c>
      <c r="C14" s="78"/>
      <c r="D14" s="79">
        <f t="shared" ref="D14:D36" si="0">B14</f>
        <v>2666.1060000000002</v>
      </c>
      <c r="E14" s="79">
        <f>SUM('42:208'!M16,'42:208'!Q16)</f>
        <v>0</v>
      </c>
      <c r="F14" s="78"/>
      <c r="G14" s="88">
        <f t="shared" ref="G14:G36" si="1">E14</f>
        <v>0</v>
      </c>
    </row>
    <row r="15" spans="1:7" s="81" customFormat="1" x14ac:dyDescent="0.2">
      <c r="A15" s="80">
        <v>3</v>
      </c>
      <c r="B15" s="79">
        <f>SUM('111:119'!E16)</f>
        <v>2614.0859999999998</v>
      </c>
      <c r="C15" s="80"/>
      <c r="D15" s="79">
        <f t="shared" si="0"/>
        <v>2614.0859999999998</v>
      </c>
      <c r="E15" s="79">
        <f>SUM('42:208'!M17,'42:208'!Q17)</f>
        <v>0</v>
      </c>
      <c r="F15" s="80"/>
      <c r="G15" s="88">
        <f t="shared" si="1"/>
        <v>0</v>
      </c>
    </row>
    <row r="16" spans="1:7" x14ac:dyDescent="0.2">
      <c r="A16" s="78">
        <v>4</v>
      </c>
      <c r="B16" s="79">
        <f>SUM('111:119'!E17)</f>
        <v>2589.8175999999999</v>
      </c>
      <c r="C16" s="78"/>
      <c r="D16" s="79">
        <f t="shared" si="0"/>
        <v>2589.8175999999999</v>
      </c>
      <c r="E16" s="79">
        <f>SUM('42:208'!M18,'42:208'!Q18)</f>
        <v>0</v>
      </c>
      <c r="F16" s="78"/>
      <c r="G16" s="88">
        <f t="shared" si="1"/>
        <v>0</v>
      </c>
    </row>
    <row r="17" spans="1:7" x14ac:dyDescent="0.2">
      <c r="A17" s="78">
        <v>5</v>
      </c>
      <c r="B17" s="79">
        <f>SUM('111:119'!E18)</f>
        <v>2658.3208000000004</v>
      </c>
      <c r="C17" s="78"/>
      <c r="D17" s="79">
        <f t="shared" si="0"/>
        <v>2658.3208000000004</v>
      </c>
      <c r="E17" s="79">
        <f>SUM('42:208'!M19,'42:208'!Q19)</f>
        <v>0</v>
      </c>
      <c r="F17" s="78"/>
      <c r="G17" s="88">
        <f t="shared" si="1"/>
        <v>0</v>
      </c>
    </row>
    <row r="18" spans="1:7" x14ac:dyDescent="0.2">
      <c r="A18" s="78">
        <v>6</v>
      </c>
      <c r="B18" s="79">
        <f>SUM('111:119'!E19)</f>
        <v>2822.2864</v>
      </c>
      <c r="C18" s="78"/>
      <c r="D18" s="79">
        <f t="shared" si="0"/>
        <v>2822.2864</v>
      </c>
      <c r="E18" s="79">
        <f>SUM('42:208'!M20,'42:208'!Q20)</f>
        <v>0</v>
      </c>
      <c r="F18" s="78"/>
      <c r="G18" s="88">
        <f t="shared" si="1"/>
        <v>0</v>
      </c>
    </row>
    <row r="19" spans="1:7" x14ac:dyDescent="0.2">
      <c r="A19" s="78">
        <v>7</v>
      </c>
      <c r="B19" s="79">
        <f>SUM('111:119'!E20)</f>
        <v>3120.7316000000001</v>
      </c>
      <c r="C19" s="78"/>
      <c r="D19" s="79">
        <f t="shared" si="0"/>
        <v>3120.7316000000001</v>
      </c>
      <c r="E19" s="79">
        <f>SUM('42:208'!M21,'42:208'!Q21)</f>
        <v>0</v>
      </c>
      <c r="F19" s="78"/>
      <c r="G19" s="88">
        <f t="shared" si="1"/>
        <v>0</v>
      </c>
    </row>
    <row r="20" spans="1:7" x14ac:dyDescent="0.2">
      <c r="A20" s="78">
        <v>8</v>
      </c>
      <c r="B20" s="79">
        <f>SUM('111:119'!E21)</f>
        <v>3393.8020000000001</v>
      </c>
      <c r="C20" s="78"/>
      <c r="D20" s="79">
        <f t="shared" si="0"/>
        <v>3393.8020000000001</v>
      </c>
      <c r="E20" s="79">
        <f>SUM('42:208'!M22,'42:208'!Q22)</f>
        <v>0</v>
      </c>
      <c r="F20" s="78"/>
      <c r="G20" s="88">
        <f t="shared" si="1"/>
        <v>0</v>
      </c>
    </row>
    <row r="21" spans="1:7" x14ac:dyDescent="0.2">
      <c r="A21" s="78">
        <v>9</v>
      </c>
      <c r="B21" s="79">
        <f>SUM('111:119'!E22)</f>
        <v>3526.7188000000001</v>
      </c>
      <c r="C21" s="78"/>
      <c r="D21" s="79">
        <f t="shared" si="0"/>
        <v>3526.7188000000001</v>
      </c>
      <c r="E21" s="79">
        <f>SUM('42:208'!M23,'42:208'!Q23)</f>
        <v>0</v>
      </c>
      <c r="F21" s="78"/>
      <c r="G21" s="88">
        <f t="shared" si="1"/>
        <v>0</v>
      </c>
    </row>
    <row r="22" spans="1:7" x14ac:dyDescent="0.2">
      <c r="A22" s="78">
        <v>10</v>
      </c>
      <c r="B22" s="79">
        <f>SUM('111:119'!E23)</f>
        <v>3617.3276000000001</v>
      </c>
      <c r="C22" s="78"/>
      <c r="D22" s="79">
        <f t="shared" si="0"/>
        <v>3617.3276000000001</v>
      </c>
      <c r="E22" s="79">
        <f>SUM('42:208'!M24,'42:208'!Q24)</f>
        <v>0</v>
      </c>
      <c r="F22" s="78"/>
      <c r="G22" s="88">
        <f t="shared" si="1"/>
        <v>0</v>
      </c>
    </row>
    <row r="23" spans="1:7" x14ac:dyDescent="0.2">
      <c r="A23" s="78">
        <v>11</v>
      </c>
      <c r="B23" s="79">
        <f>SUM('111:119'!E24)</f>
        <v>3556.902</v>
      </c>
      <c r="C23" s="78"/>
      <c r="D23" s="79">
        <f t="shared" si="0"/>
        <v>3556.902</v>
      </c>
      <c r="E23" s="79">
        <f>SUM('42:208'!M25,'42:208'!Q25)</f>
        <v>0</v>
      </c>
      <c r="F23" s="78"/>
      <c r="G23" s="88">
        <f t="shared" si="1"/>
        <v>0</v>
      </c>
    </row>
    <row r="24" spans="1:7" x14ac:dyDescent="0.2">
      <c r="A24" s="78">
        <v>12</v>
      </c>
      <c r="B24" s="79">
        <f>SUM('111:119'!E25)</f>
        <v>3562.5455999999999</v>
      </c>
      <c r="C24" s="78"/>
      <c r="D24" s="79">
        <f t="shared" si="0"/>
        <v>3562.5455999999999</v>
      </c>
      <c r="E24" s="79">
        <f>SUM('42:208'!M26,'42:208'!Q26)</f>
        <v>0</v>
      </c>
      <c r="F24" s="78"/>
      <c r="G24" s="88">
        <f t="shared" si="1"/>
        <v>0</v>
      </c>
    </row>
    <row r="25" spans="1:7" x14ac:dyDescent="0.2">
      <c r="A25" s="78">
        <v>13</v>
      </c>
      <c r="B25" s="79">
        <f>SUM('111:119'!E26)</f>
        <v>3570.3747999999996</v>
      </c>
      <c r="C25" s="78"/>
      <c r="D25" s="79">
        <f t="shared" si="0"/>
        <v>3570.3747999999996</v>
      </c>
      <c r="E25" s="79">
        <f>SUM('42:208'!M27,'42:208'!Q27)</f>
        <v>0</v>
      </c>
      <c r="F25" s="78"/>
      <c r="G25" s="88">
        <f t="shared" si="1"/>
        <v>0</v>
      </c>
    </row>
    <row r="26" spans="1:7" x14ac:dyDescent="0.2">
      <c r="A26" s="78">
        <v>14</v>
      </c>
      <c r="B26" s="79">
        <f>SUM('111:119'!E27)</f>
        <v>3411.3504000000003</v>
      </c>
      <c r="C26" s="78"/>
      <c r="D26" s="79">
        <f t="shared" si="0"/>
        <v>3411.3504000000003</v>
      </c>
      <c r="E26" s="79">
        <f>SUM('42:208'!M28,'42:208'!Q28)</f>
        <v>0</v>
      </c>
      <c r="F26" s="78"/>
      <c r="G26" s="88">
        <f t="shared" si="1"/>
        <v>0</v>
      </c>
    </row>
    <row r="27" spans="1:7" x14ac:dyDescent="0.2">
      <c r="A27" s="78">
        <v>15</v>
      </c>
      <c r="B27" s="79">
        <f>SUM('111:119'!E28)</f>
        <v>3507.9539999999997</v>
      </c>
      <c r="C27" s="78"/>
      <c r="D27" s="79">
        <f t="shared" si="0"/>
        <v>3507.9539999999997</v>
      </c>
      <c r="E27" s="79">
        <f>SUM('42:208'!M29,'42:208'!Q29)</f>
        <v>0</v>
      </c>
      <c r="F27" s="78"/>
      <c r="G27" s="88">
        <f t="shared" si="1"/>
        <v>0</v>
      </c>
    </row>
    <row r="28" spans="1:7" x14ac:dyDescent="0.2">
      <c r="A28" s="78">
        <v>16</v>
      </c>
      <c r="B28" s="79">
        <f>SUM('111:119'!E29)</f>
        <v>3606.8272000000002</v>
      </c>
      <c r="C28" s="78"/>
      <c r="D28" s="79">
        <f t="shared" si="0"/>
        <v>3606.8272000000002</v>
      </c>
      <c r="E28" s="79">
        <f>SUM('42:208'!M30,'42:208'!Q30)</f>
        <v>0</v>
      </c>
      <c r="F28" s="78"/>
      <c r="G28" s="88">
        <f t="shared" si="1"/>
        <v>0</v>
      </c>
    </row>
    <row r="29" spans="1:7" x14ac:dyDescent="0.2">
      <c r="A29" s="78">
        <v>17</v>
      </c>
      <c r="B29" s="79">
        <f>SUM('111:119'!E30)</f>
        <v>3743.6084000000001</v>
      </c>
      <c r="C29" s="78"/>
      <c r="D29" s="79">
        <f t="shared" si="0"/>
        <v>3743.6084000000001</v>
      </c>
      <c r="E29" s="79">
        <f>SUM('42:208'!M31,'42:208'!Q31)</f>
        <v>0</v>
      </c>
      <c r="F29" s="78"/>
      <c r="G29" s="88">
        <f t="shared" si="1"/>
        <v>0</v>
      </c>
    </row>
    <row r="30" spans="1:7" x14ac:dyDescent="0.2">
      <c r="A30" s="78">
        <v>18</v>
      </c>
      <c r="B30" s="79">
        <f>SUM('111:119'!E31)</f>
        <v>3748.5428000000002</v>
      </c>
      <c r="C30" s="78"/>
      <c r="D30" s="79">
        <f t="shared" si="0"/>
        <v>3748.5428000000002</v>
      </c>
      <c r="E30" s="79">
        <f>SUM('42:208'!M32,'42:208'!Q32)</f>
        <v>0</v>
      </c>
      <c r="F30" s="78"/>
      <c r="G30" s="88">
        <f t="shared" si="1"/>
        <v>0</v>
      </c>
    </row>
    <row r="31" spans="1:7" x14ac:dyDescent="0.2">
      <c r="A31" s="78">
        <v>19</v>
      </c>
      <c r="B31" s="79">
        <f>SUM('111:119'!E32)</f>
        <v>3846.2548000000002</v>
      </c>
      <c r="C31" s="78"/>
      <c r="D31" s="79">
        <f t="shared" si="0"/>
        <v>3846.2548000000002</v>
      </c>
      <c r="E31" s="79">
        <f>SUM('42:208'!M33,'42:208'!Q33)</f>
        <v>0</v>
      </c>
      <c r="F31" s="78"/>
      <c r="G31" s="88">
        <f t="shared" si="1"/>
        <v>0</v>
      </c>
    </row>
    <row r="32" spans="1:7" x14ac:dyDescent="0.2">
      <c r="A32" s="82">
        <v>20</v>
      </c>
      <c r="B32" s="79">
        <f>SUM('111:119'!E33)</f>
        <v>3821.2872000000002</v>
      </c>
      <c r="C32" s="83"/>
      <c r="D32" s="79">
        <f t="shared" si="0"/>
        <v>3821.2872000000002</v>
      </c>
      <c r="E32" s="79">
        <f>SUM('42:208'!M34,'42:208'!Q34)</f>
        <v>0</v>
      </c>
      <c r="F32" s="83"/>
      <c r="G32" s="88">
        <f t="shared" si="1"/>
        <v>0</v>
      </c>
    </row>
    <row r="33" spans="1:7" x14ac:dyDescent="0.2">
      <c r="A33" s="78">
        <v>21</v>
      </c>
      <c r="B33" s="79">
        <f>SUM('111:119'!E34)</f>
        <v>3769.6528000000003</v>
      </c>
      <c r="C33" s="78"/>
      <c r="D33" s="79">
        <f t="shared" si="0"/>
        <v>3769.6528000000003</v>
      </c>
      <c r="E33" s="79">
        <f>SUM('42:208'!M35,'42:208'!Q35)</f>
        <v>0</v>
      </c>
      <c r="F33" s="78"/>
      <c r="G33" s="88">
        <f t="shared" si="1"/>
        <v>0</v>
      </c>
    </row>
    <row r="34" spans="1:7" x14ac:dyDescent="0.2">
      <c r="A34" s="78">
        <v>22</v>
      </c>
      <c r="B34" s="79">
        <f>SUM('111:119'!E35)</f>
        <v>3651.2711999999997</v>
      </c>
      <c r="C34" s="78"/>
      <c r="D34" s="79">
        <f t="shared" si="0"/>
        <v>3651.2711999999997</v>
      </c>
      <c r="E34" s="79">
        <f>SUM('42:208'!M36,'42:208'!Q36)</f>
        <v>0</v>
      </c>
      <c r="F34" s="78"/>
      <c r="G34" s="88">
        <f t="shared" si="1"/>
        <v>0</v>
      </c>
    </row>
    <row r="35" spans="1:7" x14ac:dyDescent="0.2">
      <c r="A35" s="78">
        <v>23</v>
      </c>
      <c r="B35" s="79">
        <f>SUM('111:119'!E36)</f>
        <v>3386.4447999999998</v>
      </c>
      <c r="C35" s="78"/>
      <c r="D35" s="79">
        <f t="shared" si="0"/>
        <v>3386.4447999999998</v>
      </c>
      <c r="E35" s="79">
        <f>SUM('42:208'!M37,'42:208'!Q37)</f>
        <v>0</v>
      </c>
      <c r="F35" s="78"/>
      <c r="G35" s="88">
        <f t="shared" si="1"/>
        <v>0</v>
      </c>
    </row>
    <row r="36" spans="1:7" x14ac:dyDescent="0.2">
      <c r="A36" s="78">
        <v>24</v>
      </c>
      <c r="B36" s="79">
        <f>SUM('111:119'!E37)</f>
        <v>3055.7307999999998</v>
      </c>
      <c r="C36" s="78"/>
      <c r="D36" s="79">
        <f t="shared" si="0"/>
        <v>3055.7307999999998</v>
      </c>
      <c r="E36" s="79">
        <f>SUM('42:208'!M38,'42:208'!Q38)</f>
        <v>0</v>
      </c>
      <c r="F36" s="78"/>
      <c r="G36" s="88">
        <f t="shared" si="1"/>
        <v>0</v>
      </c>
    </row>
    <row r="37" spans="1:7" ht="14.25" x14ac:dyDescent="0.2">
      <c r="A37" s="204" t="s">
        <v>14</v>
      </c>
      <c r="B37" s="205">
        <f>SUM(B13:B36)</f>
        <v>80010.736400000009</v>
      </c>
      <c r="C37" s="206"/>
      <c r="D37" s="205">
        <f>B37</f>
        <v>80010.736400000009</v>
      </c>
      <c r="E37" s="205"/>
      <c r="F37" s="206"/>
      <c r="G37" s="205"/>
    </row>
    <row r="38" spans="1:7" ht="18.75" x14ac:dyDescent="0.3">
      <c r="C38" s="85"/>
      <c r="D38" s="85"/>
      <c r="E38" s="85"/>
      <c r="F38" s="86"/>
    </row>
    <row r="39" spans="1:7" ht="15.75" x14ac:dyDescent="0.25">
      <c r="A39" s="324" t="s">
        <v>512</v>
      </c>
      <c r="B39" s="324"/>
      <c r="C39" s="324"/>
      <c r="D39" s="324"/>
      <c r="E39" s="324"/>
      <c r="F39" s="324"/>
      <c r="G39" s="324"/>
    </row>
    <row r="43" spans="1:7" ht="13.5" x14ac:dyDescent="0.25">
      <c r="A43" s="325"/>
      <c r="B43" s="325"/>
    </row>
    <row r="44" spans="1:7" ht="13.5" x14ac:dyDescent="0.25">
      <c r="A44" s="326"/>
      <c r="B44" s="327"/>
    </row>
    <row r="45" spans="1:7" hidden="1" x14ac:dyDescent="0.2">
      <c r="D45" s="87">
        <f>MAX(D13:D36)</f>
        <v>3846.2548000000002</v>
      </c>
      <c r="G45" s="87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9" priority="1" stopIfTrue="1" operator="equal">
      <formula>$D$45</formula>
    </cfRule>
  </conditionalFormatting>
  <conditionalFormatting sqref="G13:G36">
    <cfRule type="cellIs" dxfId="8" priority="2" stopIfTrue="1" operator="equal">
      <formula>$G$45</formula>
    </cfRule>
  </conditionalFormatting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0" workbookViewId="0">
      <selection activeCell="B13" sqref="B13"/>
    </sheetView>
  </sheetViews>
  <sheetFormatPr defaultColWidth="9.140625" defaultRowHeight="12.75" x14ac:dyDescent="0.2"/>
  <cols>
    <col min="1" max="1" width="9.140625" style="63"/>
    <col min="2" max="2" width="13.7109375" style="84" customWidth="1"/>
    <col min="3" max="3" width="12.28515625" style="84" customWidth="1"/>
    <col min="4" max="4" width="13.7109375" style="84" customWidth="1"/>
    <col min="5" max="5" width="15" style="84" customWidth="1"/>
    <col min="6" max="6" width="14" style="84" customWidth="1"/>
    <col min="7" max="7" width="13" style="84" customWidth="1"/>
    <col min="8" max="16384" width="9.140625" style="64"/>
  </cols>
  <sheetData>
    <row r="1" spans="1:7" x14ac:dyDescent="0.2">
      <c r="B1" s="328"/>
      <c r="C1" s="328"/>
      <c r="D1" s="328"/>
      <c r="E1" s="328"/>
      <c r="F1" s="328"/>
      <c r="G1" s="2" t="s">
        <v>1</v>
      </c>
    </row>
    <row r="2" spans="1:7" ht="15.75" x14ac:dyDescent="0.25">
      <c r="A2" s="150"/>
      <c r="B2" s="329" t="s">
        <v>280</v>
      </c>
      <c r="C2" s="330"/>
      <c r="D2" s="330"/>
      <c r="E2" s="330"/>
      <c r="F2" s="330"/>
      <c r="G2" s="66"/>
    </row>
    <row r="3" spans="1:7" ht="15.75" x14ac:dyDescent="0.25">
      <c r="A3" s="149"/>
      <c r="B3" s="68"/>
      <c r="C3" s="68"/>
      <c r="D3" s="68"/>
      <c r="E3" s="68"/>
      <c r="F3" s="68"/>
      <c r="G3" s="68"/>
    </row>
    <row r="4" spans="1:7" ht="15.75" x14ac:dyDescent="0.25">
      <c r="A4" s="329" t="s">
        <v>517</v>
      </c>
      <c r="B4" s="331"/>
      <c r="C4" s="331"/>
      <c r="D4" s="331"/>
      <c r="E4" s="331"/>
      <c r="F4" s="331"/>
      <c r="G4" s="331"/>
    </row>
    <row r="5" spans="1:7" ht="15.75" x14ac:dyDescent="0.25">
      <c r="A5" s="150"/>
      <c r="B5" s="332"/>
      <c r="C5" s="333"/>
      <c r="D5" s="69"/>
      <c r="E5" s="69"/>
      <c r="F5" s="66"/>
      <c r="G5" s="66"/>
    </row>
    <row r="6" spans="1:7" ht="15.75" x14ac:dyDescent="0.25">
      <c r="A6" s="334" t="s">
        <v>281</v>
      </c>
      <c r="B6" s="333"/>
      <c r="C6" s="333"/>
      <c r="D6" s="333"/>
      <c r="E6" s="333"/>
      <c r="F6" s="333"/>
      <c r="G6" s="333"/>
    </row>
    <row r="7" spans="1:7" ht="15.75" x14ac:dyDescent="0.25">
      <c r="A7" s="150"/>
      <c r="B7" s="151"/>
      <c r="C7" s="151"/>
      <c r="D7" s="151"/>
      <c r="E7" s="151"/>
      <c r="F7" s="151"/>
      <c r="G7" s="151"/>
    </row>
    <row r="8" spans="1:7" ht="15.75" x14ac:dyDescent="0.25">
      <c r="A8" s="329" t="s">
        <v>521</v>
      </c>
      <c r="B8" s="330"/>
      <c r="C8" s="330"/>
      <c r="D8" s="330"/>
      <c r="E8" s="330"/>
      <c r="F8" s="330"/>
      <c r="G8" s="330"/>
    </row>
    <row r="9" spans="1:7" ht="15" x14ac:dyDescent="0.25">
      <c r="B9" s="71"/>
      <c r="C9" s="147"/>
      <c r="D9" s="147"/>
      <c r="E9" s="147"/>
      <c r="F9" s="147"/>
      <c r="G9" s="147"/>
    </row>
    <row r="10" spans="1:7" ht="15.75" x14ac:dyDescent="0.25">
      <c r="A10" s="319" t="s">
        <v>282</v>
      </c>
      <c r="B10" s="321" t="s">
        <v>10</v>
      </c>
      <c r="C10" s="322"/>
      <c r="D10" s="322"/>
      <c r="E10" s="321" t="s">
        <v>11</v>
      </c>
      <c r="F10" s="322"/>
      <c r="G10" s="323"/>
    </row>
    <row r="11" spans="1:7" s="73" customFormat="1" ht="72" x14ac:dyDescent="0.25">
      <c r="A11" s="320"/>
      <c r="B11" s="72" t="s">
        <v>479</v>
      </c>
      <c r="C11" s="72" t="s">
        <v>480</v>
      </c>
      <c r="D11" s="72" t="s">
        <v>481</v>
      </c>
      <c r="E11" s="72" t="s">
        <v>479</v>
      </c>
      <c r="F11" s="72" t="s">
        <v>480</v>
      </c>
      <c r="G11" s="72" t="s">
        <v>482</v>
      </c>
    </row>
    <row r="12" spans="1:7" s="77" customFormat="1" ht="11.25" x14ac:dyDescent="0.2">
      <c r="A12" s="74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  <c r="G12" s="76">
        <v>7</v>
      </c>
    </row>
    <row r="13" spans="1:7" x14ac:dyDescent="0.2">
      <c r="A13" s="78">
        <v>1</v>
      </c>
      <c r="B13" s="79">
        <f>SUM('140:154'!E14)</f>
        <v>1025.3184399999998</v>
      </c>
      <c r="C13" s="78"/>
      <c r="D13" s="79">
        <f>B13</f>
        <v>1025.3184399999998</v>
      </c>
      <c r="E13" s="79">
        <f>SUM('42:208'!M15,'42:208'!Q15)</f>
        <v>0</v>
      </c>
      <c r="F13" s="78"/>
      <c r="G13" s="88">
        <f>E13</f>
        <v>0</v>
      </c>
    </row>
    <row r="14" spans="1:7" x14ac:dyDescent="0.2">
      <c r="A14" s="78">
        <v>2</v>
      </c>
      <c r="B14" s="79">
        <f>SUM('140:154'!E15)</f>
        <v>987.28214000000014</v>
      </c>
      <c r="C14" s="78"/>
      <c r="D14" s="79">
        <f t="shared" ref="D14:D36" si="0">B14</f>
        <v>987.28214000000014</v>
      </c>
      <c r="E14" s="79">
        <f>SUM('42:208'!M16,'42:208'!Q16)</f>
        <v>0</v>
      </c>
      <c r="F14" s="78"/>
      <c r="G14" s="88">
        <f t="shared" ref="G14:G36" si="1">E14</f>
        <v>0</v>
      </c>
    </row>
    <row r="15" spans="1:7" s="81" customFormat="1" x14ac:dyDescent="0.2">
      <c r="A15" s="80">
        <v>3</v>
      </c>
      <c r="B15" s="79">
        <f>SUM('140:154'!E16)</f>
        <v>972.54250000000013</v>
      </c>
      <c r="C15" s="80"/>
      <c r="D15" s="79">
        <f t="shared" si="0"/>
        <v>972.54250000000013</v>
      </c>
      <c r="E15" s="79">
        <f>SUM('42:208'!M17,'42:208'!Q17)</f>
        <v>0</v>
      </c>
      <c r="F15" s="80"/>
      <c r="G15" s="88">
        <f t="shared" si="1"/>
        <v>0</v>
      </c>
    </row>
    <row r="16" spans="1:7" x14ac:dyDescent="0.2">
      <c r="A16" s="78">
        <v>4</v>
      </c>
      <c r="B16" s="79">
        <f>SUM('140:154'!E17)</f>
        <v>958.40286000000003</v>
      </c>
      <c r="C16" s="78"/>
      <c r="D16" s="79">
        <f t="shared" si="0"/>
        <v>958.40286000000003</v>
      </c>
      <c r="E16" s="79">
        <f>SUM('42:208'!M18,'42:208'!Q18)</f>
        <v>0</v>
      </c>
      <c r="F16" s="78"/>
      <c r="G16" s="88">
        <f t="shared" si="1"/>
        <v>0</v>
      </c>
    </row>
    <row r="17" spans="1:7" x14ac:dyDescent="0.2">
      <c r="A17" s="78">
        <v>5</v>
      </c>
      <c r="B17" s="79">
        <f>SUM('140:154'!E18)</f>
        <v>965.80462</v>
      </c>
      <c r="C17" s="78"/>
      <c r="D17" s="79">
        <f t="shared" si="0"/>
        <v>965.80462</v>
      </c>
      <c r="E17" s="79">
        <f>SUM('42:208'!M19,'42:208'!Q19)</f>
        <v>0</v>
      </c>
      <c r="F17" s="78"/>
      <c r="G17" s="88">
        <f t="shared" si="1"/>
        <v>0</v>
      </c>
    </row>
    <row r="18" spans="1:7" x14ac:dyDescent="0.2">
      <c r="A18" s="78">
        <v>6</v>
      </c>
      <c r="B18" s="79">
        <f>SUM('140:154'!E19)</f>
        <v>1026.4405399999998</v>
      </c>
      <c r="C18" s="78"/>
      <c r="D18" s="79">
        <f t="shared" si="0"/>
        <v>1026.4405399999998</v>
      </c>
      <c r="E18" s="79">
        <f>SUM('42:208'!M20,'42:208'!Q20)</f>
        <v>0</v>
      </c>
      <c r="F18" s="78"/>
      <c r="G18" s="88">
        <f t="shared" si="1"/>
        <v>0</v>
      </c>
    </row>
    <row r="19" spans="1:7" x14ac:dyDescent="0.2">
      <c r="A19" s="78">
        <v>7</v>
      </c>
      <c r="B19" s="79">
        <f>SUM('140:154'!E20)</f>
        <v>1175.6198999999999</v>
      </c>
      <c r="C19" s="78"/>
      <c r="D19" s="79">
        <f t="shared" si="0"/>
        <v>1175.6198999999999</v>
      </c>
      <c r="E19" s="79">
        <f>SUM('42:208'!M21,'42:208'!Q21)</f>
        <v>0</v>
      </c>
      <c r="F19" s="78"/>
      <c r="G19" s="88">
        <f t="shared" si="1"/>
        <v>0</v>
      </c>
    </row>
    <row r="20" spans="1:7" x14ac:dyDescent="0.2">
      <c r="A20" s="78">
        <v>8</v>
      </c>
      <c r="B20" s="79">
        <f>SUM('140:154'!E21)</f>
        <v>1273.7202000000002</v>
      </c>
      <c r="C20" s="78"/>
      <c r="D20" s="79">
        <f t="shared" si="0"/>
        <v>1273.7202000000002</v>
      </c>
      <c r="E20" s="79">
        <f>SUM('42:208'!M22,'42:208'!Q22)</f>
        <v>0</v>
      </c>
      <c r="F20" s="78"/>
      <c r="G20" s="88">
        <f t="shared" si="1"/>
        <v>0</v>
      </c>
    </row>
    <row r="21" spans="1:7" x14ac:dyDescent="0.2">
      <c r="A21" s="78">
        <v>9</v>
      </c>
      <c r="B21" s="79">
        <f>SUM('140:154'!E22)</f>
        <v>1413.5204199999998</v>
      </c>
      <c r="C21" s="78"/>
      <c r="D21" s="79">
        <f t="shared" si="0"/>
        <v>1413.5204199999998</v>
      </c>
      <c r="E21" s="79">
        <f>SUM('42:208'!M23,'42:208'!Q23)</f>
        <v>0</v>
      </c>
      <c r="F21" s="78"/>
      <c r="G21" s="88">
        <f t="shared" si="1"/>
        <v>0</v>
      </c>
    </row>
    <row r="22" spans="1:7" x14ac:dyDescent="0.2">
      <c r="A22" s="78">
        <v>10</v>
      </c>
      <c r="B22" s="79">
        <f>SUM('140:154'!E23)</f>
        <v>1412.55286</v>
      </c>
      <c r="C22" s="78"/>
      <c r="D22" s="79">
        <f t="shared" si="0"/>
        <v>1412.55286</v>
      </c>
      <c r="E22" s="79">
        <f>SUM('42:208'!M24,'42:208'!Q24)</f>
        <v>0</v>
      </c>
      <c r="F22" s="78"/>
      <c r="G22" s="88">
        <f t="shared" si="1"/>
        <v>0</v>
      </c>
    </row>
    <row r="23" spans="1:7" x14ac:dyDescent="0.2">
      <c r="A23" s="78">
        <v>11</v>
      </c>
      <c r="B23" s="79">
        <f>SUM('140:154'!E24)</f>
        <v>1417.3067600000002</v>
      </c>
      <c r="C23" s="78"/>
      <c r="D23" s="79">
        <f t="shared" si="0"/>
        <v>1417.3067600000002</v>
      </c>
      <c r="E23" s="79">
        <f>SUM('42:208'!M25,'42:208'!Q25)</f>
        <v>0</v>
      </c>
      <c r="F23" s="78"/>
      <c r="G23" s="88">
        <f t="shared" si="1"/>
        <v>0</v>
      </c>
    </row>
    <row r="24" spans="1:7" x14ac:dyDescent="0.2">
      <c r="A24" s="78">
        <v>12</v>
      </c>
      <c r="B24" s="79">
        <f>SUM('140:154'!E25)</f>
        <v>1394.35618</v>
      </c>
      <c r="C24" s="78"/>
      <c r="D24" s="79">
        <f t="shared" si="0"/>
        <v>1394.35618</v>
      </c>
      <c r="E24" s="79">
        <f>SUM('42:208'!M26,'42:208'!Q26)</f>
        <v>0</v>
      </c>
      <c r="F24" s="78"/>
      <c r="G24" s="88">
        <f t="shared" si="1"/>
        <v>0</v>
      </c>
    </row>
    <row r="25" spans="1:7" x14ac:dyDescent="0.2">
      <c r="A25" s="78">
        <v>13</v>
      </c>
      <c r="B25" s="79">
        <f>SUM('140:154'!E26)</f>
        <v>1380.4064600000002</v>
      </c>
      <c r="C25" s="78"/>
      <c r="D25" s="79">
        <f t="shared" si="0"/>
        <v>1380.4064600000002</v>
      </c>
      <c r="E25" s="79">
        <f>SUM('42:208'!M27,'42:208'!Q27)</f>
        <v>0</v>
      </c>
      <c r="F25" s="78"/>
      <c r="G25" s="88">
        <f t="shared" si="1"/>
        <v>0</v>
      </c>
    </row>
    <row r="26" spans="1:7" x14ac:dyDescent="0.2">
      <c r="A26" s="78">
        <v>14</v>
      </c>
      <c r="B26" s="79">
        <f>SUM('140:154'!E27)</f>
        <v>1374.54558</v>
      </c>
      <c r="C26" s="78"/>
      <c r="D26" s="79">
        <f t="shared" si="0"/>
        <v>1374.54558</v>
      </c>
      <c r="E26" s="79">
        <f>SUM('42:208'!M28,'42:208'!Q28)</f>
        <v>0</v>
      </c>
      <c r="F26" s="78"/>
      <c r="G26" s="88">
        <f t="shared" si="1"/>
        <v>0</v>
      </c>
    </row>
    <row r="27" spans="1:7" x14ac:dyDescent="0.2">
      <c r="A27" s="78">
        <v>15</v>
      </c>
      <c r="B27" s="79">
        <f>SUM('140:154'!E28)</f>
        <v>1376.5250599999999</v>
      </c>
      <c r="C27" s="78"/>
      <c r="D27" s="79">
        <f t="shared" si="0"/>
        <v>1376.5250599999999</v>
      </c>
      <c r="E27" s="79">
        <f>SUM('42:208'!M29,'42:208'!Q29)</f>
        <v>0</v>
      </c>
      <c r="F27" s="78"/>
      <c r="G27" s="88">
        <f t="shared" si="1"/>
        <v>0</v>
      </c>
    </row>
    <row r="28" spans="1:7" x14ac:dyDescent="0.2">
      <c r="A28" s="78">
        <v>16</v>
      </c>
      <c r="B28" s="79">
        <f>SUM('140:154'!E29)</f>
        <v>1407.6957599999998</v>
      </c>
      <c r="C28" s="78"/>
      <c r="D28" s="79">
        <f t="shared" si="0"/>
        <v>1407.6957599999998</v>
      </c>
      <c r="E28" s="79">
        <f>SUM('42:208'!M30,'42:208'!Q30)</f>
        <v>0</v>
      </c>
      <c r="F28" s="78"/>
      <c r="G28" s="88">
        <f t="shared" si="1"/>
        <v>0</v>
      </c>
    </row>
    <row r="29" spans="1:7" x14ac:dyDescent="0.2">
      <c r="A29" s="78">
        <v>17</v>
      </c>
      <c r="B29" s="79">
        <f>SUM('140:154'!E30)</f>
        <v>1457.5698999999997</v>
      </c>
      <c r="C29" s="78"/>
      <c r="D29" s="79">
        <f t="shared" si="0"/>
        <v>1457.5698999999997</v>
      </c>
      <c r="E29" s="79">
        <f>SUM('42:208'!M31,'42:208'!Q31)</f>
        <v>0</v>
      </c>
      <c r="F29" s="78"/>
      <c r="G29" s="88">
        <f t="shared" si="1"/>
        <v>0</v>
      </c>
    </row>
    <row r="30" spans="1:7" x14ac:dyDescent="0.2">
      <c r="A30" s="78">
        <v>18</v>
      </c>
      <c r="B30" s="79">
        <f>SUM('140:154'!E31)</f>
        <v>1481.6711599999999</v>
      </c>
      <c r="C30" s="78"/>
      <c r="D30" s="79">
        <f t="shared" si="0"/>
        <v>1481.6711599999999</v>
      </c>
      <c r="E30" s="79">
        <f>SUM('42:208'!M32,'42:208'!Q32)</f>
        <v>0</v>
      </c>
      <c r="F30" s="78"/>
      <c r="G30" s="88">
        <f t="shared" si="1"/>
        <v>0</v>
      </c>
    </row>
    <row r="31" spans="1:7" x14ac:dyDescent="0.2">
      <c r="A31" s="78">
        <v>19</v>
      </c>
      <c r="B31" s="79">
        <f>SUM('140:154'!E32)</f>
        <v>1471.26304</v>
      </c>
      <c r="C31" s="78"/>
      <c r="D31" s="79">
        <f t="shared" si="0"/>
        <v>1471.26304</v>
      </c>
      <c r="E31" s="79">
        <f>SUM('42:208'!M33,'42:208'!Q33)</f>
        <v>0</v>
      </c>
      <c r="F31" s="78"/>
      <c r="G31" s="88">
        <f t="shared" si="1"/>
        <v>0</v>
      </c>
    </row>
    <row r="32" spans="1:7" x14ac:dyDescent="0.2">
      <c r="A32" s="82">
        <v>20</v>
      </c>
      <c r="B32" s="79">
        <f>SUM('140:154'!E33)</f>
        <v>1446.20786</v>
      </c>
      <c r="C32" s="83"/>
      <c r="D32" s="79">
        <f t="shared" si="0"/>
        <v>1446.20786</v>
      </c>
      <c r="E32" s="79">
        <f>SUM('42:208'!M34,'42:208'!Q34)</f>
        <v>0</v>
      </c>
      <c r="F32" s="83"/>
      <c r="G32" s="88">
        <f t="shared" si="1"/>
        <v>0</v>
      </c>
    </row>
    <row r="33" spans="1:7" x14ac:dyDescent="0.2">
      <c r="A33" s="78">
        <v>21</v>
      </c>
      <c r="B33" s="79">
        <f>SUM('140:154'!E34)</f>
        <v>1398.1427799999999</v>
      </c>
      <c r="C33" s="78"/>
      <c r="D33" s="79">
        <f t="shared" si="0"/>
        <v>1398.1427799999999</v>
      </c>
      <c r="E33" s="79">
        <f>SUM('42:208'!M35,'42:208'!Q35)</f>
        <v>0</v>
      </c>
      <c r="F33" s="78"/>
      <c r="G33" s="88">
        <f t="shared" si="1"/>
        <v>0</v>
      </c>
    </row>
    <row r="34" spans="1:7" x14ac:dyDescent="0.2">
      <c r="A34" s="78">
        <v>22</v>
      </c>
      <c r="B34" s="79">
        <f>SUM('140:154'!E35)</f>
        <v>1347.64192</v>
      </c>
      <c r="C34" s="78"/>
      <c r="D34" s="79">
        <f t="shared" si="0"/>
        <v>1347.64192</v>
      </c>
      <c r="E34" s="79">
        <f>SUM('42:208'!M36,'42:208'!Q36)</f>
        <v>0</v>
      </c>
      <c r="F34" s="78"/>
      <c r="G34" s="88">
        <f t="shared" si="1"/>
        <v>0</v>
      </c>
    </row>
    <row r="35" spans="1:7" x14ac:dyDescent="0.2">
      <c r="A35" s="78">
        <v>23</v>
      </c>
      <c r="B35" s="79">
        <f>SUM('140:154'!E36)</f>
        <v>1224.47028</v>
      </c>
      <c r="C35" s="78"/>
      <c r="D35" s="79">
        <f t="shared" si="0"/>
        <v>1224.47028</v>
      </c>
      <c r="E35" s="79">
        <f>SUM('42:208'!M37,'42:208'!Q37)</f>
        <v>0</v>
      </c>
      <c r="F35" s="78"/>
      <c r="G35" s="88">
        <f t="shared" si="1"/>
        <v>0</v>
      </c>
    </row>
    <row r="36" spans="1:7" x14ac:dyDescent="0.2">
      <c r="A36" s="78">
        <v>24</v>
      </c>
      <c r="B36" s="79">
        <f>SUM('140:154'!E37)</f>
        <v>1112.8104999999998</v>
      </c>
      <c r="C36" s="78"/>
      <c r="D36" s="79">
        <f t="shared" si="0"/>
        <v>1112.8104999999998</v>
      </c>
      <c r="E36" s="79">
        <f>SUM('42:208'!M38,'42:208'!Q38)</f>
        <v>0</v>
      </c>
      <c r="F36" s="78"/>
      <c r="G36" s="88">
        <f t="shared" si="1"/>
        <v>0</v>
      </c>
    </row>
    <row r="37" spans="1:7" ht="14.25" x14ac:dyDescent="0.2">
      <c r="A37" s="204" t="s">
        <v>14</v>
      </c>
      <c r="B37" s="205">
        <f>SUM(B13:B36)</f>
        <v>30501.817719999992</v>
      </c>
      <c r="C37" s="206"/>
      <c r="D37" s="205">
        <f>B37</f>
        <v>30501.817719999992</v>
      </c>
      <c r="E37" s="205"/>
      <c r="F37" s="206"/>
      <c r="G37" s="205"/>
    </row>
    <row r="38" spans="1:7" ht="18.75" x14ac:dyDescent="0.3">
      <c r="C38" s="85"/>
      <c r="D38" s="85"/>
      <c r="E38" s="85"/>
      <c r="F38" s="86"/>
    </row>
    <row r="39" spans="1:7" ht="15.75" x14ac:dyDescent="0.25">
      <c r="A39" s="324" t="s">
        <v>512</v>
      </c>
      <c r="B39" s="324"/>
      <c r="C39" s="324"/>
      <c r="D39" s="324"/>
      <c r="E39" s="324"/>
      <c r="F39" s="324"/>
      <c r="G39" s="324"/>
    </row>
    <row r="43" spans="1:7" ht="13.5" x14ac:dyDescent="0.25">
      <c r="A43" s="325"/>
      <c r="B43" s="325"/>
    </row>
    <row r="44" spans="1:7" ht="13.5" x14ac:dyDescent="0.25">
      <c r="A44" s="326"/>
      <c r="B44" s="327"/>
    </row>
    <row r="45" spans="1:7" hidden="1" x14ac:dyDescent="0.2">
      <c r="D45" s="87">
        <f>MAX(D13:D36)</f>
        <v>1481.6711599999999</v>
      </c>
      <c r="G45" s="87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7" priority="1" stopIfTrue="1" operator="equal">
      <formula>$D$45</formula>
    </cfRule>
  </conditionalFormatting>
  <conditionalFormatting sqref="G13:G36">
    <cfRule type="cellIs" dxfId="6" priority="2" stopIfTrue="1" operator="equal">
      <formula>$G$45</formula>
    </cfRule>
  </conditionalFormatting>
  <pageMargins left="0.7" right="0.7" top="0.75" bottom="0.75" header="0.3" footer="0.3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9" workbookViewId="0">
      <selection activeCell="B13" sqref="B13"/>
    </sheetView>
  </sheetViews>
  <sheetFormatPr defaultColWidth="9.140625" defaultRowHeight="12.75" x14ac:dyDescent="0.2"/>
  <cols>
    <col min="1" max="1" width="9.140625" style="63"/>
    <col min="2" max="2" width="13.7109375" style="84" customWidth="1"/>
    <col min="3" max="3" width="12.28515625" style="84" customWidth="1"/>
    <col min="4" max="4" width="13.7109375" style="84" customWidth="1"/>
    <col min="5" max="5" width="15" style="84" customWidth="1"/>
    <col min="6" max="6" width="14" style="84" customWidth="1"/>
    <col min="7" max="7" width="13" style="84" customWidth="1"/>
    <col min="8" max="16384" width="9.140625" style="64"/>
  </cols>
  <sheetData>
    <row r="1" spans="1:7" x14ac:dyDescent="0.2">
      <c r="B1" s="328"/>
      <c r="C1" s="328"/>
      <c r="D1" s="328"/>
      <c r="E1" s="328"/>
      <c r="F1" s="328"/>
      <c r="G1" s="2" t="s">
        <v>1</v>
      </c>
    </row>
    <row r="2" spans="1:7" ht="15.75" x14ac:dyDescent="0.25">
      <c r="A2" s="150"/>
      <c r="B2" s="329" t="s">
        <v>280</v>
      </c>
      <c r="C2" s="330"/>
      <c r="D2" s="330"/>
      <c r="E2" s="330"/>
      <c r="F2" s="330"/>
      <c r="G2" s="66"/>
    </row>
    <row r="3" spans="1:7" ht="15.75" x14ac:dyDescent="0.25">
      <c r="A3" s="149"/>
      <c r="B3" s="68"/>
      <c r="C3" s="68"/>
      <c r="D3" s="68"/>
      <c r="E3" s="68"/>
      <c r="F3" s="68"/>
      <c r="G3" s="68"/>
    </row>
    <row r="4" spans="1:7" ht="15.75" x14ac:dyDescent="0.25">
      <c r="A4" s="329" t="s">
        <v>517</v>
      </c>
      <c r="B4" s="331"/>
      <c r="C4" s="331"/>
      <c r="D4" s="331"/>
      <c r="E4" s="331"/>
      <c r="F4" s="331"/>
      <c r="G4" s="331"/>
    </row>
    <row r="5" spans="1:7" ht="15.75" x14ac:dyDescent="0.25">
      <c r="A5" s="150"/>
      <c r="B5" s="332"/>
      <c r="C5" s="333"/>
      <c r="D5" s="69"/>
      <c r="E5" s="69"/>
      <c r="F5" s="66"/>
      <c r="G5" s="66"/>
    </row>
    <row r="6" spans="1:7" ht="15.75" x14ac:dyDescent="0.25">
      <c r="A6" s="334" t="s">
        <v>281</v>
      </c>
      <c r="B6" s="333"/>
      <c r="C6" s="333"/>
      <c r="D6" s="333"/>
      <c r="E6" s="333"/>
      <c r="F6" s="333"/>
      <c r="G6" s="333"/>
    </row>
    <row r="7" spans="1:7" ht="15.75" x14ac:dyDescent="0.25">
      <c r="A7" s="150"/>
      <c r="B7" s="151"/>
      <c r="C7" s="151"/>
      <c r="D7" s="151"/>
      <c r="E7" s="151"/>
      <c r="F7" s="151"/>
      <c r="G7" s="151"/>
    </row>
    <row r="8" spans="1:7" ht="15.75" x14ac:dyDescent="0.25">
      <c r="A8" s="329" t="s">
        <v>521</v>
      </c>
      <c r="B8" s="330"/>
      <c r="C8" s="330"/>
      <c r="D8" s="330"/>
      <c r="E8" s="330"/>
      <c r="F8" s="330"/>
      <c r="G8" s="330"/>
    </row>
    <row r="9" spans="1:7" ht="15" x14ac:dyDescent="0.25">
      <c r="B9" s="71"/>
      <c r="C9" s="147"/>
      <c r="D9" s="147"/>
      <c r="E9" s="147"/>
      <c r="F9" s="147"/>
      <c r="G9" s="147"/>
    </row>
    <row r="10" spans="1:7" ht="15.75" x14ac:dyDescent="0.25">
      <c r="A10" s="319" t="s">
        <v>282</v>
      </c>
      <c r="B10" s="321" t="s">
        <v>10</v>
      </c>
      <c r="C10" s="322"/>
      <c r="D10" s="322"/>
      <c r="E10" s="321" t="s">
        <v>11</v>
      </c>
      <c r="F10" s="322"/>
      <c r="G10" s="323"/>
    </row>
    <row r="11" spans="1:7" s="73" customFormat="1" ht="72" x14ac:dyDescent="0.25">
      <c r="A11" s="320"/>
      <c r="B11" s="72" t="s">
        <v>479</v>
      </c>
      <c r="C11" s="72" t="s">
        <v>480</v>
      </c>
      <c r="D11" s="72" t="s">
        <v>481</v>
      </c>
      <c r="E11" s="72" t="s">
        <v>479</v>
      </c>
      <c r="F11" s="72" t="s">
        <v>480</v>
      </c>
      <c r="G11" s="72" t="s">
        <v>482</v>
      </c>
    </row>
    <row r="12" spans="1:7" s="77" customFormat="1" ht="11.25" x14ac:dyDescent="0.2">
      <c r="A12" s="74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  <c r="G12" s="76">
        <v>7</v>
      </c>
    </row>
    <row r="13" spans="1:7" x14ac:dyDescent="0.2">
      <c r="A13" s="78">
        <v>1</v>
      </c>
      <c r="B13" s="79">
        <f>SUM('155:167'!E14)</f>
        <v>1498.9615000000003</v>
      </c>
      <c r="C13" s="78"/>
      <c r="D13" s="79">
        <f>B13</f>
        <v>1498.9615000000003</v>
      </c>
      <c r="E13" s="79">
        <f>SUM('42:208'!M15,'42:208'!Q15)</f>
        <v>0</v>
      </c>
      <c r="F13" s="78"/>
      <c r="G13" s="88">
        <f>E13</f>
        <v>0</v>
      </c>
    </row>
    <row r="14" spans="1:7" x14ac:dyDescent="0.2">
      <c r="A14" s="78">
        <v>2</v>
      </c>
      <c r="B14" s="79">
        <f>SUM('155:167'!E15)</f>
        <v>1392.6186500000001</v>
      </c>
      <c r="C14" s="78"/>
      <c r="D14" s="79">
        <f t="shared" ref="D14:D36" si="0">B14</f>
        <v>1392.6186500000001</v>
      </c>
      <c r="E14" s="79">
        <f>SUM('42:208'!M16,'42:208'!Q16)</f>
        <v>0</v>
      </c>
      <c r="F14" s="78"/>
      <c r="G14" s="88">
        <f t="shared" ref="G14:G36" si="1">E14</f>
        <v>0</v>
      </c>
    </row>
    <row r="15" spans="1:7" s="81" customFormat="1" x14ac:dyDescent="0.2">
      <c r="A15" s="80">
        <v>3</v>
      </c>
      <c r="B15" s="79">
        <f>SUM('155:167'!E16)</f>
        <v>1356.23</v>
      </c>
      <c r="C15" s="80"/>
      <c r="D15" s="79">
        <f t="shared" si="0"/>
        <v>1356.23</v>
      </c>
      <c r="E15" s="79">
        <f>SUM('42:208'!M17,'42:208'!Q17)</f>
        <v>0</v>
      </c>
      <c r="F15" s="80"/>
      <c r="G15" s="88">
        <f t="shared" si="1"/>
        <v>0</v>
      </c>
    </row>
    <row r="16" spans="1:7" x14ac:dyDescent="0.2">
      <c r="A16" s="78">
        <v>4</v>
      </c>
      <c r="B16" s="79">
        <f>SUM('155:167'!E17)</f>
        <v>1357.5561500000001</v>
      </c>
      <c r="C16" s="78"/>
      <c r="D16" s="79">
        <f t="shared" si="0"/>
        <v>1357.5561500000001</v>
      </c>
      <c r="E16" s="79">
        <f>SUM('42:208'!M18,'42:208'!Q18)</f>
        <v>0</v>
      </c>
      <c r="F16" s="78"/>
      <c r="G16" s="88">
        <f t="shared" si="1"/>
        <v>0</v>
      </c>
    </row>
    <row r="17" spans="1:7" x14ac:dyDescent="0.2">
      <c r="A17" s="78">
        <v>5</v>
      </c>
      <c r="B17" s="79">
        <f>SUM('155:167'!E18)</f>
        <v>1387.0262</v>
      </c>
      <c r="C17" s="78"/>
      <c r="D17" s="79">
        <f t="shared" si="0"/>
        <v>1387.0262</v>
      </c>
      <c r="E17" s="79">
        <f>SUM('42:208'!M19,'42:208'!Q19)</f>
        <v>0</v>
      </c>
      <c r="F17" s="78"/>
      <c r="G17" s="88">
        <f t="shared" si="1"/>
        <v>0</v>
      </c>
    </row>
    <row r="18" spans="1:7" x14ac:dyDescent="0.2">
      <c r="A18" s="78">
        <v>6</v>
      </c>
      <c r="B18" s="79">
        <f>SUM('155:167'!E19)</f>
        <v>1436.4413500000001</v>
      </c>
      <c r="C18" s="78"/>
      <c r="D18" s="79">
        <f t="shared" si="0"/>
        <v>1436.4413500000001</v>
      </c>
      <c r="E18" s="79">
        <f>SUM('42:208'!M20,'42:208'!Q20)</f>
        <v>0</v>
      </c>
      <c r="F18" s="78"/>
      <c r="G18" s="88">
        <f t="shared" si="1"/>
        <v>0</v>
      </c>
    </row>
    <row r="19" spans="1:7" x14ac:dyDescent="0.2">
      <c r="A19" s="78">
        <v>7</v>
      </c>
      <c r="B19" s="79">
        <f>SUM('155:167'!E20)</f>
        <v>1634.7850300000002</v>
      </c>
      <c r="C19" s="78"/>
      <c r="D19" s="79">
        <f t="shared" si="0"/>
        <v>1634.7850300000002</v>
      </c>
      <c r="E19" s="79">
        <f>SUM('42:208'!M21,'42:208'!Q21)</f>
        <v>0</v>
      </c>
      <c r="F19" s="78"/>
      <c r="G19" s="88">
        <f t="shared" si="1"/>
        <v>0</v>
      </c>
    </row>
    <row r="20" spans="1:7" x14ac:dyDescent="0.2">
      <c r="A20" s="78">
        <v>8</v>
      </c>
      <c r="B20" s="79">
        <f>SUM('155:167'!E21)</f>
        <v>1890.7892600000002</v>
      </c>
      <c r="C20" s="78"/>
      <c r="D20" s="79">
        <f t="shared" si="0"/>
        <v>1890.7892600000002</v>
      </c>
      <c r="E20" s="79">
        <f>SUM('42:208'!M22,'42:208'!Q22)</f>
        <v>0</v>
      </c>
      <c r="F20" s="78"/>
      <c r="G20" s="88">
        <f t="shared" si="1"/>
        <v>0</v>
      </c>
    </row>
    <row r="21" spans="1:7" x14ac:dyDescent="0.2">
      <c r="A21" s="78">
        <v>9</v>
      </c>
      <c r="B21" s="79">
        <f>SUM('155:167'!E22)</f>
        <v>2055.1747800000003</v>
      </c>
      <c r="C21" s="78"/>
      <c r="D21" s="79">
        <f t="shared" si="0"/>
        <v>2055.1747800000003</v>
      </c>
      <c r="E21" s="79">
        <f>SUM('42:208'!M23,'42:208'!Q23)</f>
        <v>0</v>
      </c>
      <c r="F21" s="78"/>
      <c r="G21" s="88">
        <f t="shared" si="1"/>
        <v>0</v>
      </c>
    </row>
    <row r="22" spans="1:7" x14ac:dyDescent="0.2">
      <c r="A22" s="78">
        <v>10</v>
      </c>
      <c r="B22" s="79">
        <f>SUM('155:167'!E23)</f>
        <v>2017.2271800000001</v>
      </c>
      <c r="C22" s="78"/>
      <c r="D22" s="79">
        <f t="shared" si="0"/>
        <v>2017.2271800000001</v>
      </c>
      <c r="E22" s="79">
        <f>SUM('42:208'!M24,'42:208'!Q24)</f>
        <v>0</v>
      </c>
      <c r="F22" s="78"/>
      <c r="G22" s="88">
        <f t="shared" si="1"/>
        <v>0</v>
      </c>
    </row>
    <row r="23" spans="1:7" x14ac:dyDescent="0.2">
      <c r="A23" s="78">
        <v>11</v>
      </c>
      <c r="B23" s="79">
        <f>SUM('155:167'!E24)</f>
        <v>2027.25938</v>
      </c>
      <c r="C23" s="78"/>
      <c r="D23" s="79">
        <f t="shared" si="0"/>
        <v>2027.25938</v>
      </c>
      <c r="E23" s="79">
        <f>SUM('42:208'!M25,'42:208'!Q25)</f>
        <v>0</v>
      </c>
      <c r="F23" s="78"/>
      <c r="G23" s="88">
        <f t="shared" si="1"/>
        <v>0</v>
      </c>
    </row>
    <row r="24" spans="1:7" x14ac:dyDescent="0.2">
      <c r="A24" s="78">
        <v>12</v>
      </c>
      <c r="B24" s="79">
        <f>SUM('155:167'!E25)</f>
        <v>1975.49162</v>
      </c>
      <c r="C24" s="78"/>
      <c r="D24" s="79">
        <f t="shared" si="0"/>
        <v>1975.49162</v>
      </c>
      <c r="E24" s="79">
        <f>SUM('42:208'!M26,'42:208'!Q26)</f>
        <v>0</v>
      </c>
      <c r="F24" s="78"/>
      <c r="G24" s="88">
        <f t="shared" si="1"/>
        <v>0</v>
      </c>
    </row>
    <row r="25" spans="1:7" x14ac:dyDescent="0.2">
      <c r="A25" s="78">
        <v>13</v>
      </c>
      <c r="B25" s="79">
        <f>SUM('155:167'!E26)</f>
        <v>1909.7196000000001</v>
      </c>
      <c r="C25" s="78"/>
      <c r="D25" s="79">
        <f t="shared" si="0"/>
        <v>1909.7196000000001</v>
      </c>
      <c r="E25" s="79">
        <f>SUM('42:208'!M27,'42:208'!Q27)</f>
        <v>0</v>
      </c>
      <c r="F25" s="78"/>
      <c r="G25" s="88">
        <f t="shared" si="1"/>
        <v>0</v>
      </c>
    </row>
    <row r="26" spans="1:7" x14ac:dyDescent="0.2">
      <c r="A26" s="78">
        <v>14</v>
      </c>
      <c r="B26" s="79">
        <f>SUM('155:167'!E27)</f>
        <v>1961.4872500000001</v>
      </c>
      <c r="C26" s="78"/>
      <c r="D26" s="79">
        <f t="shared" si="0"/>
        <v>1961.4872500000001</v>
      </c>
      <c r="E26" s="79">
        <f>SUM('42:208'!M28,'42:208'!Q28)</f>
        <v>0</v>
      </c>
      <c r="F26" s="78"/>
      <c r="G26" s="88">
        <f t="shared" si="1"/>
        <v>0</v>
      </c>
    </row>
    <row r="27" spans="1:7" x14ac:dyDescent="0.2">
      <c r="A27" s="78">
        <v>15</v>
      </c>
      <c r="B27" s="79">
        <f>SUM('155:167'!E28)</f>
        <v>1959.43406</v>
      </c>
      <c r="C27" s="78"/>
      <c r="D27" s="79">
        <f t="shared" si="0"/>
        <v>1959.43406</v>
      </c>
      <c r="E27" s="79">
        <f>SUM('42:208'!M29,'42:208'!Q29)</f>
        <v>0</v>
      </c>
      <c r="F27" s="78"/>
      <c r="G27" s="88">
        <f t="shared" si="1"/>
        <v>0</v>
      </c>
    </row>
    <row r="28" spans="1:7" x14ac:dyDescent="0.2">
      <c r="A28" s="78">
        <v>16</v>
      </c>
      <c r="B28" s="79">
        <f>SUM('155:167'!E29)</f>
        <v>1966.3741599999998</v>
      </c>
      <c r="C28" s="78"/>
      <c r="D28" s="79">
        <f t="shared" si="0"/>
        <v>1966.3741599999998</v>
      </c>
      <c r="E28" s="79">
        <f>SUM('42:208'!M30,'42:208'!Q30)</f>
        <v>0</v>
      </c>
      <c r="F28" s="78"/>
      <c r="G28" s="88">
        <f t="shared" si="1"/>
        <v>0</v>
      </c>
    </row>
    <row r="29" spans="1:7" x14ac:dyDescent="0.2">
      <c r="A29" s="78">
        <v>17</v>
      </c>
      <c r="B29" s="79">
        <f>SUM('155:167'!E30)</f>
        <v>2148.69769</v>
      </c>
      <c r="C29" s="78"/>
      <c r="D29" s="79">
        <f t="shared" si="0"/>
        <v>2148.69769</v>
      </c>
      <c r="E29" s="79">
        <f>SUM('42:208'!M31,'42:208'!Q31)</f>
        <v>0</v>
      </c>
      <c r="F29" s="78"/>
      <c r="G29" s="88">
        <f t="shared" si="1"/>
        <v>0</v>
      </c>
    </row>
    <row r="30" spans="1:7" x14ac:dyDescent="0.2">
      <c r="A30" s="78">
        <v>18</v>
      </c>
      <c r="B30" s="79">
        <f>SUM('155:167'!E31)</f>
        <v>2118.4429700000001</v>
      </c>
      <c r="C30" s="78"/>
      <c r="D30" s="79">
        <f t="shared" si="0"/>
        <v>2118.4429700000001</v>
      </c>
      <c r="E30" s="79">
        <f>SUM('42:208'!M32,'42:208'!Q32)</f>
        <v>0</v>
      </c>
      <c r="F30" s="78"/>
      <c r="G30" s="88">
        <f t="shared" si="1"/>
        <v>0</v>
      </c>
    </row>
    <row r="31" spans="1:7" x14ac:dyDescent="0.2">
      <c r="A31" s="78">
        <v>19</v>
      </c>
      <c r="B31" s="79">
        <f>SUM('155:167'!E32)</f>
        <v>2194.6449299999999</v>
      </c>
      <c r="C31" s="78"/>
      <c r="D31" s="79">
        <f t="shared" si="0"/>
        <v>2194.6449299999999</v>
      </c>
      <c r="E31" s="79">
        <f>SUM('42:208'!M33,'42:208'!Q33)</f>
        <v>0</v>
      </c>
      <c r="F31" s="78"/>
      <c r="G31" s="88">
        <f t="shared" si="1"/>
        <v>0</v>
      </c>
    </row>
    <row r="32" spans="1:7" x14ac:dyDescent="0.2">
      <c r="A32" s="82">
        <v>20</v>
      </c>
      <c r="B32" s="79">
        <f>SUM('155:167'!E33)</f>
        <v>2171.1587199999999</v>
      </c>
      <c r="C32" s="83"/>
      <c r="D32" s="79">
        <f t="shared" si="0"/>
        <v>2171.1587199999999</v>
      </c>
      <c r="E32" s="79">
        <f>SUM('42:208'!M34,'42:208'!Q34)</f>
        <v>0</v>
      </c>
      <c r="F32" s="83"/>
      <c r="G32" s="88">
        <f t="shared" si="1"/>
        <v>0</v>
      </c>
    </row>
    <row r="33" spans="1:7" x14ac:dyDescent="0.2">
      <c r="A33" s="78">
        <v>21</v>
      </c>
      <c r="B33" s="79">
        <f>SUM('155:167'!E34)</f>
        <v>2119.1244200000001</v>
      </c>
      <c r="C33" s="78"/>
      <c r="D33" s="79">
        <f t="shared" si="0"/>
        <v>2119.1244200000001</v>
      </c>
      <c r="E33" s="79">
        <f>SUM('42:208'!M35,'42:208'!Q35)</f>
        <v>0</v>
      </c>
      <c r="F33" s="78"/>
      <c r="G33" s="88">
        <f t="shared" si="1"/>
        <v>0</v>
      </c>
    </row>
    <row r="34" spans="1:7" x14ac:dyDescent="0.2">
      <c r="A34" s="78">
        <v>22</v>
      </c>
      <c r="B34" s="79">
        <f>SUM('155:167'!E35)</f>
        <v>2048.3367699999999</v>
      </c>
      <c r="C34" s="78"/>
      <c r="D34" s="79">
        <f t="shared" si="0"/>
        <v>2048.3367699999999</v>
      </c>
      <c r="E34" s="79">
        <f>SUM('42:208'!M36,'42:208'!Q36)</f>
        <v>0</v>
      </c>
      <c r="F34" s="78"/>
      <c r="G34" s="88">
        <f t="shared" si="1"/>
        <v>0</v>
      </c>
    </row>
    <row r="35" spans="1:7" x14ac:dyDescent="0.2">
      <c r="A35" s="78">
        <v>23</v>
      </c>
      <c r="B35" s="79">
        <f>SUM('155:167'!E36)</f>
        <v>1891.3940600000001</v>
      </c>
      <c r="C35" s="78"/>
      <c r="D35" s="79">
        <f t="shared" si="0"/>
        <v>1891.3940600000001</v>
      </c>
      <c r="E35" s="79">
        <f>SUM('42:208'!M37,'42:208'!Q37)</f>
        <v>0</v>
      </c>
      <c r="F35" s="78"/>
      <c r="G35" s="88">
        <f t="shared" si="1"/>
        <v>0</v>
      </c>
    </row>
    <row r="36" spans="1:7" x14ac:dyDescent="0.2">
      <c r="A36" s="78">
        <v>24</v>
      </c>
      <c r="B36" s="79">
        <f>SUM('155:167'!E37)</f>
        <v>1697.3646699999999</v>
      </c>
      <c r="C36" s="78"/>
      <c r="D36" s="79">
        <f t="shared" si="0"/>
        <v>1697.3646699999999</v>
      </c>
      <c r="E36" s="79">
        <f>SUM('42:208'!M38,'42:208'!Q38)</f>
        <v>0</v>
      </c>
      <c r="F36" s="78"/>
      <c r="G36" s="88">
        <f t="shared" si="1"/>
        <v>0</v>
      </c>
    </row>
    <row r="37" spans="1:7" ht="14.25" x14ac:dyDescent="0.2">
      <c r="A37" s="204" t="s">
        <v>14</v>
      </c>
      <c r="B37" s="205">
        <f>SUM(B13:B36)</f>
        <v>44215.74040000001</v>
      </c>
      <c r="C37" s="206"/>
      <c r="D37" s="205">
        <f>B37</f>
        <v>44215.74040000001</v>
      </c>
      <c r="E37" s="205"/>
      <c r="F37" s="206"/>
      <c r="G37" s="205"/>
    </row>
    <row r="38" spans="1:7" ht="18.75" x14ac:dyDescent="0.3">
      <c r="C38" s="85"/>
      <c r="D38" s="85"/>
      <c r="E38" s="85"/>
      <c r="F38" s="86"/>
    </row>
    <row r="39" spans="1:7" ht="15.75" x14ac:dyDescent="0.25">
      <c r="A39" s="324" t="s">
        <v>512</v>
      </c>
      <c r="B39" s="324"/>
      <c r="C39" s="324"/>
      <c r="D39" s="324"/>
      <c r="E39" s="324"/>
      <c r="F39" s="324"/>
      <c r="G39" s="324"/>
    </row>
    <row r="43" spans="1:7" ht="13.5" x14ac:dyDescent="0.25">
      <c r="A43" s="325"/>
      <c r="B43" s="325"/>
    </row>
    <row r="44" spans="1:7" ht="13.5" x14ac:dyDescent="0.25">
      <c r="A44" s="326"/>
      <c r="B44" s="327"/>
    </row>
    <row r="45" spans="1:7" hidden="1" x14ac:dyDescent="0.2">
      <c r="D45" s="87">
        <f>MAX(D13:D36)</f>
        <v>2194.6449299999999</v>
      </c>
      <c r="G45" s="87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5" priority="1" stopIfTrue="1" operator="equal">
      <formula>$D$45</formula>
    </cfRule>
  </conditionalFormatting>
  <conditionalFormatting sqref="G13:G36">
    <cfRule type="cellIs" dxfId="4" priority="2" stopIfTrue="1" operator="equal">
      <formula>$G$45</formula>
    </cfRule>
  </conditionalFormatting>
  <pageMargins left="0.7" right="0.7" top="0.75" bottom="0.75" header="0.3" footer="0.3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G45"/>
  <sheetViews>
    <sheetView topLeftCell="A12" workbookViewId="0">
      <selection activeCell="B13" sqref="B13:B36"/>
    </sheetView>
  </sheetViews>
  <sheetFormatPr defaultColWidth="9.140625" defaultRowHeight="12.75" x14ac:dyDescent="0.2"/>
  <cols>
    <col min="1" max="1" width="9.140625" style="63"/>
    <col min="2" max="2" width="13.7109375" style="84" customWidth="1"/>
    <col min="3" max="3" width="12.28515625" style="84" customWidth="1"/>
    <col min="4" max="4" width="13.7109375" style="84" customWidth="1"/>
    <col min="5" max="5" width="15" style="84" customWidth="1"/>
    <col min="6" max="6" width="14" style="84" customWidth="1"/>
    <col min="7" max="7" width="13" style="84" customWidth="1"/>
    <col min="8" max="16384" width="9.140625" style="64"/>
  </cols>
  <sheetData>
    <row r="1" spans="1:7" x14ac:dyDescent="0.2">
      <c r="B1" s="328"/>
      <c r="C1" s="328"/>
      <c r="D1" s="328"/>
      <c r="E1" s="328"/>
      <c r="F1" s="328"/>
      <c r="G1" s="2" t="s">
        <v>1</v>
      </c>
    </row>
    <row r="2" spans="1:7" ht="15.75" x14ac:dyDescent="0.25">
      <c r="A2" s="150"/>
      <c r="B2" s="329" t="s">
        <v>280</v>
      </c>
      <c r="C2" s="330"/>
      <c r="D2" s="330"/>
      <c r="E2" s="330"/>
      <c r="F2" s="330"/>
      <c r="G2" s="66"/>
    </row>
    <row r="3" spans="1:7" ht="15.75" x14ac:dyDescent="0.25">
      <c r="A3" s="149"/>
      <c r="B3" s="68"/>
      <c r="C3" s="68"/>
      <c r="D3" s="68"/>
      <c r="E3" s="68"/>
      <c r="F3" s="68"/>
      <c r="G3" s="68"/>
    </row>
    <row r="4" spans="1:7" ht="15.75" x14ac:dyDescent="0.25">
      <c r="A4" s="329" t="s">
        <v>517</v>
      </c>
      <c r="B4" s="331"/>
      <c r="C4" s="331"/>
      <c r="D4" s="331"/>
      <c r="E4" s="331"/>
      <c r="F4" s="331"/>
      <c r="G4" s="331"/>
    </row>
    <row r="5" spans="1:7" ht="15.75" x14ac:dyDescent="0.25">
      <c r="A5" s="150"/>
      <c r="B5" s="332"/>
      <c r="C5" s="333"/>
      <c r="D5" s="69"/>
      <c r="E5" s="69"/>
      <c r="F5" s="66"/>
      <c r="G5" s="66"/>
    </row>
    <row r="6" spans="1:7" ht="15.75" x14ac:dyDescent="0.25">
      <c r="A6" s="334" t="s">
        <v>281</v>
      </c>
      <c r="B6" s="333"/>
      <c r="C6" s="333"/>
      <c r="D6" s="333"/>
      <c r="E6" s="333"/>
      <c r="F6" s="333"/>
      <c r="G6" s="333"/>
    </row>
    <row r="7" spans="1:7" ht="15.75" x14ac:dyDescent="0.25">
      <c r="A7" s="150"/>
      <c r="B7" s="151"/>
      <c r="C7" s="151"/>
      <c r="D7" s="151"/>
      <c r="E7" s="151"/>
      <c r="F7" s="151"/>
      <c r="G7" s="151"/>
    </row>
    <row r="8" spans="1:7" ht="15.75" x14ac:dyDescent="0.25">
      <c r="A8" s="329" t="s">
        <v>522</v>
      </c>
      <c r="B8" s="330"/>
      <c r="C8" s="330"/>
      <c r="D8" s="330"/>
      <c r="E8" s="330"/>
      <c r="F8" s="330"/>
      <c r="G8" s="330"/>
    </row>
    <row r="9" spans="1:7" ht="15" x14ac:dyDescent="0.25">
      <c r="B9" s="71"/>
      <c r="C9" s="147"/>
      <c r="D9" s="147"/>
      <c r="E9" s="147"/>
      <c r="F9" s="147"/>
      <c r="G9" s="147"/>
    </row>
    <row r="10" spans="1:7" ht="15.75" x14ac:dyDescent="0.25">
      <c r="A10" s="319" t="s">
        <v>282</v>
      </c>
      <c r="B10" s="321" t="s">
        <v>10</v>
      </c>
      <c r="C10" s="322"/>
      <c r="D10" s="322"/>
      <c r="E10" s="321" t="s">
        <v>11</v>
      </c>
      <c r="F10" s="322"/>
      <c r="G10" s="323"/>
    </row>
    <row r="11" spans="1:7" s="73" customFormat="1" ht="72" x14ac:dyDescent="0.25">
      <c r="A11" s="320"/>
      <c r="B11" s="72" t="s">
        <v>479</v>
      </c>
      <c r="C11" s="72" t="s">
        <v>480</v>
      </c>
      <c r="D11" s="72" t="s">
        <v>481</v>
      </c>
      <c r="E11" s="72" t="s">
        <v>479</v>
      </c>
      <c r="F11" s="72" t="s">
        <v>480</v>
      </c>
      <c r="G11" s="72" t="s">
        <v>482</v>
      </c>
    </row>
    <row r="12" spans="1:7" s="77" customFormat="1" ht="11.25" x14ac:dyDescent="0.2">
      <c r="A12" s="74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  <c r="G12" s="76">
        <v>7</v>
      </c>
    </row>
    <row r="13" spans="1:7" x14ac:dyDescent="0.2">
      <c r="A13" s="78">
        <v>1</v>
      </c>
      <c r="B13" s="79">
        <f>SUM('168:208'!E14)</f>
        <v>5584.7420199999988</v>
      </c>
      <c r="C13" s="78"/>
      <c r="D13" s="79">
        <f>B13</f>
        <v>5584.7420199999988</v>
      </c>
      <c r="E13" s="79">
        <f>SUM('42:208'!M15,'42:208'!Q15)</f>
        <v>0</v>
      </c>
      <c r="F13" s="78"/>
      <c r="G13" s="88">
        <f>E13</f>
        <v>0</v>
      </c>
    </row>
    <row r="14" spans="1:7" x14ac:dyDescent="0.2">
      <c r="A14" s="78">
        <v>2</v>
      </c>
      <c r="B14" s="79">
        <f>SUM('168:208'!E15)</f>
        <v>5135.9893399999992</v>
      </c>
      <c r="C14" s="78"/>
      <c r="D14" s="79">
        <f t="shared" ref="D14:D36" si="0">B14</f>
        <v>5135.9893399999992</v>
      </c>
      <c r="E14" s="79">
        <f>SUM('42:208'!M16,'42:208'!Q16)</f>
        <v>0</v>
      </c>
      <c r="F14" s="78"/>
      <c r="G14" s="88">
        <f t="shared" ref="G14:G36" si="1">E14</f>
        <v>0</v>
      </c>
    </row>
    <row r="15" spans="1:7" s="81" customFormat="1" x14ac:dyDescent="0.2">
      <c r="A15" s="80">
        <v>3</v>
      </c>
      <c r="B15" s="79">
        <f>SUM('168:208'!E16)</f>
        <v>4710.669710000001</v>
      </c>
      <c r="C15" s="80"/>
      <c r="D15" s="79">
        <f t="shared" si="0"/>
        <v>4710.669710000001</v>
      </c>
      <c r="E15" s="79">
        <f>SUM('42:208'!M17,'42:208'!Q17)</f>
        <v>0</v>
      </c>
      <c r="F15" s="80"/>
      <c r="G15" s="88">
        <f t="shared" si="1"/>
        <v>0</v>
      </c>
    </row>
    <row r="16" spans="1:7" x14ac:dyDescent="0.2">
      <c r="A16" s="78">
        <v>4</v>
      </c>
      <c r="B16" s="79">
        <f>SUM('168:208'!E17)</f>
        <v>4252.8509599999998</v>
      </c>
      <c r="C16" s="78"/>
      <c r="D16" s="79">
        <f t="shared" si="0"/>
        <v>4252.8509599999998</v>
      </c>
      <c r="E16" s="79">
        <f>SUM('42:208'!M18,'42:208'!Q18)</f>
        <v>0</v>
      </c>
      <c r="F16" s="78"/>
      <c r="G16" s="88">
        <f t="shared" si="1"/>
        <v>0</v>
      </c>
    </row>
    <row r="17" spans="1:7" x14ac:dyDescent="0.2">
      <c r="A17" s="78">
        <v>5</v>
      </c>
      <c r="B17" s="79">
        <f>SUM('168:208'!E18)</f>
        <v>4426.7859500000022</v>
      </c>
      <c r="C17" s="78"/>
      <c r="D17" s="79">
        <f t="shared" si="0"/>
        <v>4426.7859500000022</v>
      </c>
      <c r="E17" s="79">
        <f>SUM('42:208'!M19,'42:208'!Q19)</f>
        <v>0</v>
      </c>
      <c r="F17" s="78"/>
      <c r="G17" s="88">
        <f t="shared" si="1"/>
        <v>0</v>
      </c>
    </row>
    <row r="18" spans="1:7" x14ac:dyDescent="0.2">
      <c r="A18" s="78">
        <v>6</v>
      </c>
      <c r="B18" s="79">
        <f>SUM('168:208'!E19)</f>
        <v>4407.8769299999994</v>
      </c>
      <c r="C18" s="78"/>
      <c r="D18" s="79">
        <f t="shared" si="0"/>
        <v>4407.8769299999994</v>
      </c>
      <c r="E18" s="79">
        <f>SUM('42:208'!M20,'42:208'!Q20)</f>
        <v>0</v>
      </c>
      <c r="F18" s="78"/>
      <c r="G18" s="88">
        <f t="shared" si="1"/>
        <v>0</v>
      </c>
    </row>
    <row r="19" spans="1:7" x14ac:dyDescent="0.2">
      <c r="A19" s="78">
        <v>7</v>
      </c>
      <c r="B19" s="79">
        <f>SUM('168:208'!E20)</f>
        <v>4683.0457800000004</v>
      </c>
      <c r="C19" s="78"/>
      <c r="D19" s="79">
        <f t="shared" si="0"/>
        <v>4683.0457800000004</v>
      </c>
      <c r="E19" s="79">
        <f>SUM('42:208'!M21,'42:208'!Q21)</f>
        <v>0</v>
      </c>
      <c r="F19" s="78"/>
      <c r="G19" s="88">
        <f t="shared" si="1"/>
        <v>0</v>
      </c>
    </row>
    <row r="20" spans="1:7" x14ac:dyDescent="0.2">
      <c r="A20" s="78">
        <v>8</v>
      </c>
      <c r="B20" s="79">
        <f>SUM('168:208'!E21)</f>
        <v>5946.8860200000008</v>
      </c>
      <c r="C20" s="78"/>
      <c r="D20" s="79">
        <f t="shared" si="0"/>
        <v>5946.8860200000008</v>
      </c>
      <c r="E20" s="79">
        <f>SUM('42:208'!M22,'42:208'!Q22)</f>
        <v>0</v>
      </c>
      <c r="F20" s="78"/>
      <c r="G20" s="88">
        <f t="shared" si="1"/>
        <v>0</v>
      </c>
    </row>
    <row r="21" spans="1:7" x14ac:dyDescent="0.2">
      <c r="A21" s="78">
        <v>9</v>
      </c>
      <c r="B21" s="79">
        <f>SUM('168:208'!E22)</f>
        <v>6741.7455899999995</v>
      </c>
      <c r="C21" s="78"/>
      <c r="D21" s="79">
        <f t="shared" si="0"/>
        <v>6741.7455899999995</v>
      </c>
      <c r="E21" s="79">
        <f>SUM('42:208'!M23,'42:208'!Q23)</f>
        <v>0</v>
      </c>
      <c r="F21" s="78"/>
      <c r="G21" s="88">
        <f t="shared" si="1"/>
        <v>0</v>
      </c>
    </row>
    <row r="22" spans="1:7" x14ac:dyDescent="0.2">
      <c r="A22" s="78">
        <v>10</v>
      </c>
      <c r="B22" s="79">
        <f>SUM('168:208'!E23)</f>
        <v>6725.5724300000002</v>
      </c>
      <c r="C22" s="78"/>
      <c r="D22" s="79">
        <f>B22</f>
        <v>6725.5724300000002</v>
      </c>
      <c r="E22" s="79">
        <f>SUM('42:208'!M24,'42:208'!Q24)</f>
        <v>0</v>
      </c>
      <c r="F22" s="78"/>
      <c r="G22" s="88">
        <f t="shared" si="1"/>
        <v>0</v>
      </c>
    </row>
    <row r="23" spans="1:7" x14ac:dyDescent="0.2">
      <c r="A23" s="78">
        <v>11</v>
      </c>
      <c r="B23" s="79">
        <f>SUM('168:208'!E24)</f>
        <v>7078.5450089400001</v>
      </c>
      <c r="C23" s="78"/>
      <c r="D23" s="79">
        <f t="shared" si="0"/>
        <v>7078.5450089400001</v>
      </c>
      <c r="E23" s="79">
        <f>SUM('42:208'!M25,'42:208'!Q25)</f>
        <v>0</v>
      </c>
      <c r="F23" s="78"/>
      <c r="G23" s="88">
        <f t="shared" si="1"/>
        <v>0</v>
      </c>
    </row>
    <row r="24" spans="1:7" x14ac:dyDescent="0.2">
      <c r="A24" s="78">
        <v>12</v>
      </c>
      <c r="B24" s="79">
        <f>SUM('168:208'!E25)</f>
        <v>7411.1073100000012</v>
      </c>
      <c r="C24" s="78"/>
      <c r="D24" s="79">
        <f t="shared" si="0"/>
        <v>7411.1073100000012</v>
      </c>
      <c r="E24" s="79">
        <f>SUM('42:208'!M26,'42:208'!Q26)</f>
        <v>0</v>
      </c>
      <c r="F24" s="78"/>
      <c r="G24" s="88">
        <f t="shared" si="1"/>
        <v>0</v>
      </c>
    </row>
    <row r="25" spans="1:7" x14ac:dyDescent="0.2">
      <c r="A25" s="78">
        <v>13</v>
      </c>
      <c r="B25" s="79">
        <f>SUM('168:208'!E26)</f>
        <v>6897.7831799999994</v>
      </c>
      <c r="C25" s="78"/>
      <c r="D25" s="79">
        <f t="shared" si="0"/>
        <v>6897.7831799999994</v>
      </c>
      <c r="E25" s="79">
        <f>SUM('42:208'!M27,'42:208'!Q27)</f>
        <v>0</v>
      </c>
      <c r="F25" s="78"/>
      <c r="G25" s="88">
        <f t="shared" si="1"/>
        <v>0</v>
      </c>
    </row>
    <row r="26" spans="1:7" x14ac:dyDescent="0.2">
      <c r="A26" s="78">
        <v>14</v>
      </c>
      <c r="B26" s="79">
        <f>SUM('168:208'!E27)</f>
        <v>7095.3480800000016</v>
      </c>
      <c r="C26" s="78"/>
      <c r="D26" s="79">
        <f t="shared" si="0"/>
        <v>7095.3480800000016</v>
      </c>
      <c r="E26" s="79">
        <f>SUM('42:208'!M28,'42:208'!Q28)</f>
        <v>0</v>
      </c>
      <c r="F26" s="78"/>
      <c r="G26" s="88">
        <f t="shared" si="1"/>
        <v>0</v>
      </c>
    </row>
    <row r="27" spans="1:7" x14ac:dyDescent="0.2">
      <c r="A27" s="78">
        <v>15</v>
      </c>
      <c r="B27" s="79">
        <f>SUM('168:208'!E28)</f>
        <v>6954.0182160000004</v>
      </c>
      <c r="C27" s="78"/>
      <c r="D27" s="79">
        <f t="shared" si="0"/>
        <v>6954.0182160000004</v>
      </c>
      <c r="E27" s="79">
        <f>SUM('42:208'!M29,'42:208'!Q29)</f>
        <v>0</v>
      </c>
      <c r="F27" s="78"/>
      <c r="G27" s="88">
        <f t="shared" si="1"/>
        <v>0</v>
      </c>
    </row>
    <row r="28" spans="1:7" x14ac:dyDescent="0.2">
      <c r="A28" s="78">
        <v>16</v>
      </c>
      <c r="B28" s="79">
        <f>SUM('168:208'!E29)</f>
        <v>7252.5579895999999</v>
      </c>
      <c r="C28" s="78"/>
      <c r="D28" s="79">
        <f t="shared" si="0"/>
        <v>7252.5579895999999</v>
      </c>
      <c r="E28" s="79">
        <f>SUM('42:208'!M30,'42:208'!Q30)</f>
        <v>0</v>
      </c>
      <c r="F28" s="78"/>
      <c r="G28" s="88">
        <f t="shared" si="1"/>
        <v>0</v>
      </c>
    </row>
    <row r="29" spans="1:7" x14ac:dyDescent="0.2">
      <c r="A29" s="78">
        <v>17</v>
      </c>
      <c r="B29" s="79">
        <f>SUM('168:208'!E30)</f>
        <v>7321.1928799999987</v>
      </c>
      <c r="C29" s="78"/>
      <c r="D29" s="79">
        <f t="shared" si="0"/>
        <v>7321.1928799999987</v>
      </c>
      <c r="E29" s="79">
        <f>SUM('42:208'!M31,'42:208'!Q31)</f>
        <v>0</v>
      </c>
      <c r="F29" s="78"/>
      <c r="G29" s="88">
        <f t="shared" si="1"/>
        <v>0</v>
      </c>
    </row>
    <row r="30" spans="1:7" x14ac:dyDescent="0.2">
      <c r="A30" s="78">
        <v>18</v>
      </c>
      <c r="B30" s="79">
        <f>SUM('168:208'!E31)</f>
        <v>6977.5919600000007</v>
      </c>
      <c r="C30" s="78"/>
      <c r="D30" s="79">
        <f t="shared" si="0"/>
        <v>6977.5919600000007</v>
      </c>
      <c r="E30" s="79">
        <f>SUM('42:208'!M32,'42:208'!Q32)</f>
        <v>0</v>
      </c>
      <c r="F30" s="78"/>
      <c r="G30" s="88">
        <f t="shared" si="1"/>
        <v>0</v>
      </c>
    </row>
    <row r="31" spans="1:7" x14ac:dyDescent="0.2">
      <c r="A31" s="78">
        <v>19</v>
      </c>
      <c r="B31" s="79">
        <f>SUM('168:208'!E32)</f>
        <v>7083.1879600000011</v>
      </c>
      <c r="C31" s="78"/>
      <c r="D31" s="79">
        <f t="shared" si="0"/>
        <v>7083.1879600000011</v>
      </c>
      <c r="E31" s="79">
        <f>SUM('42:208'!M33,'42:208'!Q33)</f>
        <v>0</v>
      </c>
      <c r="F31" s="78"/>
      <c r="G31" s="88">
        <f t="shared" si="1"/>
        <v>0</v>
      </c>
    </row>
    <row r="32" spans="1:7" x14ac:dyDescent="0.2">
      <c r="A32" s="82">
        <v>20</v>
      </c>
      <c r="B32" s="79">
        <f>SUM('168:208'!E33)</f>
        <v>6929.8842400000003</v>
      </c>
      <c r="C32" s="83"/>
      <c r="D32" s="79">
        <f t="shared" si="0"/>
        <v>6929.8842400000003</v>
      </c>
      <c r="E32" s="79">
        <f>SUM('42:208'!M34,'42:208'!Q34)</f>
        <v>0</v>
      </c>
      <c r="F32" s="83"/>
      <c r="G32" s="88">
        <f t="shared" si="1"/>
        <v>0</v>
      </c>
    </row>
    <row r="33" spans="1:7" x14ac:dyDescent="0.2">
      <c r="A33" s="78">
        <v>21</v>
      </c>
      <c r="B33" s="79">
        <f>SUM('168:208'!E34)</f>
        <v>6768.6089599999987</v>
      </c>
      <c r="C33" s="78"/>
      <c r="D33" s="79">
        <f t="shared" si="0"/>
        <v>6768.6089599999987</v>
      </c>
      <c r="E33" s="79">
        <f>SUM('42:208'!M35,'42:208'!Q35)</f>
        <v>0</v>
      </c>
      <c r="F33" s="78"/>
      <c r="G33" s="88">
        <f t="shared" si="1"/>
        <v>0</v>
      </c>
    </row>
    <row r="34" spans="1:7" x14ac:dyDescent="0.2">
      <c r="A34" s="78">
        <v>22</v>
      </c>
      <c r="B34" s="79">
        <f>SUM('168:208'!E35)</f>
        <v>6625.6388800000004</v>
      </c>
      <c r="C34" s="78"/>
      <c r="D34" s="79">
        <f t="shared" si="0"/>
        <v>6625.6388800000004</v>
      </c>
      <c r="E34" s="79">
        <f>SUM('42:208'!M36,'42:208'!Q36)</f>
        <v>0</v>
      </c>
      <c r="F34" s="78"/>
      <c r="G34" s="88">
        <f t="shared" si="1"/>
        <v>0</v>
      </c>
    </row>
    <row r="35" spans="1:7" x14ac:dyDescent="0.2">
      <c r="A35" s="78">
        <v>23</v>
      </c>
      <c r="B35" s="79">
        <f>SUM('168:208'!E36)</f>
        <v>5876.9126400000023</v>
      </c>
      <c r="C35" s="78"/>
      <c r="D35" s="79">
        <f t="shared" si="0"/>
        <v>5876.9126400000023</v>
      </c>
      <c r="E35" s="79">
        <f>SUM('42:208'!M37,'42:208'!Q37)</f>
        <v>0</v>
      </c>
      <c r="F35" s="78"/>
      <c r="G35" s="88">
        <f t="shared" si="1"/>
        <v>0</v>
      </c>
    </row>
    <row r="36" spans="1:7" x14ac:dyDescent="0.2">
      <c r="A36" s="78">
        <v>24</v>
      </c>
      <c r="B36" s="79">
        <f>SUM('168:208'!E37)</f>
        <v>5317.6394999999993</v>
      </c>
      <c r="C36" s="78"/>
      <c r="D36" s="79">
        <f t="shared" si="0"/>
        <v>5317.6394999999993</v>
      </c>
      <c r="E36" s="79">
        <f>SUM('42:208'!M38,'42:208'!Q38)</f>
        <v>0</v>
      </c>
      <c r="F36" s="78"/>
      <c r="G36" s="88">
        <f t="shared" si="1"/>
        <v>0</v>
      </c>
    </row>
    <row r="37" spans="1:7" ht="14.25" x14ac:dyDescent="0.2">
      <c r="A37" s="204" t="s">
        <v>14</v>
      </c>
      <c r="B37" s="205">
        <f>SUM(B13:B36)</f>
        <v>148206.18153454</v>
      </c>
      <c r="C37" s="206"/>
      <c r="D37" s="205">
        <f>B37</f>
        <v>148206.18153454</v>
      </c>
      <c r="E37" s="205"/>
      <c r="F37" s="206"/>
      <c r="G37" s="205"/>
    </row>
    <row r="38" spans="1:7" ht="18.75" x14ac:dyDescent="0.3">
      <c r="C38" s="85"/>
      <c r="D38" s="85"/>
      <c r="E38" s="85"/>
      <c r="F38" s="86"/>
    </row>
    <row r="39" spans="1:7" ht="15.75" x14ac:dyDescent="0.25">
      <c r="A39" s="324" t="s">
        <v>512</v>
      </c>
      <c r="B39" s="324"/>
      <c r="C39" s="324"/>
      <c r="D39" s="324"/>
      <c r="E39" s="324"/>
      <c r="F39" s="324"/>
      <c r="G39" s="324"/>
    </row>
    <row r="43" spans="1:7" ht="13.5" x14ac:dyDescent="0.25">
      <c r="A43" s="325"/>
      <c r="B43" s="325"/>
    </row>
    <row r="44" spans="1:7" ht="13.5" x14ac:dyDescent="0.25">
      <c r="A44" s="326"/>
      <c r="B44" s="327"/>
    </row>
    <row r="45" spans="1:7" hidden="1" x14ac:dyDescent="0.2">
      <c r="D45" s="87">
        <f>MAX(D13:D36)</f>
        <v>7411.1073100000012</v>
      </c>
      <c r="G45" s="87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3" priority="1" stopIfTrue="1" operator="equal">
      <formula>$D$45</formula>
    </cfRule>
  </conditionalFormatting>
  <conditionalFormatting sqref="G13:G36">
    <cfRule type="cellIs" dxfId="2" priority="2" stopIfTrue="1" operator="equal">
      <formula>$G$45</formula>
    </cfRule>
  </conditionalFormatting>
  <pageMargins left="0.7" right="0.7" top="0.75" bottom="0.75" header="0.3" footer="0.3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45"/>
  <sheetViews>
    <sheetView topLeftCell="A10" zoomScale="85" zoomScaleNormal="85" workbookViewId="0">
      <selection activeCell="I34" sqref="I34"/>
    </sheetView>
  </sheetViews>
  <sheetFormatPr defaultColWidth="9.140625" defaultRowHeight="12.75" x14ac:dyDescent="0.2"/>
  <cols>
    <col min="1" max="1" width="9.140625" style="63"/>
    <col min="2" max="2" width="13.7109375" style="84" customWidth="1"/>
    <col min="3" max="3" width="12.28515625" style="84" customWidth="1"/>
    <col min="4" max="4" width="13.7109375" style="84" customWidth="1"/>
    <col min="5" max="5" width="15" style="84" customWidth="1"/>
    <col min="6" max="6" width="14" style="84" customWidth="1"/>
    <col min="7" max="7" width="13" style="84" customWidth="1"/>
    <col min="8" max="16384" width="9.140625" style="64"/>
  </cols>
  <sheetData>
    <row r="1" spans="1:7" x14ac:dyDescent="0.2">
      <c r="B1" s="328"/>
      <c r="C1" s="328"/>
      <c r="D1" s="328"/>
      <c r="E1" s="328"/>
      <c r="F1" s="328"/>
      <c r="G1" s="2" t="s">
        <v>1</v>
      </c>
    </row>
    <row r="2" spans="1:7" ht="15.75" x14ac:dyDescent="0.25">
      <c r="A2" s="65"/>
      <c r="B2" s="329" t="s">
        <v>280</v>
      </c>
      <c r="C2" s="330"/>
      <c r="D2" s="330"/>
      <c r="E2" s="330"/>
      <c r="F2" s="330"/>
      <c r="G2" s="66"/>
    </row>
    <row r="3" spans="1:7" ht="15.75" x14ac:dyDescent="0.25">
      <c r="A3" s="67"/>
      <c r="B3" s="68"/>
      <c r="C3" s="68"/>
      <c r="D3" s="68"/>
      <c r="E3" s="68"/>
      <c r="F3" s="68"/>
      <c r="G3" s="68"/>
    </row>
    <row r="4" spans="1:7" ht="15.75" x14ac:dyDescent="0.25">
      <c r="A4" s="329" t="s">
        <v>517</v>
      </c>
      <c r="B4" s="331"/>
      <c r="C4" s="331"/>
      <c r="D4" s="331"/>
      <c r="E4" s="331"/>
      <c r="F4" s="331"/>
      <c r="G4" s="331"/>
    </row>
    <row r="5" spans="1:7" ht="15.75" x14ac:dyDescent="0.25">
      <c r="A5" s="65"/>
      <c r="B5" s="332"/>
      <c r="C5" s="333"/>
      <c r="D5" s="69"/>
      <c r="E5" s="69"/>
      <c r="F5" s="66"/>
      <c r="G5" s="66"/>
    </row>
    <row r="6" spans="1:7" ht="15.75" x14ac:dyDescent="0.25">
      <c r="A6" s="334" t="s">
        <v>281</v>
      </c>
      <c r="B6" s="333"/>
      <c r="C6" s="333"/>
      <c r="D6" s="333"/>
      <c r="E6" s="333"/>
      <c r="F6" s="333"/>
      <c r="G6" s="333"/>
    </row>
    <row r="7" spans="1:7" ht="15.75" x14ac:dyDescent="0.25">
      <c r="A7" s="65"/>
      <c r="B7" s="70"/>
      <c r="C7" s="70"/>
      <c r="D7" s="70"/>
      <c r="E7" s="70"/>
      <c r="F7" s="70"/>
      <c r="G7" s="70"/>
    </row>
    <row r="8" spans="1:7" ht="15.75" x14ac:dyDescent="0.25">
      <c r="A8" s="329" t="s">
        <v>283</v>
      </c>
      <c r="B8" s="330"/>
      <c r="C8" s="330"/>
      <c r="D8" s="330"/>
      <c r="E8" s="330"/>
      <c r="F8" s="330"/>
      <c r="G8" s="330"/>
    </row>
    <row r="9" spans="1:7" ht="15" x14ac:dyDescent="0.25">
      <c r="B9" s="71"/>
      <c r="C9" s="43"/>
      <c r="D9" s="43"/>
      <c r="E9" s="43"/>
      <c r="F9" s="43"/>
      <c r="G9" s="43"/>
    </row>
    <row r="10" spans="1:7" ht="15.75" x14ac:dyDescent="0.25">
      <c r="A10" s="319" t="s">
        <v>282</v>
      </c>
      <c r="B10" s="321" t="s">
        <v>10</v>
      </c>
      <c r="C10" s="322"/>
      <c r="D10" s="322"/>
      <c r="E10" s="321" t="s">
        <v>11</v>
      </c>
      <c r="F10" s="322"/>
      <c r="G10" s="323"/>
    </row>
    <row r="11" spans="1:7" s="73" customFormat="1" ht="72" x14ac:dyDescent="0.25">
      <c r="A11" s="320"/>
      <c r="B11" s="72" t="s">
        <v>479</v>
      </c>
      <c r="C11" s="72" t="s">
        <v>480</v>
      </c>
      <c r="D11" s="72" t="s">
        <v>481</v>
      </c>
      <c r="E11" s="72" t="s">
        <v>479</v>
      </c>
      <c r="F11" s="72" t="s">
        <v>480</v>
      </c>
      <c r="G11" s="72" t="s">
        <v>482</v>
      </c>
    </row>
    <row r="12" spans="1:7" s="77" customFormat="1" ht="11.25" x14ac:dyDescent="0.2">
      <c r="A12" s="74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  <c r="G12" s="76">
        <v>7</v>
      </c>
    </row>
    <row r="13" spans="1:7" x14ac:dyDescent="0.2">
      <c r="A13" s="78">
        <v>1</v>
      </c>
      <c r="B13" s="79">
        <f>SUM('1:208'!E14)</f>
        <v>16361.355598593746</v>
      </c>
      <c r="C13" s="78"/>
      <c r="D13" s="79">
        <f>B13</f>
        <v>16361.355598593746</v>
      </c>
      <c r="E13" s="79">
        <f>SUM('42:208'!M15,'42:208'!Q15)</f>
        <v>0</v>
      </c>
      <c r="F13" s="78"/>
      <c r="G13" s="88">
        <f>E13</f>
        <v>0</v>
      </c>
    </row>
    <row r="14" spans="1:7" x14ac:dyDescent="0.2">
      <c r="A14" s="78">
        <v>2</v>
      </c>
      <c r="B14" s="79">
        <f>SUM('1:208'!E15)</f>
        <v>15356.240308193353</v>
      </c>
      <c r="C14" s="78"/>
      <c r="D14" s="79">
        <f t="shared" ref="D14:D36" si="0">B14</f>
        <v>15356.240308193353</v>
      </c>
      <c r="E14" s="79">
        <f>SUM('42:208'!M16,'42:208'!Q16)</f>
        <v>0</v>
      </c>
      <c r="F14" s="78"/>
      <c r="G14" s="88">
        <f t="shared" ref="G14:G36" si="1">E14</f>
        <v>0</v>
      </c>
    </row>
    <row r="15" spans="1:7" s="81" customFormat="1" x14ac:dyDescent="0.2">
      <c r="A15" s="80">
        <v>3</v>
      </c>
      <c r="B15" s="79">
        <f>SUM('1:208'!E16)</f>
        <v>14667.007025234376</v>
      </c>
      <c r="C15" s="80"/>
      <c r="D15" s="79">
        <f t="shared" si="0"/>
        <v>14667.007025234376</v>
      </c>
      <c r="E15" s="79">
        <f>SUM('42:208'!M17,'42:208'!Q17)</f>
        <v>0</v>
      </c>
      <c r="F15" s="80"/>
      <c r="G15" s="88">
        <f t="shared" si="1"/>
        <v>0</v>
      </c>
    </row>
    <row r="16" spans="1:7" x14ac:dyDescent="0.2">
      <c r="A16" s="78">
        <v>4</v>
      </c>
      <c r="B16" s="79">
        <f>SUM('1:208'!E17)</f>
        <v>14146.853494843748</v>
      </c>
      <c r="C16" s="78"/>
      <c r="D16" s="79">
        <f t="shared" si="0"/>
        <v>14146.853494843748</v>
      </c>
      <c r="E16" s="79">
        <f>SUM('42:208'!M18,'42:208'!Q18)</f>
        <v>0</v>
      </c>
      <c r="F16" s="78"/>
      <c r="G16" s="88">
        <f t="shared" si="1"/>
        <v>0</v>
      </c>
    </row>
    <row r="17" spans="1:7" x14ac:dyDescent="0.2">
      <c r="A17" s="78">
        <v>5</v>
      </c>
      <c r="B17" s="79">
        <f>SUM('1:208'!E18)</f>
        <v>14364.447625917963</v>
      </c>
      <c r="C17" s="78"/>
      <c r="D17" s="79">
        <f t="shared" si="0"/>
        <v>14364.447625917963</v>
      </c>
      <c r="E17" s="79">
        <f>SUM('42:208'!M19,'42:208'!Q19)</f>
        <v>0</v>
      </c>
      <c r="F17" s="78"/>
      <c r="G17" s="88">
        <f t="shared" si="1"/>
        <v>0</v>
      </c>
    </row>
    <row r="18" spans="1:7" x14ac:dyDescent="0.2">
      <c r="A18" s="78">
        <v>6</v>
      </c>
      <c r="B18" s="79">
        <f>SUM('1:208'!E19)</f>
        <v>14784.303649521487</v>
      </c>
      <c r="C18" s="78"/>
      <c r="D18" s="79">
        <f t="shared" si="0"/>
        <v>14784.303649521487</v>
      </c>
      <c r="E18" s="79">
        <f>SUM('42:208'!M20,'42:208'!Q20)</f>
        <v>0</v>
      </c>
      <c r="F18" s="78"/>
      <c r="G18" s="88">
        <f t="shared" si="1"/>
        <v>0</v>
      </c>
    </row>
    <row r="19" spans="1:7" x14ac:dyDescent="0.2">
      <c r="A19" s="78">
        <v>7</v>
      </c>
      <c r="B19" s="79">
        <f>SUM('1:208'!E20)</f>
        <v>15963.247552646484</v>
      </c>
      <c r="C19" s="78"/>
      <c r="D19" s="79">
        <f t="shared" si="0"/>
        <v>15963.247552646484</v>
      </c>
      <c r="E19" s="79">
        <f>SUM('42:208'!M21,'42:208'!Q21)</f>
        <v>0</v>
      </c>
      <c r="F19" s="78"/>
      <c r="G19" s="88">
        <f t="shared" si="1"/>
        <v>0</v>
      </c>
    </row>
    <row r="20" spans="1:7" x14ac:dyDescent="0.2">
      <c r="A20" s="78">
        <v>8</v>
      </c>
      <c r="B20" s="79">
        <f>SUM('1:208'!E21)</f>
        <v>18425.107267792981</v>
      </c>
      <c r="C20" s="78"/>
      <c r="D20" s="79">
        <f t="shared" si="0"/>
        <v>18425.107267792981</v>
      </c>
      <c r="E20" s="79">
        <f>SUM('42:208'!M22,'42:208'!Q22)</f>
        <v>0</v>
      </c>
      <c r="F20" s="78"/>
      <c r="G20" s="88">
        <f t="shared" si="1"/>
        <v>0</v>
      </c>
    </row>
    <row r="21" spans="1:7" x14ac:dyDescent="0.2">
      <c r="A21" s="78">
        <v>9</v>
      </c>
      <c r="B21" s="79">
        <f>SUM('1:208'!E22)</f>
        <v>20399.633659248037</v>
      </c>
      <c r="C21" s="78"/>
      <c r="D21" s="79">
        <f t="shared" si="0"/>
        <v>20399.633659248037</v>
      </c>
      <c r="E21" s="79">
        <f>SUM('42:208'!M23,'42:208'!Q23)</f>
        <v>0</v>
      </c>
      <c r="F21" s="78"/>
      <c r="G21" s="88">
        <f t="shared" si="1"/>
        <v>0</v>
      </c>
    </row>
    <row r="22" spans="1:7" x14ac:dyDescent="0.2">
      <c r="A22" s="78">
        <v>10</v>
      </c>
      <c r="B22" s="79">
        <f>SUM('1:208'!E23)</f>
        <v>21380.884984121094</v>
      </c>
      <c r="C22" s="78"/>
      <c r="D22" s="79">
        <f>B22</f>
        <v>21380.884984121094</v>
      </c>
      <c r="E22" s="79">
        <f>SUM('42:208'!M24,'42:208'!Q24)</f>
        <v>0</v>
      </c>
      <c r="F22" s="78"/>
      <c r="G22" s="88">
        <f t="shared" si="1"/>
        <v>0</v>
      </c>
    </row>
    <row r="23" spans="1:7" x14ac:dyDescent="0.2">
      <c r="A23" s="78">
        <v>11</v>
      </c>
      <c r="B23" s="79">
        <f>SUM('1:208'!E24)</f>
        <v>21926.821112250542</v>
      </c>
      <c r="C23" s="78"/>
      <c r="D23" s="79">
        <f t="shared" si="0"/>
        <v>21926.821112250542</v>
      </c>
      <c r="E23" s="79">
        <f>SUM('42:208'!M25,'42:208'!Q25)</f>
        <v>0</v>
      </c>
      <c r="F23" s="78"/>
      <c r="G23" s="88">
        <f t="shared" si="1"/>
        <v>0</v>
      </c>
    </row>
    <row r="24" spans="1:7" x14ac:dyDescent="0.2">
      <c r="A24" s="78">
        <v>12</v>
      </c>
      <c r="B24" s="79">
        <f>SUM('1:208'!E25)</f>
        <v>22399.240125019536</v>
      </c>
      <c r="C24" s="78"/>
      <c r="D24" s="79">
        <f t="shared" si="0"/>
        <v>22399.240125019536</v>
      </c>
      <c r="E24" s="79">
        <f>SUM('42:208'!M26,'42:208'!Q26)</f>
        <v>0</v>
      </c>
      <c r="F24" s="78"/>
      <c r="G24" s="88">
        <f t="shared" si="1"/>
        <v>0</v>
      </c>
    </row>
    <row r="25" spans="1:7" x14ac:dyDescent="0.2">
      <c r="A25" s="78">
        <v>13</v>
      </c>
      <c r="B25" s="79">
        <f>SUM('1:208'!E26)</f>
        <v>21585.519834960938</v>
      </c>
      <c r="C25" s="78"/>
      <c r="D25" s="79">
        <f t="shared" si="0"/>
        <v>21585.519834960938</v>
      </c>
      <c r="E25" s="79">
        <f>SUM('42:208'!M27,'42:208'!Q27)</f>
        <v>0</v>
      </c>
      <c r="F25" s="78"/>
      <c r="G25" s="88">
        <f t="shared" si="1"/>
        <v>0</v>
      </c>
    </row>
    <row r="26" spans="1:7" x14ac:dyDescent="0.2">
      <c r="A26" s="78">
        <v>14</v>
      </c>
      <c r="B26" s="79">
        <f>SUM('1:208'!E27)</f>
        <v>21350.702062568358</v>
      </c>
      <c r="C26" s="78"/>
      <c r="D26" s="79">
        <f t="shared" si="0"/>
        <v>21350.702062568358</v>
      </c>
      <c r="E26" s="79">
        <f>SUM('42:208'!M28,'42:208'!Q28)</f>
        <v>0</v>
      </c>
      <c r="F26" s="78"/>
      <c r="G26" s="88">
        <f t="shared" si="1"/>
        <v>0</v>
      </c>
    </row>
    <row r="27" spans="1:7" x14ac:dyDescent="0.2">
      <c r="A27" s="78">
        <v>15</v>
      </c>
      <c r="B27" s="79">
        <f>SUM('1:208'!E28)</f>
        <v>21461.467115628901</v>
      </c>
      <c r="C27" s="78"/>
      <c r="D27" s="79">
        <f t="shared" si="0"/>
        <v>21461.467115628901</v>
      </c>
      <c r="E27" s="79">
        <f>SUM('42:208'!M29,'42:208'!Q29)</f>
        <v>0</v>
      </c>
      <c r="F27" s="78"/>
      <c r="G27" s="88">
        <f t="shared" si="1"/>
        <v>0</v>
      </c>
    </row>
    <row r="28" spans="1:7" x14ac:dyDescent="0.2">
      <c r="A28" s="78">
        <v>16</v>
      </c>
      <c r="B28" s="79">
        <f>SUM('1:208'!E29)</f>
        <v>21850.805045195717</v>
      </c>
      <c r="C28" s="78"/>
      <c r="D28" s="79">
        <f t="shared" si="0"/>
        <v>21850.805045195717</v>
      </c>
      <c r="E28" s="79">
        <f>SUM('42:208'!M30,'42:208'!Q30)</f>
        <v>0</v>
      </c>
      <c r="F28" s="78"/>
      <c r="G28" s="88">
        <f t="shared" si="1"/>
        <v>0</v>
      </c>
    </row>
    <row r="29" spans="1:7" x14ac:dyDescent="0.2">
      <c r="A29" s="78">
        <v>17</v>
      </c>
      <c r="B29" s="79">
        <f>SUM('1:208'!E30)</f>
        <v>22225.740401054692</v>
      </c>
      <c r="C29" s="78"/>
      <c r="D29" s="79">
        <f t="shared" si="0"/>
        <v>22225.740401054692</v>
      </c>
      <c r="E29" s="79">
        <f>SUM('42:208'!M31,'42:208'!Q31)</f>
        <v>0</v>
      </c>
      <c r="F29" s="78"/>
      <c r="G29" s="88">
        <f t="shared" si="1"/>
        <v>0</v>
      </c>
    </row>
    <row r="30" spans="1:7" x14ac:dyDescent="0.2">
      <c r="A30" s="78">
        <v>18</v>
      </c>
      <c r="B30" s="79">
        <f>SUM('1:208'!E31)</f>
        <v>21531.569161269534</v>
      </c>
      <c r="C30" s="78"/>
      <c r="D30" s="79">
        <f t="shared" si="0"/>
        <v>21531.569161269534</v>
      </c>
      <c r="E30" s="79">
        <f>SUM('42:208'!M32,'42:208'!Q32)</f>
        <v>0</v>
      </c>
      <c r="F30" s="78"/>
      <c r="G30" s="88">
        <f t="shared" si="1"/>
        <v>0</v>
      </c>
    </row>
    <row r="31" spans="1:7" x14ac:dyDescent="0.2">
      <c r="A31" s="78">
        <v>19</v>
      </c>
      <c r="B31" s="79">
        <f>SUM('1:208'!E32)</f>
        <v>21645.579734365234</v>
      </c>
      <c r="C31" s="78"/>
      <c r="D31" s="79">
        <f t="shared" si="0"/>
        <v>21645.579734365234</v>
      </c>
      <c r="E31" s="79">
        <f>SUM('42:208'!M33,'42:208'!Q33)</f>
        <v>0</v>
      </c>
      <c r="F31" s="78"/>
      <c r="G31" s="88">
        <f t="shared" si="1"/>
        <v>0</v>
      </c>
    </row>
    <row r="32" spans="1:7" x14ac:dyDescent="0.2">
      <c r="A32" s="82">
        <v>20</v>
      </c>
      <c r="B32" s="79">
        <f>SUM('1:208'!E33)</f>
        <v>21409.785571054686</v>
      </c>
      <c r="C32" s="83"/>
      <c r="D32" s="79">
        <f t="shared" si="0"/>
        <v>21409.785571054686</v>
      </c>
      <c r="E32" s="79">
        <f>SUM('42:208'!M34,'42:208'!Q34)</f>
        <v>0</v>
      </c>
      <c r="F32" s="83"/>
      <c r="G32" s="88">
        <f t="shared" si="1"/>
        <v>0</v>
      </c>
    </row>
    <row r="33" spans="1:7" x14ac:dyDescent="0.2">
      <c r="A33" s="78">
        <v>21</v>
      </c>
      <c r="B33" s="79">
        <f>SUM('1:208'!E34)</f>
        <v>21186.436772792975</v>
      </c>
      <c r="C33" s="78"/>
      <c r="D33" s="79">
        <f t="shared" si="0"/>
        <v>21186.436772792975</v>
      </c>
      <c r="E33" s="79">
        <f>SUM('42:208'!M35,'42:208'!Q35)</f>
        <v>0</v>
      </c>
      <c r="F33" s="78"/>
      <c r="G33" s="88">
        <f t="shared" si="1"/>
        <v>0</v>
      </c>
    </row>
    <row r="34" spans="1:7" x14ac:dyDescent="0.2">
      <c r="A34" s="78">
        <v>22</v>
      </c>
      <c r="B34" s="79">
        <f>SUM('1:208'!E35)</f>
        <v>20730.567564033201</v>
      </c>
      <c r="C34" s="78"/>
      <c r="D34" s="79">
        <f t="shared" si="0"/>
        <v>20730.567564033201</v>
      </c>
      <c r="E34" s="79">
        <f>SUM('42:208'!M36,'42:208'!Q36)</f>
        <v>0</v>
      </c>
      <c r="F34" s="78"/>
      <c r="G34" s="88">
        <f t="shared" si="1"/>
        <v>0</v>
      </c>
    </row>
    <row r="35" spans="1:7" x14ac:dyDescent="0.2">
      <c r="A35" s="78">
        <v>23</v>
      </c>
      <c r="B35" s="79">
        <f>SUM('1:208'!E36)</f>
        <v>18952.190759355475</v>
      </c>
      <c r="C35" s="78"/>
      <c r="D35" s="79">
        <f t="shared" si="0"/>
        <v>18952.190759355475</v>
      </c>
      <c r="E35" s="79">
        <f>SUM('42:208'!M37,'42:208'!Q37)</f>
        <v>0</v>
      </c>
      <c r="F35" s="78"/>
      <c r="G35" s="88">
        <f t="shared" si="1"/>
        <v>0</v>
      </c>
    </row>
    <row r="36" spans="1:7" x14ac:dyDescent="0.2">
      <c r="A36" s="78">
        <v>24</v>
      </c>
      <c r="B36" s="79">
        <f>SUM('1:208'!E37)</f>
        <v>17355.191738271493</v>
      </c>
      <c r="C36" s="78"/>
      <c r="D36" s="79">
        <f t="shared" si="0"/>
        <v>17355.191738271493</v>
      </c>
      <c r="E36" s="79">
        <f>SUM('42:208'!M38,'42:208'!Q38)</f>
        <v>0</v>
      </c>
      <c r="F36" s="78"/>
      <c r="G36" s="88">
        <f t="shared" si="1"/>
        <v>0</v>
      </c>
    </row>
    <row r="37" spans="1:7" ht="14.25" x14ac:dyDescent="0.2">
      <c r="A37" s="204" t="s">
        <v>14</v>
      </c>
      <c r="B37" s="205">
        <f>SUM(B13:B36)</f>
        <v>461460.69816393452</v>
      </c>
      <c r="C37" s="206"/>
      <c r="D37" s="205">
        <f>B37</f>
        <v>461460.69816393452</v>
      </c>
      <c r="E37" s="205"/>
      <c r="F37" s="206"/>
      <c r="G37" s="205"/>
    </row>
    <row r="38" spans="1:7" ht="18.75" x14ac:dyDescent="0.3">
      <c r="C38" s="85"/>
      <c r="D38" s="85"/>
      <c r="E38" s="85"/>
      <c r="F38" s="86"/>
    </row>
    <row r="39" spans="1:7" ht="15.75" x14ac:dyDescent="0.25">
      <c r="A39" s="324" t="s">
        <v>512</v>
      </c>
      <c r="B39" s="324"/>
      <c r="C39" s="324"/>
      <c r="D39" s="324"/>
      <c r="E39" s="324"/>
      <c r="F39" s="324"/>
      <c r="G39" s="324"/>
    </row>
    <row r="43" spans="1:7" ht="13.5" x14ac:dyDescent="0.25">
      <c r="A43" s="325"/>
      <c r="B43" s="325"/>
    </row>
    <row r="44" spans="1:7" ht="13.5" x14ac:dyDescent="0.25">
      <c r="A44" s="326"/>
      <c r="B44" s="327"/>
    </row>
    <row r="45" spans="1:7" hidden="1" x14ac:dyDescent="0.2">
      <c r="D45" s="87">
        <f>MAX(D13:D36)</f>
        <v>22399.240125019536</v>
      </c>
      <c r="G45" s="87">
        <f>MAX(G13:G36)</f>
        <v>0</v>
      </c>
    </row>
  </sheetData>
  <mergeCells count="12">
    <mergeCell ref="A44:B44"/>
    <mergeCell ref="A39:G39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43:B43"/>
  </mergeCells>
  <conditionalFormatting sqref="D13:D36">
    <cfRule type="cellIs" dxfId="1" priority="1" stopIfTrue="1" operator="equal">
      <formula>$D$45</formula>
    </cfRule>
  </conditionalFormatting>
  <conditionalFormatting sqref="G13:G36">
    <cfRule type="cellIs" dxfId="0" priority="2" stopIfTrue="1" operator="equal">
      <formula>$G$45</formula>
    </cfRule>
  </conditionalFormatting>
  <pageMargins left="0.7" right="0.7" top="0.75" bottom="0.75" header="0.3" footer="0.3"/>
  <pageSetup paperSize="9" orientation="portrait" verticalDpi="0"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216</vt:i4>
      </vt:variant>
    </vt:vector>
  </HeadingPairs>
  <TitlesOfParts>
    <vt:vector size="216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Свод данных ЭСУ Череповец</vt:lpstr>
      <vt:lpstr>Свод данных ЭСУ Бабаево</vt:lpstr>
      <vt:lpstr>Свод данных ЭСУ Кадуй</vt:lpstr>
      <vt:lpstr>Свод данных ЭСУ Чагода</vt:lpstr>
      <vt:lpstr>Свод данных ЭСУ Шексна</vt:lpstr>
      <vt:lpstr>Свод данных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Максим Александрович</dc:creator>
  <cp:lastModifiedBy>Зубакин Александр Сергеевич</cp:lastModifiedBy>
  <cp:lastPrinted>2024-01-23T07:04:52Z</cp:lastPrinted>
  <dcterms:created xsi:type="dcterms:W3CDTF">2022-07-04T13:18:54Z</dcterms:created>
  <dcterms:modified xsi:type="dcterms:W3CDTF">2025-02-03T10:33:03Z</dcterms:modified>
</cp:coreProperties>
</file>