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15" yWindow="495" windowWidth="10605" windowHeight="12180" tabRatio="803" firstSheet="93" activeTab="112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2" sheetId="87" r:id="rId25"/>
    <sheet name="23" sheetId="88" r:id="rId26"/>
    <sheet name="24" sheetId="89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4_1" sheetId="99" r:id="rId38"/>
    <sheet name="35" sheetId="36" r:id="rId39"/>
    <sheet name="36" sheetId="37" r:id="rId40"/>
    <sheet name="37" sheetId="66" r:id="rId41"/>
    <sheet name="38" sheetId="65" r:id="rId42"/>
    <sheet name="39" sheetId="64" r:id="rId43"/>
    <sheet name="39_1" sheetId="116" r:id="rId44"/>
    <sheet name="40" sheetId="38" r:id="rId45"/>
    <sheet name="41" sheetId="39" r:id="rId46"/>
    <sheet name="41_1" sheetId="111" r:id="rId47"/>
    <sheet name="42" sheetId="40" r:id="rId48"/>
    <sheet name="43" sheetId="5" r:id="rId49"/>
    <sheet name="44" sheetId="4" r:id="rId50"/>
    <sheet name="45" sheetId="71" r:id="rId51"/>
    <sheet name="45_1" sheetId="117" r:id="rId52"/>
    <sheet name="свод.табл.г.Вологда" sheetId="41" r:id="rId53"/>
    <sheet name="46" sheetId="42" r:id="rId54"/>
    <sheet name="47" sheetId="43" r:id="rId55"/>
    <sheet name="48" sheetId="44" r:id="rId56"/>
    <sheet name="48_1" sheetId="112" r:id="rId57"/>
    <sheet name="48_2" sheetId="113" r:id="rId58"/>
    <sheet name="49" sheetId="45" r:id="rId59"/>
    <sheet name="50" sheetId="46" r:id="rId60"/>
    <sheet name="50-1" sheetId="92" r:id="rId61"/>
    <sheet name="50-2" sheetId="93" r:id="rId62"/>
    <sheet name="50-3" sheetId="100" r:id="rId63"/>
    <sheet name="51" sheetId="47" r:id="rId64"/>
    <sheet name="52" sheetId="48" r:id="rId65"/>
    <sheet name="54" sheetId="50" r:id="rId66"/>
    <sheet name="55" sheetId="94" r:id="rId67"/>
    <sheet name="56" sheetId="52" r:id="rId68"/>
    <sheet name="57" sheetId="53" r:id="rId69"/>
    <sheet name="58" sheetId="54" r:id="rId70"/>
    <sheet name="59" sheetId="55" r:id="rId71"/>
    <sheet name="60" sheetId="56" r:id="rId72"/>
    <sheet name="61" sheetId="57" r:id="rId73"/>
    <sheet name="62" sheetId="58" r:id="rId74"/>
    <sheet name="63" sheetId="59" r:id="rId75"/>
    <sheet name="64" sheetId="72" r:id="rId76"/>
    <sheet name="65" sheetId="74" r:id="rId77"/>
    <sheet name="66" sheetId="95" r:id="rId78"/>
    <sheet name="66_1" sheetId="118" r:id="rId79"/>
    <sheet name="67" sheetId="76" r:id="rId80"/>
    <sheet name="68" sheetId="77" r:id="rId81"/>
    <sheet name="69" sheetId="78" r:id="rId82"/>
    <sheet name="70" sheetId="79" r:id="rId83"/>
    <sheet name="70_1" sheetId="143" r:id="rId84"/>
    <sheet name="71" sheetId="80" r:id="rId85"/>
    <sheet name="72" sheetId="81" r:id="rId86"/>
    <sheet name="73" sheetId="82" r:id="rId87"/>
    <sheet name="74" sheetId="91" r:id="rId88"/>
    <sheet name="75" sheetId="83" r:id="rId89"/>
    <sheet name="76" sheetId="102" r:id="rId90"/>
    <sheet name="77" sheetId="103" r:id="rId91"/>
    <sheet name="78" sheetId="104" r:id="rId92"/>
    <sheet name="79" sheetId="105" r:id="rId93"/>
    <sheet name="80" sheetId="106" r:id="rId94"/>
    <sheet name="81" sheetId="107" r:id="rId95"/>
    <sheet name="81-1" sheetId="130" r:id="rId96"/>
    <sheet name="82" sheetId="114" r:id="rId97"/>
    <sheet name="83" sheetId="115" r:id="rId98"/>
    <sheet name="84" sheetId="126" r:id="rId99"/>
    <sheet name="85" sheetId="128" r:id="rId100"/>
    <sheet name="86" sheetId="127" r:id="rId101"/>
    <sheet name="87" sheetId="120" r:id="rId102"/>
    <sheet name="88" sheetId="121" r:id="rId103"/>
    <sheet name="89" sheetId="122" state="hidden" r:id="rId104"/>
    <sheet name="90" sheetId="123" r:id="rId105"/>
    <sheet name="91" sheetId="124" r:id="rId106"/>
    <sheet name="92" sheetId="132" r:id="rId107"/>
    <sheet name="93" sheetId="133" r:id="rId108"/>
    <sheet name="94" sheetId="134" r:id="rId109"/>
    <sheet name="95" sheetId="135" r:id="rId110"/>
    <sheet name="96" sheetId="136" r:id="rId111"/>
    <sheet name="97" sheetId="137" r:id="rId112"/>
    <sheet name="свод. ПО Вологодское" sheetId="60" r:id="rId113"/>
    <sheet name="г. Вожега" sheetId="129" r:id="rId114"/>
    <sheet name="г. Тотьма" sheetId="125" r:id="rId115"/>
    <sheet name="г. Вытегра" sheetId="97" r:id="rId116"/>
    <sheet name="г. Белозерск" sheetId="98" r:id="rId117"/>
    <sheet name="г. Харовск" sheetId="110" r:id="rId118"/>
    <sheet name="г. Сямжа" sheetId="139" r:id="rId119"/>
    <sheet name="г. Грязовец" sheetId="140" r:id="rId120"/>
    <sheet name="Лист1" sheetId="131" state="hidden" r:id="rId121"/>
  </sheets>
  <definedNames>
    <definedName name="_xlnm.Print_Area" localSheetId="12">'11'!$A$1:$Q$43</definedName>
    <definedName name="_xlnm.Print_Area" localSheetId="1">'1а'!$A$1:$Q$43</definedName>
    <definedName name="_xlnm.Print_Area" localSheetId="24">'22'!$A$1:$Q$43</definedName>
    <definedName name="_xlnm.Print_Area" localSheetId="25">'23'!$A$1:$Q$43</definedName>
    <definedName name="_xlnm.Print_Area" localSheetId="26">'24'!$A$1:$Q$43</definedName>
    <definedName name="_xlnm.Print_Area" localSheetId="65">'54'!$A$1:$Q$43</definedName>
    <definedName name="_xlnm.Print_Area" localSheetId="66">'55'!$A$1:$Q$43</definedName>
    <definedName name="_xlnm.Print_Area" localSheetId="67">'56'!$A$1:$Q$43</definedName>
    <definedName name="_xlnm.Print_Area" localSheetId="68">'57'!$A$1:$Q$43</definedName>
    <definedName name="_xlnm.Print_Area" localSheetId="69">'58'!$A$1:$Q$43</definedName>
    <definedName name="_xlnm.Print_Area" localSheetId="70">'59'!$A$1:$Q$43</definedName>
    <definedName name="_xlnm.Print_Area" localSheetId="72">'61'!$A$1:$Q$43</definedName>
    <definedName name="_xlnm.Print_Area" localSheetId="73">'62'!$A$1:$Q$43</definedName>
    <definedName name="_xlnm.Print_Area" localSheetId="74">'63'!$A$1:$Q$43</definedName>
    <definedName name="_xlnm.Print_Area" localSheetId="75">'64'!$A$1:$Q$43</definedName>
    <definedName name="_xlnm.Print_Area" localSheetId="76">'65'!$A$1:$Q$43</definedName>
    <definedName name="_xlnm.Print_Area" localSheetId="77">'66'!$A$1:$Q$43</definedName>
    <definedName name="_xlnm.Print_Area" localSheetId="78">'66_1'!$A$1:$Q$43</definedName>
    <definedName name="_xlnm.Print_Area" localSheetId="79">'67'!$A$1:$Q$43</definedName>
    <definedName name="_xlnm.Print_Area" localSheetId="80">'68'!$A$1:$Q$43</definedName>
    <definedName name="_xlnm.Print_Area" localSheetId="81">'69'!$A$1:$Q$43</definedName>
    <definedName name="_xlnm.Print_Area" localSheetId="82">'70'!$A$1:$Q$43</definedName>
    <definedName name="_xlnm.Print_Area" localSheetId="83">'70_1'!$A$1:$Q$43</definedName>
    <definedName name="_xlnm.Print_Area" localSheetId="84">'71'!$A$1:$Q$43</definedName>
    <definedName name="_xlnm.Print_Area" localSheetId="85">'72'!$A$1:$Q$43</definedName>
    <definedName name="_xlnm.Print_Area" localSheetId="86">'73'!$A$1:$Q$43</definedName>
    <definedName name="_xlnm.Print_Area" localSheetId="87">'74'!$A$1:$Q$43</definedName>
    <definedName name="_xlnm.Print_Area" localSheetId="88">'75'!$A$1:$Q$43</definedName>
    <definedName name="_xlnm.Print_Area" localSheetId="89">'76'!$A$1:$Q$43</definedName>
    <definedName name="_xlnm.Print_Area" localSheetId="90">'77'!$A$1:$Q$43</definedName>
    <definedName name="_xlnm.Print_Area" localSheetId="91">'78'!$A$1:$Q$43</definedName>
    <definedName name="_xlnm.Print_Area" localSheetId="92">'79'!$A$1:$Q$43</definedName>
    <definedName name="_xlnm.Print_Area" localSheetId="93">'80'!$A$1:$Q$43</definedName>
    <definedName name="_xlnm.Print_Area" localSheetId="94">'81'!$A$1:$Q$43</definedName>
    <definedName name="_xlnm.Print_Area" localSheetId="95">'81-1'!$A$1:$Q$43</definedName>
    <definedName name="_xlnm.Print_Area" localSheetId="96">'82'!$A$1:$Q$43</definedName>
    <definedName name="_xlnm.Print_Area" localSheetId="97">'83'!$A$1:$Q$43</definedName>
    <definedName name="_xlnm.Print_Area" localSheetId="98">'84'!$A$1:$Q$43</definedName>
    <definedName name="_xlnm.Print_Area" localSheetId="99">'85'!$A$1:$Q$43</definedName>
    <definedName name="_xlnm.Print_Area" localSheetId="100">'86'!$A$1:$Q$43</definedName>
    <definedName name="_xlnm.Print_Area" localSheetId="52">свод.табл.г.Вологда!$A$1:$G$47</definedName>
    <definedName name="_xlnm.Print_Area" localSheetId="0">'Содержание книги'!$A$1:$D$34</definedName>
  </definedNames>
  <calcPr calcId="144525"/>
</workbook>
</file>

<file path=xl/calcChain.xml><?xml version="1.0" encoding="utf-8"?>
<calcChain xmlns="http://schemas.openxmlformats.org/spreadsheetml/2006/main">
  <c r="E37" i="41" l="1"/>
  <c r="Q39" i="8"/>
  <c r="M39" i="8"/>
  <c r="Q39" i="9"/>
  <c r="M39" i="9"/>
  <c r="Q39" i="10"/>
  <c r="M39" i="10"/>
  <c r="Q39" i="11"/>
  <c r="M39" i="11"/>
  <c r="Q39" i="12"/>
  <c r="M39" i="12"/>
  <c r="I39" i="12" l="1"/>
  <c r="E39" i="12"/>
  <c r="I39" i="11"/>
  <c r="E39" i="11"/>
  <c r="I39" i="10"/>
  <c r="E39" i="10"/>
  <c r="I39" i="9"/>
  <c r="E39" i="9"/>
  <c r="I39" i="8"/>
  <c r="E39" i="8"/>
  <c r="Q39" i="137" l="1"/>
  <c r="M39" i="137"/>
  <c r="Q39" i="136"/>
  <c r="I39" i="136"/>
  <c r="I39" i="137" l="1"/>
  <c r="E39" i="137"/>
  <c r="M39" i="136"/>
  <c r="E39" i="136"/>
  <c r="Q39" i="71" l="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Q39" i="132" l="1"/>
  <c r="M39" i="132"/>
  <c r="I39" i="132"/>
  <c r="E39" i="132"/>
  <c r="Q39" i="135"/>
  <c r="M39" i="135"/>
  <c r="I39" i="135"/>
  <c r="E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Q39" i="120"/>
  <c r="M39" i="120"/>
  <c r="I39" i="120"/>
  <c r="E39" i="120"/>
  <c r="M39" i="123"/>
  <c r="Q39" i="123"/>
  <c r="I39" i="123"/>
  <c r="E39" i="123"/>
  <c r="I39" i="130" l="1"/>
  <c r="Q39" i="130"/>
  <c r="M39" i="130"/>
  <c r="E39" i="130"/>
  <c r="Q39" i="107" l="1"/>
  <c r="I39" i="107"/>
  <c r="Q39" i="127" l="1"/>
  <c r="I39" i="127"/>
  <c r="M39" i="127"/>
  <c r="E39" i="127"/>
  <c r="M39" i="128"/>
  <c r="E39" i="128"/>
  <c r="M39" i="126"/>
  <c r="M39" i="83" l="1"/>
  <c r="E39" i="83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Q39" i="69"/>
  <c r="I39" i="69"/>
  <c r="M39" i="111"/>
  <c r="E39" i="111"/>
  <c r="M39" i="117"/>
  <c r="E39" i="117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Q39" i="90"/>
  <c r="I39" i="90"/>
  <c r="M39" i="90"/>
  <c r="E39" i="90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Q39" i="100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Q39" i="21"/>
  <c r="I39" i="21"/>
  <c r="M39" i="18"/>
  <c r="E39" i="18"/>
  <c r="Q39" i="20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E39" i="70"/>
  <c r="M39" i="15"/>
  <c r="E39" i="15"/>
  <c r="Q39" i="15"/>
  <c r="I39" i="15"/>
  <c r="Q39" i="70"/>
  <c r="I39" i="70"/>
  <c r="Q39" i="16"/>
  <c r="I39" i="16"/>
  <c r="M39" i="16"/>
  <c r="E39" i="16"/>
  <c r="Q39" i="95"/>
  <c r="I39" i="95"/>
  <c r="E39" i="95"/>
  <c r="M39" i="95"/>
  <c r="J10" i="143" l="1"/>
  <c r="G14" i="41"/>
  <c r="E15" i="140" l="1"/>
  <c r="G15" i="140" s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60"/>
  <c r="G16" i="60" s="1"/>
  <c r="E17" i="60"/>
  <c r="G17" i="60" s="1"/>
  <c r="E18" i="60"/>
  <c r="G18" i="60" s="1"/>
  <c r="E19" i="60"/>
  <c r="G19" i="60" s="1"/>
  <c r="E20" i="60"/>
  <c r="G20" i="60" s="1"/>
  <c r="E21" i="60"/>
  <c r="G21" i="60" s="1"/>
  <c r="E22" i="60"/>
  <c r="G22" i="60" s="1"/>
  <c r="E23" i="60"/>
  <c r="G23" i="60" s="1"/>
  <c r="E24" i="60"/>
  <c r="G24" i="60" s="1"/>
  <c r="E25" i="60"/>
  <c r="G25" i="60" s="1"/>
  <c r="E26" i="60"/>
  <c r="G26" i="60" s="1"/>
  <c r="E27" i="60"/>
  <c r="G27" i="60" s="1"/>
  <c r="E28" i="60"/>
  <c r="G28" i="60" s="1"/>
  <c r="E29" i="60"/>
  <c r="G29" i="60" s="1"/>
  <c r="E30" i="60"/>
  <c r="G30" i="60" s="1"/>
  <c r="E31" i="60"/>
  <c r="G31" i="60" s="1"/>
  <c r="E32" i="60"/>
  <c r="G32" i="60" s="1"/>
  <c r="E33" i="60"/>
  <c r="G33" i="60" s="1"/>
  <c r="E34" i="60"/>
  <c r="G34" i="60" s="1"/>
  <c r="E35" i="60"/>
  <c r="G35" i="60" s="1"/>
  <c r="E36" i="60"/>
  <c r="G36" i="60" s="1"/>
  <c r="E37" i="60"/>
  <c r="G37" i="60" s="1"/>
  <c r="B13" i="97" l="1"/>
  <c r="M11" i="143"/>
  <c r="N10" i="143"/>
  <c r="B14" i="41" l="1"/>
  <c r="D14" i="41" s="1"/>
  <c r="E15" i="60"/>
  <c r="G15" i="60" s="1"/>
  <c r="B15" i="41"/>
  <c r="D15" i="41" s="1"/>
  <c r="B16" i="41"/>
  <c r="D16" i="41" s="1"/>
  <c r="B17" i="41"/>
  <c r="D17" i="41" s="1"/>
  <c r="E14" i="110" l="1"/>
  <c r="E13" i="110"/>
  <c r="B14" i="110"/>
  <c r="B15" i="110"/>
  <c r="B16" i="110"/>
  <c r="B17" i="110"/>
  <c r="B18" i="110"/>
  <c r="B19" i="110"/>
  <c r="B20" i="110"/>
  <c r="B21" i="110"/>
  <c r="B22" i="110"/>
  <c r="B23" i="110"/>
  <c r="B24" i="110"/>
  <c r="B25" i="110"/>
  <c r="B26" i="110"/>
  <c r="B27" i="110"/>
  <c r="B28" i="110"/>
  <c r="B29" i="110"/>
  <c r="B30" i="110"/>
  <c r="B31" i="110"/>
  <c r="B32" i="110"/>
  <c r="B33" i="110"/>
  <c r="B34" i="110"/>
  <c r="B35" i="110"/>
  <c r="B36" i="110"/>
  <c r="B13" i="110"/>
  <c r="B14" i="140"/>
  <c r="D14" i="140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B13" i="140"/>
  <c r="E14" i="140"/>
  <c r="G14" i="140" s="1"/>
  <c r="E13" i="140"/>
  <c r="N10" i="137"/>
  <c r="J10" i="137"/>
  <c r="N10" i="136"/>
  <c r="J10" i="136"/>
  <c r="B18" i="41" l="1"/>
  <c r="D18" i="41" s="1"/>
  <c r="E37" i="140"/>
  <c r="G37" i="140" s="1"/>
  <c r="E37" i="110"/>
  <c r="G37" i="110" s="1"/>
  <c r="B37" i="140"/>
  <c r="D37" i="140" s="1"/>
  <c r="D13" i="140"/>
  <c r="D51" i="140" s="1"/>
  <c r="G13" i="140"/>
  <c r="E14" i="139"/>
  <c r="E13" i="139"/>
  <c r="B14" i="139"/>
  <c r="D14" i="139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3" i="139"/>
  <c r="D13" i="139" s="1"/>
  <c r="G14" i="139"/>
  <c r="B19" i="41" l="1"/>
  <c r="D19" i="41" s="1"/>
  <c r="E37" i="139"/>
  <c r="G37" i="139" s="1"/>
  <c r="G13" i="139"/>
  <c r="D51" i="139"/>
  <c r="B37" i="139"/>
  <c r="D37" i="139" s="1"/>
  <c r="B20" i="41" l="1"/>
  <c r="D20" i="41" s="1"/>
  <c r="M11" i="130"/>
  <c r="B21" i="41" l="1"/>
  <c r="D21" i="41" s="1"/>
  <c r="B17" i="60"/>
  <c r="B18" i="60"/>
  <c r="B19" i="60"/>
  <c r="B20" i="60"/>
  <c r="B21" i="60"/>
  <c r="B15" i="60"/>
  <c r="B16" i="60"/>
  <c r="B13" i="41"/>
  <c r="B22" i="60" l="1"/>
  <c r="B22" i="41"/>
  <c r="E14" i="60"/>
  <c r="E38" i="60" s="1"/>
  <c r="G38" i="60" s="1"/>
  <c r="B14" i="60"/>
  <c r="E14" i="129"/>
  <c r="E38" i="129" s="1"/>
  <c r="G38" i="129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25" i="129"/>
  <c r="D25" i="129" s="1"/>
  <c r="B26" i="129"/>
  <c r="D26" i="129" s="1"/>
  <c r="B27" i="129"/>
  <c r="D27" i="129" s="1"/>
  <c r="B28" i="129"/>
  <c r="D28" i="129" s="1"/>
  <c r="B29" i="129"/>
  <c r="D29" i="129" s="1"/>
  <c r="B30" i="129"/>
  <c r="D30" i="129" s="1"/>
  <c r="B31" i="129"/>
  <c r="D31" i="129" s="1"/>
  <c r="B32" i="129"/>
  <c r="D32" i="129" s="1"/>
  <c r="B33" i="129"/>
  <c r="D33" i="129" s="1"/>
  <c r="B34" i="129"/>
  <c r="D34" i="129" s="1"/>
  <c r="B35" i="129"/>
  <c r="D35" i="129" s="1"/>
  <c r="B36" i="129"/>
  <c r="D36" i="129" s="1"/>
  <c r="B37" i="129"/>
  <c r="D37" i="129" s="1"/>
  <c r="B14" i="129"/>
  <c r="D14" i="129" s="1"/>
  <c r="M11" i="127"/>
  <c r="B23" i="41" l="1"/>
  <c r="D22" i="41"/>
  <c r="B23" i="60"/>
  <c r="G14" i="129"/>
  <c r="B38" i="129"/>
  <c r="D38" i="129" s="1"/>
  <c r="E14" i="125"/>
  <c r="E38" i="125" s="1"/>
  <c r="G38" i="125" s="1"/>
  <c r="B15" i="125"/>
  <c r="B16" i="125"/>
  <c r="D16" i="125" s="1"/>
  <c r="B17" i="125"/>
  <c r="D17" i="125" s="1"/>
  <c r="B18" i="125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B26" i="125"/>
  <c r="B27" i="125"/>
  <c r="D27" i="125" s="1"/>
  <c r="B28" i="125"/>
  <c r="D28" i="125" s="1"/>
  <c r="B29" i="125"/>
  <c r="D29" i="125" s="1"/>
  <c r="B30" i="125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4" i="125"/>
  <c r="D30" i="125"/>
  <c r="D26" i="125"/>
  <c r="D25" i="125"/>
  <c r="D18" i="125"/>
  <c r="D15" i="125"/>
  <c r="Q39" i="122"/>
  <c r="M39" i="122"/>
  <c r="I39" i="122"/>
  <c r="E39" i="122"/>
  <c r="Q11" i="120"/>
  <c r="B24" i="41" l="1"/>
  <c r="D23" i="41"/>
  <c r="B24" i="60"/>
  <c r="G14" i="125"/>
  <c r="D14" i="125"/>
  <c r="B38" i="125"/>
  <c r="D38" i="125" s="1"/>
  <c r="E14" i="98"/>
  <c r="E13" i="98"/>
  <c r="E37" i="98" s="1"/>
  <c r="G37" i="98" s="1"/>
  <c r="B14" i="98"/>
  <c r="B15" i="98"/>
  <c r="B16" i="98"/>
  <c r="B17" i="98"/>
  <c r="B18" i="98"/>
  <c r="B19" i="98"/>
  <c r="B20" i="98"/>
  <c r="B21" i="98"/>
  <c r="B22" i="98"/>
  <c r="B23" i="98"/>
  <c r="B24" i="98"/>
  <c r="B25" i="98"/>
  <c r="B26" i="98"/>
  <c r="B27" i="98"/>
  <c r="B28" i="98"/>
  <c r="B29" i="98"/>
  <c r="B30" i="98"/>
  <c r="B31" i="98"/>
  <c r="B32" i="98"/>
  <c r="B33" i="98"/>
  <c r="B34" i="98"/>
  <c r="B35" i="98"/>
  <c r="B36" i="98"/>
  <c r="B13" i="98"/>
  <c r="Q11" i="118"/>
  <c r="M11" i="118"/>
  <c r="N10" i="118"/>
  <c r="J10" i="118"/>
  <c r="B25" i="41" l="1"/>
  <c r="D24" i="41"/>
  <c r="B25" i="60"/>
  <c r="M11" i="115"/>
  <c r="M11" i="114"/>
  <c r="N10" i="54"/>
  <c r="J10" i="54"/>
  <c r="G13" i="41"/>
  <c r="D16" i="60"/>
  <c r="D17" i="60"/>
  <c r="D20" i="60"/>
  <c r="D24" i="60"/>
  <c r="N10" i="79"/>
  <c r="M11" i="77"/>
  <c r="G14" i="110"/>
  <c r="G13" i="110"/>
  <c r="D14" i="110"/>
  <c r="D15" i="110"/>
  <c r="D16" i="110"/>
  <c r="D17" i="110"/>
  <c r="D18" i="110"/>
  <c r="D19" i="110"/>
  <c r="D20" i="110"/>
  <c r="D21" i="110"/>
  <c r="D22" i="110"/>
  <c r="D23" i="110"/>
  <c r="D24" i="110"/>
  <c r="D25" i="110"/>
  <c r="D26" i="110"/>
  <c r="D27" i="110"/>
  <c r="D28" i="110"/>
  <c r="D29" i="110"/>
  <c r="D30" i="110"/>
  <c r="D31" i="110"/>
  <c r="D32" i="110"/>
  <c r="D33" i="110"/>
  <c r="D34" i="110"/>
  <c r="D35" i="110"/>
  <c r="D36" i="110"/>
  <c r="D13" i="110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4" i="98"/>
  <c r="G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13" i="97"/>
  <c r="B14" i="97"/>
  <c r="D14" i="97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J10" i="74"/>
  <c r="M11" i="74"/>
  <c r="J10" i="72"/>
  <c r="N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M11" i="90"/>
  <c r="Q11" i="90"/>
  <c r="E14" i="97"/>
  <c r="G14" i="97" s="1"/>
  <c r="E13" i="97"/>
  <c r="G48" i="41" l="1"/>
  <c r="G37" i="41"/>
  <c r="B26" i="41"/>
  <c r="D25" i="41"/>
  <c r="B26" i="60"/>
  <c r="D26" i="60" s="1"/>
  <c r="E37" i="97"/>
  <c r="G37" i="97" s="1"/>
  <c r="G13" i="97"/>
  <c r="B37" i="110"/>
  <c r="D37" i="110" s="1"/>
  <c r="D51" i="110"/>
  <c r="D18" i="60"/>
  <c r="B37" i="98"/>
  <c r="D37" i="98" s="1"/>
  <c r="D15" i="60"/>
  <c r="D13" i="41"/>
  <c r="D14" i="60"/>
  <c r="D22" i="60"/>
  <c r="B37" i="97"/>
  <c r="D37" i="97" s="1"/>
  <c r="G14" i="60"/>
  <c r="D25" i="60"/>
  <c r="D21" i="60"/>
  <c r="D19" i="60"/>
  <c r="D23" i="60"/>
  <c r="D51" i="97"/>
  <c r="D51" i="98"/>
  <c r="B27" i="41" l="1"/>
  <c r="D26" i="41"/>
  <c r="B27" i="60"/>
  <c r="D27" i="60" s="1"/>
  <c r="B28" i="41" l="1"/>
  <c r="D27" i="41"/>
  <c r="B28" i="60"/>
  <c r="B29" i="41" l="1"/>
  <c r="D28" i="60"/>
  <c r="D28" i="41"/>
  <c r="B29" i="60"/>
  <c r="D29" i="60" s="1"/>
  <c r="B30" i="41" l="1"/>
  <c r="D29" i="41"/>
  <c r="B30" i="60"/>
  <c r="D30" i="60" s="1"/>
  <c r="B31" i="41" l="1"/>
  <c r="D30" i="41"/>
  <c r="B31" i="60"/>
  <c r="D31" i="60" s="1"/>
  <c r="B32" i="41" l="1"/>
  <c r="D31" i="41"/>
  <c r="B32" i="60"/>
  <c r="D32" i="60" s="1"/>
  <c r="B33" i="41" l="1"/>
  <c r="D32" i="41"/>
  <c r="B33" i="60"/>
  <c r="D33" i="60" s="1"/>
  <c r="B34" i="41" l="1"/>
  <c r="D33" i="41"/>
  <c r="B34" i="60"/>
  <c r="D34" i="60" s="1"/>
  <c r="B35" i="41"/>
  <c r="D35" i="41" l="1"/>
  <c r="B36" i="60"/>
  <c r="D36" i="60" s="1"/>
  <c r="D34" i="41"/>
  <c r="B35" i="60"/>
  <c r="D35" i="60" s="1"/>
  <c r="B36" i="41"/>
  <c r="D36" i="41" l="1"/>
  <c r="D48" i="41" s="1"/>
  <c r="B37" i="60"/>
  <c r="B37" i="41"/>
  <c r="D37" i="41" s="1"/>
  <c r="D37" i="60" l="1"/>
  <c r="D52" i="60" s="1"/>
  <c r="B38" i="60"/>
  <c r="D38" i="60" s="1"/>
</calcChain>
</file>

<file path=xl/sharedStrings.xml><?xml version="1.0" encoding="utf-8"?>
<sst xmlns="http://schemas.openxmlformats.org/spreadsheetml/2006/main" count="4944" uniqueCount="689">
  <si>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</si>
  <si>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</si>
  <si>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</si>
  <si>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</si>
  <si>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</si>
  <si>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</si>
  <si>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</si>
  <si>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</si>
  <si>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</si>
  <si>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</si>
  <si>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</si>
  <si>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</si>
  <si>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</si>
  <si>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</si>
  <si>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</si>
  <si>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</si>
  <si>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</si>
  <si>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</si>
  <si>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</si>
  <si>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</si>
  <si>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</si>
  <si>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</si>
  <si>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</si>
  <si>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</si>
  <si>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</si>
  <si>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</si>
  <si>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</si>
  <si>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</si>
  <si>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</si>
  <si>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</si>
  <si>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</si>
  <si>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</si>
  <si>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</si>
  <si>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</si>
  <si>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</si>
  <si>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</si>
  <si>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</si>
  <si>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</si>
  <si>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</si>
  <si>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ЯЧ. №11 - "ГОРОД-2"</t>
  </si>
  <si>
    <t>ЯЧ. №18 - "ОЧИСТНЫЕ-2"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</si>
  <si>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</si>
  <si>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</si>
  <si>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</si>
  <si>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</si>
  <si>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</si>
  <si>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</si>
  <si>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</si>
  <si>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</si>
  <si>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</si>
  <si>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</si>
  <si>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</si>
  <si>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</si>
  <si>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</si>
  <si>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</si>
  <si>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</si>
  <si>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</si>
  <si>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</si>
  <si>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</si>
  <si>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</si>
  <si>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</si>
  <si>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</si>
  <si>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</si>
  <si>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</si>
  <si>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</si>
  <si>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</si>
  <si>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</si>
  <si>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</si>
  <si>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</si>
  <si>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</si>
  <si>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</si>
  <si>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</si>
  <si>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</si>
  <si>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</si>
  <si>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</si>
  <si>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</si>
  <si>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</si>
  <si>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</si>
  <si>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</si>
  <si>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</si>
  <si>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</si>
  <si>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ЯЧ. 7 - РП 20 ввод № 2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</si>
  <si>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</si>
  <si>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</si>
  <si>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</si>
  <si>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</si>
  <si>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</si>
  <si>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</si>
  <si>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</si>
  <si>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</si>
  <si>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</si>
  <si>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</si>
  <si>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</si>
  <si>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</si>
  <si>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</si>
  <si>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</si>
  <si>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</si>
  <si>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</si>
  <si>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</si>
  <si>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</si>
  <si>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</si>
  <si>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</si>
  <si>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</si>
  <si>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</si>
  <si>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</si>
  <si>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</si>
  <si>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</si>
  <si>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</si>
  <si>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</si>
  <si>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</si>
  <si>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</si>
  <si>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</si>
  <si>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</si>
  <si>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</si>
  <si>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</si>
  <si>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</si>
  <si>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</si>
  <si>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</si>
  <si>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</si>
  <si>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</si>
  <si>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</si>
  <si>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</si>
  <si>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</si>
  <si>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</si>
  <si>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</si>
  <si>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</si>
  <si>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</si>
  <si>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</si>
  <si>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</si>
  <si>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</si>
  <si>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</si>
  <si>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</si>
  <si>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</si>
  <si>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</si>
  <si>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</si>
  <si>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</si>
  <si>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</si>
  <si>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</si>
  <si>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</si>
  <si>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</si>
  <si>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</si>
  <si>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</si>
  <si>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</si>
  <si>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</si>
  <si>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</si>
  <si>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</si>
  <si>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</si>
  <si>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</si>
  <si>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</si>
  <si>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</si>
  <si>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</si>
  <si>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</si>
  <si>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</si>
  <si>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</si>
  <si>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</si>
  <si>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</si>
  <si>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</si>
  <si>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</si>
  <si>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</si>
  <si>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</si>
  <si>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</si>
  <si>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</si>
  <si>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</si>
  <si>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</si>
  <si>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</si>
  <si>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</si>
  <si>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</si>
  <si>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</si>
  <si>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</si>
  <si>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</si>
  <si>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</si>
  <si>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</si>
  <si>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</si>
  <si>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</si>
  <si>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</si>
  <si>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</si>
  <si>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</si>
  <si>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</si>
  <si>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ЗРУ  яч. 2- КТП 34</t>
  </si>
  <si>
    <t>яч.4 - РП 5</t>
  </si>
  <si>
    <t>яч. 7 - ГДЗ-1 -РТП 6</t>
  </si>
  <si>
    <t>РТП 6</t>
  </si>
  <si>
    <t>яч. 17 - ГДЗ-2 - 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</si>
  <si>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</si>
  <si>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</si>
  <si>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</si>
  <si>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</si>
  <si>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</si>
  <si>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</si>
  <si>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</si>
  <si>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</si>
  <si>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</si>
  <si>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</si>
  <si>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</si>
  <si>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</si>
  <si>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</si>
  <si>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</si>
  <si>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</si>
  <si>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</si>
  <si>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</si>
  <si>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</si>
  <si>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</si>
  <si>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</si>
  <si>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</si>
  <si>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</si>
  <si>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</si>
  <si>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</si>
  <si>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30,31,32,33,34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</si>
  <si>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</si>
  <si>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</si>
  <si>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</si>
  <si>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</si>
  <si>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</si>
  <si>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</si>
  <si>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</si>
  <si>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</si>
  <si>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</si>
  <si>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</si>
  <si>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</si>
  <si>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</si>
  <si>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</si>
  <si>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</si>
  <si>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</si>
  <si>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</si>
  <si>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</si>
  <si>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</si>
  <si>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</si>
  <si>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</si>
  <si>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</si>
  <si>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</si>
  <si>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</si>
  <si>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</si>
  <si>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</si>
  <si>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</si>
  <si>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</si>
  <si>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</si>
  <si>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</si>
  <si>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</si>
  <si>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</si>
  <si>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</si>
  <si>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</si>
  <si>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</si>
  <si>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</si>
  <si>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</si>
  <si>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</si>
  <si>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</si>
  <si>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</si>
  <si>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</si>
  <si>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</si>
  <si>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</si>
  <si>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</si>
  <si>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</si>
  <si>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</si>
  <si>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</si>
  <si>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</si>
  <si>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</si>
  <si>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</si>
  <si>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</si>
  <si>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</si>
  <si>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</si>
  <si>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</si>
  <si>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</si>
  <si>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</si>
  <si>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</si>
  <si>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</si>
  <si>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</si>
  <si>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</si>
  <si>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</si>
  <si>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</si>
  <si>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</si>
  <si>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</si>
  <si>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</si>
  <si>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</si>
  <si>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</si>
  <si>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</si>
  <si>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</si>
  <si>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</si>
  <si>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</si>
  <si>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</si>
  <si>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</si>
  <si>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</si>
  <si>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</si>
  <si>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</si>
  <si>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</si>
  <si>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</si>
  <si>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</si>
  <si>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</si>
  <si>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</si>
  <si>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</si>
  <si>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</si>
  <si>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</si>
  <si>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</si>
  <si>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</si>
  <si>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</si>
  <si>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</si>
  <si>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</si>
  <si>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</si>
  <si>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</si>
  <si>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</si>
  <si>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</si>
  <si>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Горсеть1</t>
  </si>
  <si>
    <t>ВЛ-10кВ.фид. Горсеть2</t>
  </si>
  <si>
    <t>ВЛ-10кВ.фид.Оптика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</si>
  <si>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</si>
  <si>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</si>
  <si>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</si>
  <si>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</si>
  <si>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</si>
  <si>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</si>
  <si>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</si>
  <si>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</si>
  <si>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</si>
  <si>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</si>
  <si>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</si>
  <si>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</si>
  <si>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</si>
  <si>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</si>
  <si>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</si>
  <si>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</si>
  <si>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</si>
  <si>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</si>
  <si>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</si>
  <si>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</si>
  <si>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</si>
  <si>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</si>
  <si>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</si>
  <si>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</si>
  <si>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</si>
  <si>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</si>
  <si>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</si>
  <si>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</si>
  <si>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</si>
  <si>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</si>
  <si>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</si>
  <si>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</si>
  <si>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</si>
  <si>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</si>
  <si>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</si>
  <si>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</si>
  <si>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</si>
  <si>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</si>
  <si>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</si>
  <si>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</si>
  <si>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</si>
  <si>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</si>
  <si>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</si>
  <si>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</si>
  <si>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</si>
  <si>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Питание потребителей ф."Коммунальный" переведено на ф."Устье"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</si>
  <si>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</si>
  <si>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</si>
  <si>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</si>
  <si>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</si>
  <si>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</si>
  <si>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</si>
  <si>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</si>
  <si>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</si>
  <si>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</si>
  <si>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</si>
  <si>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</si>
  <si>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</si>
  <si>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</si>
  <si>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</si>
  <si>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</si>
  <si>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Главный инженер _____________________________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</si>
  <si>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</si>
  <si>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</si>
  <si>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</si>
  <si>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</si>
  <si>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</si>
  <si>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</si>
  <si>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</si>
  <si>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</si>
  <si>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</si>
  <si>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</si>
  <si>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</si>
  <si>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</si>
  <si>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</si>
  <si>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</si>
  <si>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</si>
  <si>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</si>
  <si>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</si>
  <si>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</si>
  <si>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</si>
  <si>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</si>
  <si>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</si>
  <si>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</si>
  <si>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</si>
  <si>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</si>
  <si>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</si>
  <si>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</si>
  <si>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</si>
  <si>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</si>
  <si>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</si>
  <si>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</si>
  <si>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</si>
  <si>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</si>
  <si>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</si>
  <si>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</si>
  <si>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</si>
  <si>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</si>
  <si>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</si>
  <si>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</si>
  <si>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</si>
  <si>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</si>
  <si>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</si>
  <si>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</si>
  <si>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</si>
  <si>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</si>
  <si>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</si>
  <si>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</si>
  <si>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</si>
  <si>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</si>
  <si>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</si>
  <si>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</si>
  <si>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</si>
  <si>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</si>
  <si>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</si>
  <si>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</si>
  <si>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</si>
  <si>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</si>
  <si>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</si>
  <si>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</si>
  <si>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</si>
  <si>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</si>
  <si>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</si>
  <si>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</si>
  <si>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</si>
  <si>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</si>
  <si>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</si>
  <si>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</si>
  <si>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</si>
  <si>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</si>
  <si>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</si>
  <si>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</si>
  <si>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</si>
  <si>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</si>
  <si>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</si>
  <si>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</si>
  <si>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</si>
  <si>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</si>
  <si>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</si>
  <si>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</si>
  <si>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</si>
  <si>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</si>
  <si>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</si>
  <si>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</si>
  <si>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</si>
  <si>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</si>
  <si>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</si>
  <si>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</si>
  <si>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</si>
  <si>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</si>
  <si>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</si>
  <si>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</si>
  <si>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</si>
  <si>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</si>
  <si>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</si>
  <si>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</si>
  <si>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</si>
  <si>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</si>
  <si>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</si>
  <si>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</si>
  <si>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</si>
  <si>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</si>
  <si>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</si>
  <si>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</si>
  <si>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</si>
  <si>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</si>
  <si>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</si>
  <si>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</si>
  <si>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</si>
  <si>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</si>
  <si>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</si>
  <si>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</si>
  <si>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</si>
  <si>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</si>
  <si>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</si>
  <si>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</si>
  <si>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</si>
  <si>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</si>
  <si>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</si>
  <si>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</si>
  <si>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</si>
  <si>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</si>
  <si>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</si>
  <si>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</si>
  <si>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</si>
  <si>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</si>
  <si>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</si>
  <si>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</si>
  <si>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</si>
  <si>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</si>
  <si>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</si>
  <si>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</si>
  <si>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</si>
  <si>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</si>
  <si>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</si>
  <si>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</si>
  <si>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</si>
  <si>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</si>
  <si>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</si>
  <si>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</si>
  <si>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</si>
  <si>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</si>
  <si>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</si>
  <si>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</si>
  <si>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</si>
  <si>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</si>
  <si>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</si>
  <si>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</si>
  <si>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</si>
  <si>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</si>
  <si>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</si>
  <si>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</si>
  <si>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</si>
  <si>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</si>
  <si>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ПС Вожега</t>
  </si>
  <si>
    <t>10 кВ База</t>
  </si>
  <si>
    <t>10 кВ Восточный</t>
  </si>
  <si>
    <t>10 кВ Заводской</t>
  </si>
  <si>
    <t>10 кВ Западный</t>
  </si>
  <si>
    <t>ТП-561-1</t>
  </si>
  <si>
    <t>ЯЧ. № 5- "ГОРОД-3"</t>
  </si>
  <si>
    <t>КТП-297</t>
  </si>
  <si>
    <t>ф. Красная Звезда - КТП-297</t>
  </si>
  <si>
    <t>ЯЧ. 3 - РП-33</t>
  </si>
  <si>
    <t>уч -к г. Вожега</t>
  </si>
  <si>
    <t>ф. Горсеть-3</t>
  </si>
  <si>
    <t>ПС "Вашки" 110/10 кВ</t>
  </si>
  <si>
    <t>с. Липин Бор</t>
  </si>
  <si>
    <t>ВЛ-10кВ.фид. Липин Бор</t>
  </si>
  <si>
    <t>ВЛ-10кВ.фид. Коммунальный</t>
  </si>
  <si>
    <t>А.А. Михалин</t>
  </si>
  <si>
    <t>Главный инженер ___________________ А.А. Михалин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</si>
  <si>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</si>
  <si>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</si>
  <si>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</si>
  <si>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</si>
  <si>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</si>
  <si>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яч. 406 ф "РОДИОНЦЕВО", КТП-906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</si>
  <si>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</si>
  <si>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</si>
  <si>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</si>
  <si>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</si>
  <si>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</si>
  <si>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</si>
  <si>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</si>
  <si>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</si>
  <si>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</si>
  <si>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</si>
  <si>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</si>
  <si>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</si>
  <si>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</si>
  <si>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</si>
  <si>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</si>
  <si>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</si>
  <si>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</si>
  <si>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</si>
  <si>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</si>
  <si>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</si>
  <si>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ВЛ10 кВ «Сямба», отпайка в сторону КТП-25кВА «Сямба»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</si>
  <si>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</si>
  <si>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</si>
  <si>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</si>
  <si>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</si>
  <si>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</si>
  <si>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</si>
  <si>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</si>
  <si>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</si>
  <si>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</si>
  <si>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</si>
  <si>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</si>
  <si>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</si>
  <si>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</si>
  <si>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</si>
  <si>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</si>
  <si>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</si>
  <si>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</si>
  <si>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</si>
  <si>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</si>
  <si>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</si>
  <si>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</si>
  <si>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</si>
  <si>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</si>
  <si>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</si>
  <si>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</si>
  <si>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</si>
  <si>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</si>
  <si>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</si>
  <si>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</si>
  <si>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</si>
  <si>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</si>
  <si>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</si>
  <si>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</si>
  <si>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</si>
  <si>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</si>
  <si>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</si>
  <si>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</si>
  <si>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</si>
  <si>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</si>
  <si>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</si>
  <si>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</si>
  <si>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</si>
  <si>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</si>
  <si>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</si>
  <si>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</si>
  <si>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</si>
  <si>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</si>
  <si>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</si>
  <si>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</si>
  <si>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</si>
  <si>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</si>
  <si>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</si>
  <si>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</si>
  <si>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</si>
  <si>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</si>
  <si>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</si>
  <si>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</si>
  <si>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</si>
  <si>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</si>
  <si>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</si>
  <si>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</si>
  <si>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</si>
  <si>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</si>
  <si>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</si>
  <si>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</si>
  <si>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</si>
  <si>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</si>
  <si>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</si>
  <si>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</si>
  <si>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</si>
  <si>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</si>
  <si>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</si>
  <si>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</si>
  <si>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</si>
  <si>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</si>
  <si>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</si>
  <si>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</si>
  <si>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</si>
  <si>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</si>
  <si>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</si>
  <si>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</si>
  <si>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</si>
  <si>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</si>
  <si>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</si>
  <si>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</si>
  <si>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</si>
  <si>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</si>
  <si>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</si>
  <si>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</si>
  <si>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ф. Горсеть-3   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</si>
  <si>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</si>
  <si>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</si>
  <si>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</si>
  <si>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</si>
  <si>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r>
      <t xml:space="preserve">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</si>
  <si>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ЯЧ. 4- РП 20 ввод № 1</t>
  </si>
  <si>
    <r>
      <t xml:space="preserve">ЗРУ  яч. 59 - КТП 35       </t>
    </r>
    <r>
      <rPr>
        <b/>
        <sz val="10"/>
        <rFont val="Times New Roman"/>
        <family val="1"/>
        <charset val="204"/>
      </rPr>
      <t xml:space="preserve"> </t>
    </r>
  </si>
  <si>
    <t xml:space="preserve">ЗРУ  яч. 59 - КТП 35   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</si>
  <si>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</si>
  <si>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</si>
  <si>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</si>
  <si>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</si>
  <si>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</si>
  <si>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</si>
  <si>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 18 ДЕКАБРЯ 2019 г..</t>
  </si>
  <si>
    <t>РП 8; РП 33</t>
  </si>
  <si>
    <t>КТП-663</t>
  </si>
  <si>
    <t>ВЛ-10 кВ ф Стадион</t>
  </si>
  <si>
    <t>в режимный деннь 17 ИЮНЯ 2020 г.</t>
  </si>
  <si>
    <t>в режимный день 17 ИЮНЯ 2020 г.</t>
  </si>
  <si>
    <t>ПС "Рубцово"</t>
  </si>
  <si>
    <t>РП 43</t>
  </si>
  <si>
    <t>ПС "РУБЦОВО"</t>
  </si>
  <si>
    <t>ЯЧ. 2 - РП 33 ф.10</t>
  </si>
  <si>
    <t>ЯЧ. 2- РП 33 ф.10</t>
  </si>
  <si>
    <t xml:space="preserve">ТП 10 РЖД </t>
  </si>
  <si>
    <t>ТП 34 РЖД</t>
  </si>
  <si>
    <t>ТП-65     КТП 73</t>
  </si>
  <si>
    <t>КТП 73</t>
  </si>
  <si>
    <t>ф. Нефтебаза</t>
  </si>
  <si>
    <t>ввод № 2 КТП-42 "Пономарево"</t>
  </si>
  <si>
    <t>ф Туровец</t>
  </si>
  <si>
    <t>сводных данных режимного дня17 ИЮНЯ 2020 г.</t>
  </si>
  <si>
    <t>сводных данных режимного дня 17 ИЮНЯ 2020 г..</t>
  </si>
  <si>
    <t>сводных данных режимного дня 17 ИЮНЯ 2020 г.</t>
  </si>
  <si>
    <t>сводных данных режимного дня  17 ИЮНЯ 2020 г.</t>
  </si>
  <si>
    <t xml:space="preserve">И.о.главного инженера АО "Вологдаоблэнерго"                        О.В.Уткин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</si>
</sst>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33" fillId="0" borderId="0"/>
    <xf numFmtId="0" fontId="1" fillId="0" borderId="0"/>
    <xf numFmtId="0" fontId="50" fillId="0" borderId="0">
      <alignment horizontal="right" vertical="center"/>
    </xf>
  </cellStyleXfs>
  <cellXfs count="3037">
    <xf numFmtId="0" fontId="0" fillId="0" borderId="0" xfId="0"/>
    <xf numFmtId="0" fontId="5" fillId="0" borderId="0" xfId="52" applyFont="1"/>
    <xf numFmtId="0" fontId="5" fillId="0" borderId="0" xfId="52" applyFont="1" applyAlignment="1">
      <alignment horizontal="center"/>
    </xf>
    <xf numFmtId="0" fontId="5" fillId="0" borderId="0" xfId="52" applyFont="1" applyBorder="1"/>
    <xf numFmtId="0" fontId="11" fillId="0" borderId="0" xfId="52" applyFont="1"/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9" fillId="0" borderId="3" xfId="52" applyFont="1" applyBorder="1" applyAlignment="1">
      <alignment horizontal="center" vertical="center" wrapText="1"/>
    </xf>
    <xf numFmtId="0" fontId="5" fillId="0" borderId="0" xfId="52" applyFont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0" fontId="8" fillId="0" borderId="0" xfId="52" applyFont="1" applyAlignment="1">
      <alignment horizontal="center" vertical="center"/>
    </xf>
    <xf numFmtId="0" fontId="5" fillId="0" borderId="3" xfId="52" applyFont="1" applyBorder="1" applyAlignment="1">
      <alignment horizontal="center" vertical="center"/>
    </xf>
    <xf numFmtId="0" fontId="3" fillId="0" borderId="0" xfId="52" applyAlignment="1">
      <alignment horizontal="center" vertical="center"/>
    </xf>
    <xf numFmtId="0" fontId="3" fillId="0" borderId="0" xfId="52"/>
    <xf numFmtId="0" fontId="5" fillId="0" borderId="0" xfId="51" applyFont="1"/>
    <xf numFmtId="0" fontId="5" fillId="0" borderId="0" xfId="51" applyFont="1" applyAlignment="1">
      <alignment horizontal="center"/>
    </xf>
    <xf numFmtId="0" fontId="5" fillId="0" borderId="0" xfId="51" applyFont="1" applyBorder="1"/>
    <xf numFmtId="0" fontId="11" fillId="0" borderId="0" xfId="51" applyFont="1"/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9" fillId="0" borderId="3" xfId="51" applyFont="1" applyBorder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8" fillId="0" borderId="3" xfId="51" applyFont="1" applyBorder="1" applyAlignment="1">
      <alignment horizontal="center" vertical="center"/>
    </xf>
    <xf numFmtId="0" fontId="8" fillId="0" borderId="0" xfId="51" applyFont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3" fillId="0" borderId="0" xfId="51" applyAlignment="1">
      <alignment horizontal="center" vertical="center"/>
    </xf>
    <xf numFmtId="0" fontId="5" fillId="0" borderId="0" xfId="59" applyFont="1" applyAlignment="1">
      <alignment horizontal="center"/>
    </xf>
    <xf numFmtId="0" fontId="3" fillId="0" borderId="0" xfId="51"/>
    <xf numFmtId="0" fontId="5" fillId="0" borderId="0" xfId="44" applyFont="1"/>
    <xf numFmtId="0" fontId="5" fillId="0" borderId="0" xfId="44" applyFont="1" applyAlignment="1">
      <alignment horizontal="center"/>
    </xf>
    <xf numFmtId="0" fontId="5" fillId="0" borderId="0" xfId="44" applyFont="1" applyBorder="1"/>
    <xf numFmtId="0" fontId="11" fillId="0" borderId="0" xfId="44" applyFont="1"/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9" fillId="0" borderId="3" xfId="44" applyFont="1" applyBorder="1" applyAlignment="1">
      <alignment horizontal="center" vertical="center" wrapText="1"/>
    </xf>
    <xf numFmtId="0" fontId="5" fillId="0" borderId="0" xfId="44" applyFont="1" applyAlignment="1">
      <alignment horizontal="center" vertical="center"/>
    </xf>
    <xf numFmtId="0" fontId="8" fillId="0" borderId="3" xfId="44" applyFont="1" applyBorder="1" applyAlignment="1">
      <alignment horizontal="center" vertical="center"/>
    </xf>
    <xf numFmtId="0" fontId="8" fillId="0" borderId="0" xfId="44" applyFont="1" applyAlignment="1">
      <alignment horizontal="center" vertical="center"/>
    </xf>
    <xf numFmtId="0" fontId="5" fillId="0" borderId="3" xfId="44" applyFont="1" applyBorder="1" applyAlignment="1">
      <alignment horizontal="center" vertical="center"/>
    </xf>
    <xf numFmtId="0" fontId="3" fillId="0" borderId="0" xfId="44" applyAlignment="1">
      <alignment horizontal="center" vertical="center"/>
    </xf>
    <xf numFmtId="0" fontId="5" fillId="0" borderId="2" xfId="59" applyFont="1" applyBorder="1" applyAlignment="1">
      <alignment horizontal="center"/>
    </xf>
    <xf numFmtId="0" fontId="3" fillId="0" borderId="0" xfId="44"/>
    <xf numFmtId="0" fontId="5" fillId="0" borderId="0" xfId="69" applyFont="1"/>
    <xf numFmtId="0" fontId="5" fillId="0" borderId="0" xfId="69" applyFont="1" applyAlignment="1">
      <alignment horizontal="center"/>
    </xf>
    <xf numFmtId="0" fontId="5" fillId="0" borderId="0" xfId="69" applyFont="1" applyBorder="1"/>
    <xf numFmtId="0" fontId="11" fillId="0" borderId="0" xfId="69" applyFont="1"/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3" xfId="69" applyFont="1" applyBorder="1" applyAlignment="1">
      <alignment horizontal="center" vertical="center" wrapText="1"/>
    </xf>
    <xf numFmtId="0" fontId="5" fillId="0" borderId="0" xfId="69" applyFont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0" fontId="8" fillId="0" borderId="0" xfId="69" applyFont="1" applyAlignment="1">
      <alignment horizontal="center" vertical="center"/>
    </xf>
    <xf numFmtId="0" fontId="5" fillId="0" borderId="3" xfId="69" applyFont="1" applyBorder="1" applyAlignment="1">
      <alignment horizontal="center" vertical="center"/>
    </xf>
    <xf numFmtId="0" fontId="5" fillId="0" borderId="1" xfId="59" applyFont="1" applyBorder="1" applyAlignment="1">
      <alignment horizontal="center"/>
    </xf>
    <xf numFmtId="0" fontId="3" fillId="0" borderId="0" xfId="69" applyAlignment="1">
      <alignment horizontal="center" vertical="center"/>
    </xf>
    <xf numFmtId="0" fontId="3" fillId="0" borderId="0" xfId="69"/>
    <xf numFmtId="0" fontId="5" fillId="0" borderId="0" xfId="43" applyFont="1"/>
    <xf numFmtId="0" fontId="5" fillId="0" borderId="0" xfId="43" applyFont="1" applyAlignment="1">
      <alignment horizontal="center"/>
    </xf>
    <xf numFmtId="0" fontId="5" fillId="0" borderId="0" xfId="43" applyFont="1" applyBorder="1"/>
    <xf numFmtId="0" fontId="11" fillId="0" borderId="0" xfId="43" applyFont="1"/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9" fillId="0" borderId="3" xfId="43" applyFont="1" applyBorder="1" applyAlignment="1">
      <alignment horizontal="center" vertical="center" wrapText="1"/>
    </xf>
    <xf numFmtId="0" fontId="5" fillId="0" borderId="0" xfId="43" applyFont="1" applyAlignment="1">
      <alignment horizontal="center" vertical="center"/>
    </xf>
    <xf numFmtId="0" fontId="8" fillId="0" borderId="3" xfId="43" applyFont="1" applyBorder="1" applyAlignment="1">
      <alignment horizontal="center" vertical="center"/>
    </xf>
    <xf numFmtId="0" fontId="8" fillId="0" borderId="0" xfId="43" applyFont="1" applyAlignment="1">
      <alignment horizontal="center" vertical="center"/>
    </xf>
    <xf numFmtId="0" fontId="5" fillId="0" borderId="3" xfId="43" applyFont="1" applyBorder="1" applyAlignment="1">
      <alignment horizontal="center" vertical="center"/>
    </xf>
    <xf numFmtId="0" fontId="3" fillId="0" borderId="0" xfId="43" applyAlignment="1">
      <alignment horizontal="center" vertical="center"/>
    </xf>
    <xf numFmtId="0" fontId="3" fillId="0" borderId="0" xfId="43"/>
    <xf numFmtId="0" fontId="5" fillId="0" borderId="0" xfId="59" applyFont="1"/>
    <xf numFmtId="0" fontId="5" fillId="0" borderId="0" xfId="59" applyFont="1" applyBorder="1"/>
    <xf numFmtId="0" fontId="11" fillId="0" borderId="0" xfId="59" applyFont="1"/>
    <xf numFmtId="0" fontId="9" fillId="0" borderId="3" xfId="59" applyFont="1" applyBorder="1" applyAlignment="1">
      <alignment horizontal="center" vertical="center" wrapText="1"/>
    </xf>
    <xf numFmtId="0" fontId="5" fillId="0" borderId="0" xfId="59" applyFont="1" applyAlignment="1">
      <alignment horizontal="center" vertical="center"/>
    </xf>
    <xf numFmtId="0" fontId="8" fillId="0" borderId="3" xfId="59" applyFont="1" applyBorder="1" applyAlignment="1">
      <alignment horizontal="center" vertical="center"/>
    </xf>
    <xf numFmtId="0" fontId="8" fillId="0" borderId="0" xfId="59" applyFont="1" applyAlignment="1">
      <alignment horizontal="center" vertical="center"/>
    </xf>
    <xf numFmtId="0" fontId="5" fillId="0" borderId="3" xfId="59" applyFont="1" applyBorder="1" applyAlignment="1">
      <alignment horizontal="center" vertical="center"/>
    </xf>
    <xf numFmtId="0" fontId="3" fillId="0" borderId="0" xfId="59" applyAlignment="1">
      <alignment horizontal="center" vertical="center"/>
    </xf>
    <xf numFmtId="0" fontId="3" fillId="0" borderId="0" xfId="59"/>
    <xf numFmtId="0" fontId="5" fillId="0" borderId="0" xfId="46" applyFont="1"/>
    <xf numFmtId="0" fontId="5" fillId="0" borderId="0" xfId="46" applyFont="1" applyAlignment="1">
      <alignment horizontal="center"/>
    </xf>
    <xf numFmtId="0" fontId="5" fillId="0" borderId="0" xfId="46" applyFont="1" applyBorder="1"/>
    <xf numFmtId="0" fontId="11" fillId="0" borderId="0" xfId="46" applyFont="1"/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9" fillId="0" borderId="3" xfId="46" applyFont="1" applyBorder="1" applyAlignment="1">
      <alignment horizontal="center" vertical="center" wrapText="1"/>
    </xf>
    <xf numFmtId="0" fontId="5" fillId="0" borderId="0" xfId="46" applyFont="1" applyAlignment="1">
      <alignment horizontal="center" vertical="center"/>
    </xf>
    <xf numFmtId="0" fontId="8" fillId="0" borderId="3" xfId="46" applyFont="1" applyBorder="1" applyAlignment="1">
      <alignment horizontal="center" vertical="center"/>
    </xf>
    <xf numFmtId="0" fontId="5" fillId="0" borderId="2" xfId="66" applyFont="1" applyBorder="1" applyAlignment="1">
      <alignment horizontal="center"/>
    </xf>
    <xf numFmtId="0" fontId="5" fillId="0" borderId="0" xfId="66" applyFont="1" applyAlignment="1">
      <alignment horizontal="center"/>
    </xf>
    <xf numFmtId="0" fontId="8" fillId="0" borderId="0" xfId="46" applyFont="1" applyAlignment="1">
      <alignment horizontal="center" vertical="center"/>
    </xf>
    <xf numFmtId="0" fontId="5" fillId="0" borderId="3" xfId="46" applyFont="1" applyBorder="1" applyAlignment="1">
      <alignment horizontal="center" vertical="center"/>
    </xf>
    <xf numFmtId="0" fontId="3" fillId="0" borderId="0" xfId="46" applyAlignment="1">
      <alignment horizontal="center" vertical="center"/>
    </xf>
    <xf numFmtId="0" fontId="3" fillId="0" borderId="0" xfId="46"/>
    <xf numFmtId="0" fontId="5" fillId="0" borderId="0" xfId="66" applyFont="1"/>
    <xf numFmtId="0" fontId="5" fillId="0" borderId="0" xfId="66" applyFont="1" applyBorder="1"/>
    <xf numFmtId="0" fontId="11" fillId="0" borderId="0" xfId="66" applyFont="1"/>
    <xf numFmtId="0" fontId="5" fillId="0" borderId="1" xfId="66" applyFont="1" applyBorder="1" applyAlignment="1">
      <alignment horizontal="center"/>
    </xf>
    <xf numFmtId="0" fontId="9" fillId="0" borderId="3" xfId="66" applyFont="1" applyBorder="1" applyAlignment="1">
      <alignment horizontal="center" vertical="center" wrapText="1"/>
    </xf>
    <xf numFmtId="0" fontId="5" fillId="0" borderId="0" xfId="66" applyFont="1" applyAlignment="1">
      <alignment horizontal="center" vertical="center"/>
    </xf>
    <xf numFmtId="0" fontId="8" fillId="0" borderId="3" xfId="66" applyFont="1" applyBorder="1" applyAlignment="1">
      <alignment horizontal="center" vertical="center"/>
    </xf>
    <xf numFmtId="0" fontId="8" fillId="0" borderId="0" xfId="66" applyFont="1" applyAlignment="1">
      <alignment horizontal="center" vertical="center"/>
    </xf>
    <xf numFmtId="0" fontId="5" fillId="0" borderId="3" xfId="66" applyFont="1" applyBorder="1" applyAlignment="1">
      <alignment horizontal="center" vertical="center"/>
    </xf>
    <xf numFmtId="0" fontId="3" fillId="0" borderId="0" xfId="66" applyAlignment="1">
      <alignment horizontal="center" vertical="center"/>
    </xf>
    <xf numFmtId="0" fontId="3" fillId="0" borderId="0" xfId="66"/>
    <xf numFmtId="0" fontId="5" fillId="0" borderId="0" xfId="40" applyFont="1"/>
    <xf numFmtId="0" fontId="5" fillId="0" borderId="0" xfId="40" applyFont="1" applyAlignment="1">
      <alignment horizontal="center"/>
    </xf>
    <xf numFmtId="0" fontId="5" fillId="0" borderId="0" xfId="40" applyFont="1" applyBorder="1"/>
    <xf numFmtId="0" fontId="11" fillId="0" borderId="0" xfId="40" applyFont="1"/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9" fillId="0" borderId="3" xfId="40" applyFont="1" applyBorder="1" applyAlignment="1">
      <alignment horizontal="center" vertical="center" wrapText="1"/>
    </xf>
    <xf numFmtId="0" fontId="5" fillId="0" borderId="0" xfId="40" applyFont="1" applyAlignment="1">
      <alignment horizontal="center" vertical="center"/>
    </xf>
    <xf numFmtId="0" fontId="8" fillId="0" borderId="3" xfId="40" applyFont="1" applyBorder="1" applyAlignment="1">
      <alignment horizontal="center" vertical="center"/>
    </xf>
    <xf numFmtId="0" fontId="8" fillId="0" borderId="0" xfId="40" applyFont="1" applyAlignment="1">
      <alignment horizontal="center" vertical="center"/>
    </xf>
    <xf numFmtId="0" fontId="5" fillId="0" borderId="3" xfId="40" applyFont="1" applyBorder="1" applyAlignment="1">
      <alignment horizontal="center" vertical="center"/>
    </xf>
    <xf numFmtId="0" fontId="3" fillId="0" borderId="0" xfId="40" applyAlignment="1">
      <alignment horizontal="center" vertical="center"/>
    </xf>
    <xf numFmtId="0" fontId="3" fillId="0" borderId="0" xfId="40"/>
    <xf numFmtId="0" fontId="5" fillId="0" borderId="0" xfId="22" applyFont="1"/>
    <xf numFmtId="0" fontId="5" fillId="0" borderId="0" xfId="22" applyFont="1" applyAlignment="1">
      <alignment horizontal="center"/>
    </xf>
    <xf numFmtId="0" fontId="5" fillId="0" borderId="0" xfId="22" applyFont="1" applyBorder="1"/>
    <xf numFmtId="0" fontId="11" fillId="0" borderId="0" xfId="22" applyFont="1"/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0" fontId="9" fillId="0" borderId="3" xfId="22" applyFont="1" applyBorder="1" applyAlignment="1">
      <alignment horizontal="center" vertical="center" wrapText="1"/>
    </xf>
    <xf numFmtId="0" fontId="5" fillId="0" borderId="0" xfId="22" applyFont="1" applyAlignment="1">
      <alignment horizontal="center" vertical="center"/>
    </xf>
    <xf numFmtId="0" fontId="8" fillId="0" borderId="3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5" fillId="0" borderId="3" xfId="22" applyFont="1" applyBorder="1" applyAlignment="1">
      <alignment horizontal="center" vertical="center"/>
    </xf>
    <xf numFmtId="0" fontId="3" fillId="0" borderId="0" xfId="22" applyAlignment="1">
      <alignment horizontal="center" vertical="center"/>
    </xf>
    <xf numFmtId="0" fontId="3" fillId="0" borderId="0" xfId="22"/>
    <xf numFmtId="0" fontId="5" fillId="0" borderId="0" xfId="49" applyFont="1"/>
    <xf numFmtId="0" fontId="5" fillId="0" borderId="0" xfId="49" applyFont="1" applyAlignment="1">
      <alignment horizontal="center"/>
    </xf>
    <xf numFmtId="0" fontId="5" fillId="0" borderId="0" xfId="49" applyFont="1" applyBorder="1"/>
    <xf numFmtId="0" fontId="11" fillId="0" borderId="0" xfId="49" applyFont="1"/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9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3" fillId="0" borderId="0" xfId="49" applyAlignment="1">
      <alignment horizontal="center" vertical="center"/>
    </xf>
    <xf numFmtId="0" fontId="3" fillId="0" borderId="0" xfId="49"/>
    <xf numFmtId="0" fontId="5" fillId="0" borderId="0" xfId="36" applyFont="1"/>
    <xf numFmtId="0" fontId="5" fillId="0" borderId="0" xfId="36" applyFont="1" applyAlignment="1">
      <alignment horizontal="center"/>
    </xf>
    <xf numFmtId="0" fontId="5" fillId="0" borderId="0" xfId="36" applyFont="1" applyBorder="1"/>
    <xf numFmtId="0" fontId="11" fillId="0" borderId="0" xfId="36" applyFont="1"/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9" fillId="0" borderId="3" xfId="36" applyFont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8" fillId="0" borderId="3" xfId="36" applyFont="1" applyBorder="1" applyAlignment="1">
      <alignment horizontal="center" vertical="center"/>
    </xf>
    <xf numFmtId="0" fontId="8" fillId="0" borderId="0" xfId="36" applyFont="1" applyAlignment="1">
      <alignment horizontal="center" vertical="center"/>
    </xf>
    <xf numFmtId="0" fontId="5" fillId="0" borderId="3" xfId="36" applyFont="1" applyBorder="1" applyAlignment="1">
      <alignment horizontal="center" vertical="center"/>
    </xf>
    <xf numFmtId="0" fontId="3" fillId="0" borderId="0" xfId="36" applyAlignment="1">
      <alignment horizontal="center" vertical="center"/>
    </xf>
    <xf numFmtId="0" fontId="3" fillId="0" borderId="0" xfId="36"/>
    <xf numFmtId="0" fontId="5" fillId="0" borderId="0" xfId="67" applyFont="1"/>
    <xf numFmtId="0" fontId="5" fillId="0" borderId="0" xfId="67" applyFont="1" applyAlignment="1">
      <alignment horizontal="center"/>
    </xf>
    <xf numFmtId="0" fontId="5" fillId="0" borderId="0" xfId="67" applyFont="1" applyBorder="1"/>
    <xf numFmtId="0" fontId="11" fillId="0" borderId="0" xfId="67" applyFont="1"/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9" fillId="0" borderId="3" xfId="67" applyFont="1" applyBorder="1" applyAlignment="1">
      <alignment horizontal="center" vertical="center" wrapText="1"/>
    </xf>
    <xf numFmtId="0" fontId="5" fillId="0" borderId="0" xfId="67" applyFont="1" applyAlignment="1">
      <alignment horizontal="center" vertical="center"/>
    </xf>
    <xf numFmtId="0" fontId="8" fillId="0" borderId="3" xfId="67" applyFont="1" applyBorder="1" applyAlignment="1">
      <alignment horizontal="center" vertical="center"/>
    </xf>
    <xf numFmtId="0" fontId="8" fillId="0" borderId="0" xfId="67" applyFont="1" applyAlignment="1">
      <alignment horizontal="center" vertical="center"/>
    </xf>
    <xf numFmtId="0" fontId="5" fillId="0" borderId="3" xfId="67" applyFont="1" applyBorder="1" applyAlignment="1">
      <alignment horizontal="center" vertical="center"/>
    </xf>
    <xf numFmtId="0" fontId="3" fillId="0" borderId="0" xfId="67" applyAlignment="1">
      <alignment horizontal="center" vertical="center"/>
    </xf>
    <xf numFmtId="0" fontId="3" fillId="0" borderId="0" xfId="67"/>
    <xf numFmtId="0" fontId="5" fillId="0" borderId="0" xfId="42" applyFont="1"/>
    <xf numFmtId="0" fontId="5" fillId="0" borderId="0" xfId="42" applyFont="1" applyAlignment="1">
      <alignment horizontal="center"/>
    </xf>
    <xf numFmtId="0" fontId="5" fillId="0" borderId="0" xfId="42" applyFont="1" applyBorder="1"/>
    <xf numFmtId="0" fontId="11" fillId="0" borderId="0" xfId="42" applyFont="1"/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9" fillId="0" borderId="3" xfId="42" applyFont="1" applyBorder="1" applyAlignment="1">
      <alignment horizontal="center" vertical="center" wrapText="1"/>
    </xf>
    <xf numFmtId="0" fontId="5" fillId="0" borderId="0" xfId="42" applyFont="1" applyAlignment="1">
      <alignment horizontal="center" vertical="center"/>
    </xf>
    <xf numFmtId="0" fontId="8" fillId="0" borderId="3" xfId="42" applyFont="1" applyBorder="1" applyAlignment="1">
      <alignment horizontal="center" vertical="center"/>
    </xf>
    <xf numFmtId="0" fontId="8" fillId="0" borderId="0" xfId="42" applyFont="1" applyAlignment="1">
      <alignment horizontal="center" vertical="center"/>
    </xf>
    <xf numFmtId="0" fontId="5" fillId="0" borderId="3" xfId="42" applyFont="1" applyBorder="1" applyAlignment="1">
      <alignment horizontal="center" vertical="center"/>
    </xf>
    <xf numFmtId="0" fontId="3" fillId="0" borderId="0" xfId="42" applyAlignment="1">
      <alignment horizontal="center" vertical="center"/>
    </xf>
    <xf numFmtId="0" fontId="3" fillId="0" borderId="0" xfId="42"/>
    <xf numFmtId="0" fontId="5" fillId="0" borderId="0" xfId="57" applyFont="1"/>
    <xf numFmtId="0" fontId="5" fillId="0" borderId="0" xfId="57" applyFont="1" applyAlignment="1">
      <alignment horizontal="center"/>
    </xf>
    <xf numFmtId="0" fontId="5" fillId="0" borderId="0" xfId="57" applyFont="1" applyBorder="1"/>
    <xf numFmtId="0" fontId="11" fillId="0" borderId="0" xfId="57" applyFont="1"/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9" fillId="0" borderId="3" xfId="57" applyFont="1" applyBorder="1" applyAlignment="1">
      <alignment horizontal="center" vertical="center" wrapText="1"/>
    </xf>
    <xf numFmtId="0" fontId="5" fillId="0" borderId="0" xfId="57" applyFont="1" applyAlignment="1">
      <alignment horizontal="center" vertical="center"/>
    </xf>
    <xf numFmtId="0" fontId="8" fillId="0" borderId="3" xfId="57" applyFont="1" applyBorder="1" applyAlignment="1">
      <alignment horizontal="center" vertical="center"/>
    </xf>
    <xf numFmtId="0" fontId="8" fillId="0" borderId="0" xfId="57" applyFont="1" applyAlignment="1">
      <alignment horizontal="center" vertical="center"/>
    </xf>
    <xf numFmtId="0" fontId="5" fillId="0" borderId="3" xfId="57" applyFont="1" applyBorder="1" applyAlignment="1">
      <alignment horizontal="center" vertical="center"/>
    </xf>
    <xf numFmtId="0" fontId="3" fillId="0" borderId="0" xfId="57" applyAlignment="1">
      <alignment horizontal="center" vertical="center"/>
    </xf>
    <xf numFmtId="0" fontId="3" fillId="0" borderId="0" xfId="57"/>
    <xf numFmtId="0" fontId="5" fillId="0" borderId="0" xfId="45" applyFont="1"/>
    <xf numFmtId="0" fontId="5" fillId="0" borderId="0" xfId="45" applyFont="1" applyAlignment="1">
      <alignment horizontal="center"/>
    </xf>
    <xf numFmtId="0" fontId="5" fillId="0" borderId="0" xfId="45" applyFont="1" applyBorder="1"/>
    <xf numFmtId="0" fontId="11" fillId="0" borderId="0" xfId="45" applyFont="1"/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9" fillId="0" borderId="3" xfId="45" applyFont="1" applyBorder="1" applyAlignment="1">
      <alignment horizontal="center" vertical="center" wrapText="1"/>
    </xf>
    <xf numFmtId="0" fontId="5" fillId="0" borderId="0" xfId="45" applyFont="1" applyAlignment="1">
      <alignment horizontal="center" vertical="center"/>
    </xf>
    <xf numFmtId="0" fontId="8" fillId="0" borderId="3" xfId="45" applyFont="1" applyBorder="1" applyAlignment="1">
      <alignment horizontal="center" vertical="center"/>
    </xf>
    <xf numFmtId="0" fontId="8" fillId="0" borderId="0" xfId="45" applyFont="1" applyAlignment="1">
      <alignment horizontal="center" vertical="center"/>
    </xf>
    <xf numFmtId="0" fontId="5" fillId="0" borderId="3" xfId="45" applyFont="1" applyBorder="1" applyAlignment="1">
      <alignment horizontal="center" vertical="center"/>
    </xf>
    <xf numFmtId="0" fontId="3" fillId="0" borderId="0" xfId="45" applyAlignment="1">
      <alignment horizontal="center" vertical="center"/>
    </xf>
    <xf numFmtId="0" fontId="3" fillId="0" borderId="0" xfId="45"/>
    <xf numFmtId="0" fontId="5" fillId="0" borderId="0" xfId="61" applyFont="1"/>
    <xf numFmtId="0" fontId="5" fillId="0" borderId="0" xfId="61" applyFont="1" applyAlignment="1">
      <alignment horizontal="center"/>
    </xf>
    <xf numFmtId="0" fontId="5" fillId="0" borderId="0" xfId="61" applyFont="1" applyBorder="1"/>
    <xf numFmtId="0" fontId="11" fillId="0" borderId="0" xfId="61" applyFont="1"/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9" fillId="0" borderId="3" xfId="61" applyFont="1" applyBorder="1" applyAlignment="1">
      <alignment horizontal="center" vertical="center" wrapText="1"/>
    </xf>
    <xf numFmtId="0" fontId="5" fillId="0" borderId="0" xfId="61" applyFont="1" applyAlignment="1">
      <alignment horizontal="center" vertical="center"/>
    </xf>
    <xf numFmtId="0" fontId="8" fillId="0" borderId="3" xfId="61" applyFont="1" applyBorder="1" applyAlignment="1">
      <alignment horizontal="center" vertical="center"/>
    </xf>
    <xf numFmtId="0" fontId="8" fillId="0" borderId="0" xfId="61" applyFont="1" applyAlignment="1">
      <alignment horizontal="center" vertical="center"/>
    </xf>
    <xf numFmtId="0" fontId="5" fillId="0" borderId="3" xfId="61" applyFont="1" applyBorder="1" applyAlignment="1">
      <alignment horizontal="center" vertical="center"/>
    </xf>
    <xf numFmtId="0" fontId="3" fillId="0" borderId="0" xfId="61" applyAlignment="1">
      <alignment horizontal="center" vertical="center"/>
    </xf>
    <xf numFmtId="0" fontId="3" fillId="0" borderId="0" xfId="61"/>
    <xf numFmtId="0" fontId="5" fillId="0" borderId="0" xfId="47" applyFont="1"/>
    <xf numFmtId="0" fontId="5" fillId="0" borderId="0" xfId="47" applyFont="1" applyAlignment="1">
      <alignment horizontal="center"/>
    </xf>
    <xf numFmtId="0" fontId="5" fillId="0" borderId="0" xfId="47" applyFont="1" applyBorder="1"/>
    <xf numFmtId="0" fontId="11" fillId="0" borderId="0" xfId="47" applyFont="1"/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9" fillId="0" borderId="3" xfId="47" applyFont="1" applyBorder="1" applyAlignment="1">
      <alignment horizontal="center" vertical="center" wrapText="1"/>
    </xf>
    <xf numFmtId="0" fontId="5" fillId="0" borderId="0" xfId="47" applyFont="1" applyAlignment="1">
      <alignment horizontal="center" vertical="center"/>
    </xf>
    <xf numFmtId="0" fontId="8" fillId="0" borderId="3" xfId="47" applyFont="1" applyBorder="1" applyAlignment="1">
      <alignment horizontal="center" vertical="center"/>
    </xf>
    <xf numFmtId="0" fontId="8" fillId="0" borderId="0" xfId="47" applyFont="1" applyAlignment="1">
      <alignment horizontal="center" vertical="center"/>
    </xf>
    <xf numFmtId="0" fontId="5" fillId="0" borderId="3" xfId="47" applyFont="1" applyBorder="1" applyAlignment="1">
      <alignment horizontal="center" vertical="center"/>
    </xf>
    <xf numFmtId="0" fontId="3" fillId="0" borderId="0" xfId="47" applyAlignment="1">
      <alignment horizontal="center" vertical="center"/>
    </xf>
    <xf numFmtId="0" fontId="3" fillId="0" borderId="0" xfId="47"/>
    <xf numFmtId="0" fontId="5" fillId="0" borderId="0" xfId="38" applyFont="1"/>
    <xf numFmtId="0" fontId="5" fillId="0" borderId="0" xfId="38" applyFont="1" applyAlignment="1">
      <alignment horizontal="center"/>
    </xf>
    <xf numFmtId="0" fontId="5" fillId="0" borderId="0" xfId="38" applyFont="1" applyBorder="1"/>
    <xf numFmtId="0" fontId="11" fillId="0" borderId="0" xfId="38" applyFont="1"/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9" fillId="0" borderId="3" xfId="38" applyFont="1" applyBorder="1" applyAlignment="1">
      <alignment horizontal="center" vertical="center" wrapText="1"/>
    </xf>
    <xf numFmtId="0" fontId="5" fillId="0" borderId="0" xfId="38" applyFont="1" applyAlignment="1">
      <alignment horizontal="center" vertical="center"/>
    </xf>
    <xf numFmtId="0" fontId="8" fillId="0" borderId="3" xfId="38" applyFont="1" applyBorder="1" applyAlignment="1">
      <alignment horizontal="center" vertical="center"/>
    </xf>
    <xf numFmtId="0" fontId="8" fillId="0" borderId="0" xfId="38" applyFont="1" applyAlignment="1">
      <alignment horizontal="center" vertical="center"/>
    </xf>
    <xf numFmtId="0" fontId="5" fillId="0" borderId="3" xfId="38" applyFont="1" applyBorder="1" applyAlignment="1">
      <alignment horizontal="center" vertical="center"/>
    </xf>
    <xf numFmtId="0" fontId="3" fillId="0" borderId="0" xfId="38" applyAlignment="1">
      <alignment horizontal="center" vertical="center"/>
    </xf>
    <xf numFmtId="0" fontId="3" fillId="0" borderId="0" xfId="38"/>
    <xf numFmtId="0" fontId="5" fillId="0" borderId="0" xfId="37" applyFont="1"/>
    <xf numFmtId="0" fontId="5" fillId="0" borderId="0" xfId="37" applyFont="1" applyAlignment="1">
      <alignment horizontal="center"/>
    </xf>
    <xf numFmtId="0" fontId="5" fillId="0" borderId="0" xfId="37" applyFont="1" applyBorder="1"/>
    <xf numFmtId="0" fontId="11" fillId="0" borderId="0" xfId="37" applyFont="1"/>
    <xf numFmtId="0" fontId="5" fillId="0" borderId="1" xfId="37" applyFont="1" applyBorder="1" applyAlignment="1">
      <alignment horizontal="center"/>
    </xf>
    <xf numFmtId="0" fontId="5" fillId="0" borderId="2" xfId="37" applyFont="1" applyBorder="1" applyAlignment="1">
      <alignment horizontal="center"/>
    </xf>
    <xf numFmtId="0" fontId="9" fillId="0" borderId="3" xfId="37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5" fillId="0" borderId="3" xfId="37" applyFont="1" applyBorder="1" applyAlignment="1">
      <alignment horizontal="center" vertical="center"/>
    </xf>
    <xf numFmtId="0" fontId="3" fillId="0" borderId="0" xfId="37" applyAlignment="1">
      <alignment horizontal="center" vertical="center"/>
    </xf>
    <xf numFmtId="0" fontId="3" fillId="0" borderId="0" xfId="37"/>
    <xf numFmtId="0" fontId="5" fillId="0" borderId="0" xfId="28" applyFont="1"/>
    <xf numFmtId="0" fontId="5" fillId="0" borderId="0" xfId="28" applyFont="1" applyAlignment="1">
      <alignment horizontal="center"/>
    </xf>
    <xf numFmtId="0" fontId="5" fillId="0" borderId="0" xfId="28" applyFont="1" applyBorder="1"/>
    <xf numFmtId="0" fontId="5" fillId="0" borderId="1" xfId="28" applyFont="1" applyBorder="1" applyAlignment="1">
      <alignment horizontal="center"/>
    </xf>
    <xf numFmtId="0" fontId="5" fillId="0" borderId="2" xfId="28" applyFont="1" applyBorder="1" applyAlignment="1">
      <alignment horizontal="center"/>
    </xf>
    <xf numFmtId="0" fontId="9" fillId="0" borderId="3" xfId="28" applyFont="1" applyBorder="1" applyAlignment="1">
      <alignment horizontal="center" vertical="center" wrapText="1"/>
    </xf>
    <xf numFmtId="0" fontId="5" fillId="0" borderId="0" xfId="28" applyFont="1" applyAlignment="1">
      <alignment horizontal="center" vertical="center"/>
    </xf>
    <xf numFmtId="0" fontId="8" fillId="0" borderId="3" xfId="28" applyFont="1" applyBorder="1" applyAlignment="1">
      <alignment horizontal="center" vertical="center"/>
    </xf>
    <xf numFmtId="0" fontId="8" fillId="0" borderId="0" xfId="28" applyFont="1" applyAlignment="1">
      <alignment horizontal="center" vertical="center"/>
    </xf>
    <xf numFmtId="0" fontId="5" fillId="0" borderId="3" xfId="28" applyFont="1" applyBorder="1" applyAlignment="1">
      <alignment horizontal="center" vertical="center"/>
    </xf>
    <xf numFmtId="0" fontId="3" fillId="0" borderId="0" xfId="28" applyAlignment="1">
      <alignment horizontal="center" vertical="center"/>
    </xf>
    <xf numFmtId="0" fontId="3" fillId="0" borderId="0" xfId="28"/>
    <xf numFmtId="0" fontId="5" fillId="0" borderId="0" xfId="29" applyFont="1"/>
    <xf numFmtId="0" fontId="7" fillId="0" borderId="0" xfId="29" applyFont="1" applyAlignment="1">
      <alignment horizontal="left"/>
    </xf>
    <xf numFmtId="0" fontId="5" fillId="0" borderId="0" xfId="29" applyFont="1" applyAlignment="1">
      <alignment horizontal="center"/>
    </xf>
    <xf numFmtId="0" fontId="5" fillId="0" borderId="0" xfId="29" applyFont="1" applyBorder="1"/>
    <xf numFmtId="0" fontId="11" fillId="0" borderId="0" xfId="29" applyFont="1"/>
    <xf numFmtId="0" fontId="5" fillId="0" borderId="1" xfId="29" applyFont="1" applyBorder="1" applyAlignment="1">
      <alignment horizontal="center"/>
    </xf>
    <xf numFmtId="0" fontId="5" fillId="0" borderId="2" xfId="29" applyFont="1" applyBorder="1" applyAlignment="1">
      <alignment horizontal="center"/>
    </xf>
    <xf numFmtId="0" fontId="9" fillId="0" borderId="3" xfId="29" applyFont="1" applyBorder="1" applyAlignment="1">
      <alignment horizontal="center" vertical="center" wrapText="1"/>
    </xf>
    <xf numFmtId="0" fontId="5" fillId="0" borderId="0" xfId="29" applyFont="1" applyAlignment="1">
      <alignment horizontal="center" vertical="center"/>
    </xf>
    <xf numFmtId="0" fontId="8" fillId="0" borderId="3" xfId="29" applyFont="1" applyBorder="1" applyAlignment="1">
      <alignment horizontal="center" vertical="center"/>
    </xf>
    <xf numFmtId="0" fontId="8" fillId="0" borderId="0" xfId="29" applyFont="1" applyAlignment="1">
      <alignment horizontal="center" vertical="center"/>
    </xf>
    <xf numFmtId="0" fontId="5" fillId="0" borderId="3" xfId="29" applyFont="1" applyBorder="1" applyAlignment="1">
      <alignment horizontal="center" vertical="center"/>
    </xf>
    <xf numFmtId="0" fontId="3" fillId="0" borderId="0" xfId="29" applyAlignment="1">
      <alignment horizontal="center" vertical="center"/>
    </xf>
    <xf numFmtId="0" fontId="3" fillId="0" borderId="0" xfId="29"/>
    <xf numFmtId="0" fontId="5" fillId="0" borderId="0" xfId="34" applyFont="1"/>
    <xf numFmtId="0" fontId="5" fillId="0" borderId="0" xfId="34" applyFont="1" applyAlignment="1">
      <alignment horizontal="center"/>
    </xf>
    <xf numFmtId="0" fontId="5" fillId="0" borderId="0" xfId="34" applyFont="1" applyBorder="1"/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9" fillId="0" borderId="3" xfId="34" applyFont="1" applyBorder="1" applyAlignment="1">
      <alignment horizontal="center" vertical="center" wrapText="1"/>
    </xf>
    <xf numFmtId="0" fontId="5" fillId="0" borderId="0" xfId="34" applyFont="1" applyAlignment="1">
      <alignment horizontal="center" vertical="center"/>
    </xf>
    <xf numFmtId="0" fontId="8" fillId="0" borderId="3" xfId="34" applyFont="1" applyBorder="1" applyAlignment="1">
      <alignment horizontal="center" vertical="center"/>
    </xf>
    <xf numFmtId="0" fontId="8" fillId="0" borderId="0" xfId="34" applyFont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3" fillId="0" borderId="0" xfId="34" applyAlignment="1">
      <alignment horizontal="center" vertical="center"/>
    </xf>
    <xf numFmtId="0" fontId="3" fillId="0" borderId="0" xfId="34"/>
    <xf numFmtId="0" fontId="5" fillId="0" borderId="0" xfId="39" applyFont="1"/>
    <xf numFmtId="0" fontId="5" fillId="0" borderId="0" xfId="39" applyFont="1" applyAlignment="1">
      <alignment horizontal="center"/>
    </xf>
    <xf numFmtId="0" fontId="5" fillId="0" borderId="0" xfId="39" applyFont="1" applyBorder="1"/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9" fillId="0" borderId="3" xfId="39" applyFont="1" applyBorder="1" applyAlignment="1">
      <alignment horizontal="center" vertical="center" wrapText="1"/>
    </xf>
    <xf numFmtId="0" fontId="5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8" fillId="0" borderId="0" xfId="39" applyFont="1" applyAlignment="1">
      <alignment horizontal="center" vertical="center"/>
    </xf>
    <xf numFmtId="0" fontId="5" fillId="0" borderId="3" xfId="39" applyFont="1" applyBorder="1" applyAlignment="1">
      <alignment horizontal="center" vertical="center"/>
    </xf>
    <xf numFmtId="0" fontId="3" fillId="0" borderId="0" xfId="39" applyAlignment="1">
      <alignment horizontal="center" vertical="center"/>
    </xf>
    <xf numFmtId="0" fontId="3" fillId="0" borderId="0" xfId="39"/>
    <xf numFmtId="0" fontId="5" fillId="0" borderId="0" xfId="48" applyFont="1"/>
    <xf numFmtId="0" fontId="5" fillId="0" borderId="0" xfId="48" applyFont="1" applyAlignment="1">
      <alignment horizontal="center"/>
    </xf>
    <xf numFmtId="0" fontId="5" fillId="0" borderId="0" xfId="48" applyFont="1" applyBorder="1"/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0" fontId="9" fillId="0" borderId="3" xfId="48" applyFont="1" applyBorder="1" applyAlignment="1">
      <alignment horizontal="center" vertical="center" wrapText="1"/>
    </xf>
    <xf numFmtId="0" fontId="5" fillId="0" borderId="0" xfId="48" applyFont="1" applyAlignment="1">
      <alignment horizontal="center" vertical="center"/>
    </xf>
    <xf numFmtId="0" fontId="8" fillId="0" borderId="3" xfId="48" applyFont="1" applyBorder="1" applyAlignment="1">
      <alignment horizontal="center" vertical="center"/>
    </xf>
    <xf numFmtId="0" fontId="8" fillId="0" borderId="0" xfId="48" applyFont="1" applyAlignment="1">
      <alignment horizontal="center" vertical="center"/>
    </xf>
    <xf numFmtId="0" fontId="5" fillId="0" borderId="3" xfId="48" applyFont="1" applyBorder="1" applyAlignment="1">
      <alignment horizontal="center" vertical="center"/>
    </xf>
    <xf numFmtId="0" fontId="3" fillId="0" borderId="0" xfId="48" applyAlignment="1">
      <alignment horizontal="center" vertical="center"/>
    </xf>
    <xf numFmtId="0" fontId="3" fillId="0" borderId="0" xfId="48"/>
    <xf numFmtId="0" fontId="5" fillId="0" borderId="0" xfId="50" applyFont="1"/>
    <xf numFmtId="0" fontId="5" fillId="0" borderId="0" xfId="50" applyFont="1" applyAlignment="1">
      <alignment horizontal="center"/>
    </xf>
    <xf numFmtId="0" fontId="5" fillId="0" borderId="0" xfId="50" applyFont="1" applyBorder="1"/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0" fontId="9" fillId="0" borderId="3" xfId="50" applyFont="1" applyBorder="1" applyAlignment="1">
      <alignment horizontal="center" vertical="center" wrapText="1"/>
    </xf>
    <xf numFmtId="0" fontId="5" fillId="0" borderId="0" xfId="50" applyFont="1" applyAlignment="1">
      <alignment horizontal="center" vertical="center"/>
    </xf>
    <xf numFmtId="0" fontId="8" fillId="0" borderId="3" xfId="50" applyFont="1" applyBorder="1" applyAlignment="1">
      <alignment horizontal="center" vertical="center"/>
    </xf>
    <xf numFmtId="0" fontId="8" fillId="0" borderId="0" xfId="50" applyFont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3" fillId="0" borderId="0" xfId="50" applyAlignment="1">
      <alignment horizontal="center" vertical="center"/>
    </xf>
    <xf numFmtId="0" fontId="3" fillId="0" borderId="0" xfId="50"/>
    <xf numFmtId="0" fontId="5" fillId="0" borderId="0" xfId="54" applyFont="1"/>
    <xf numFmtId="0" fontId="5" fillId="0" borderId="0" xfId="54" applyFont="1" applyAlignment="1">
      <alignment horizontal="center"/>
    </xf>
    <xf numFmtId="0" fontId="5" fillId="0" borderId="0" xfId="54" applyFont="1" applyBorder="1"/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0" fontId="9" fillId="0" borderId="3" xfId="54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/>
    </xf>
    <xf numFmtId="0" fontId="8" fillId="0" borderId="3" xfId="54" applyFont="1" applyBorder="1" applyAlignment="1">
      <alignment horizontal="center" vertical="center"/>
    </xf>
    <xf numFmtId="0" fontId="8" fillId="0" borderId="0" xfId="54" applyFont="1" applyAlignment="1">
      <alignment horizontal="center" vertical="center"/>
    </xf>
    <xf numFmtId="0" fontId="5" fillId="0" borderId="3" xfId="54" applyFont="1" applyBorder="1" applyAlignment="1">
      <alignment horizontal="center" vertical="center"/>
    </xf>
    <xf numFmtId="0" fontId="3" fillId="0" borderId="0" xfId="54" applyAlignment="1">
      <alignment horizontal="center" vertical="center"/>
    </xf>
    <xf numFmtId="0" fontId="3" fillId="0" borderId="0" xfId="54"/>
    <xf numFmtId="0" fontId="5" fillId="0" borderId="0" xfId="35" applyFont="1"/>
    <xf numFmtId="0" fontId="5" fillId="0" borderId="0" xfId="35" applyFont="1" applyAlignment="1">
      <alignment horizontal="center"/>
    </xf>
    <xf numFmtId="0" fontId="5" fillId="0" borderId="0" xfId="35" applyFont="1" applyBorder="1"/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0" fontId="9" fillId="0" borderId="3" xfId="35" applyFont="1" applyBorder="1" applyAlignment="1">
      <alignment horizontal="center" vertical="center" wrapText="1"/>
    </xf>
    <xf numFmtId="0" fontId="5" fillId="0" borderId="0" xfId="35" applyFont="1" applyAlignment="1">
      <alignment horizontal="center" vertical="center"/>
    </xf>
    <xf numFmtId="0" fontId="8" fillId="0" borderId="3" xfId="35" applyFont="1" applyBorder="1" applyAlignment="1">
      <alignment horizontal="center" vertical="center"/>
    </xf>
    <xf numFmtId="0" fontId="8" fillId="0" borderId="0" xfId="35" applyFont="1" applyAlignment="1">
      <alignment horizontal="center" vertical="center"/>
    </xf>
    <xf numFmtId="0" fontId="5" fillId="0" borderId="3" xfId="35" applyFont="1" applyBorder="1" applyAlignment="1">
      <alignment horizontal="center" vertical="center"/>
    </xf>
    <xf numFmtId="0" fontId="3" fillId="0" borderId="0" xfId="35" applyAlignment="1">
      <alignment horizontal="center" vertical="center"/>
    </xf>
    <xf numFmtId="0" fontId="3" fillId="0" borderId="0" xfId="35"/>
    <xf numFmtId="0" fontId="5" fillId="0" borderId="0" xfId="58" applyFont="1"/>
    <xf numFmtId="0" fontId="5" fillId="0" borderId="0" xfId="58" applyFont="1" applyAlignment="1">
      <alignment horizontal="center"/>
    </xf>
    <xf numFmtId="0" fontId="5" fillId="0" borderId="0" xfId="58" applyFont="1" applyBorder="1"/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0" fontId="9" fillId="0" borderId="3" xfId="58" applyFont="1" applyBorder="1" applyAlignment="1">
      <alignment horizontal="center" vertical="center" wrapText="1"/>
    </xf>
    <xf numFmtId="0" fontId="5" fillId="0" borderId="0" xfId="58" applyFont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0" fontId="8" fillId="0" borderId="0" xfId="58" applyFont="1" applyAlignment="1">
      <alignment horizontal="center" vertical="center"/>
    </xf>
    <xf numFmtId="0" fontId="5" fillId="0" borderId="3" xfId="58" applyFont="1" applyBorder="1" applyAlignment="1">
      <alignment horizontal="center" vertical="center"/>
    </xf>
    <xf numFmtId="0" fontId="3" fillId="0" borderId="0" xfId="58" applyAlignment="1">
      <alignment horizontal="center" vertical="center"/>
    </xf>
    <xf numFmtId="0" fontId="3" fillId="0" borderId="0" xfId="58"/>
    <xf numFmtId="0" fontId="5" fillId="0" borderId="0" xfId="41" applyFont="1"/>
    <xf numFmtId="0" fontId="5" fillId="0" borderId="0" xfId="41" applyFont="1" applyAlignment="1">
      <alignment horizontal="center"/>
    </xf>
    <xf numFmtId="0" fontId="5" fillId="0" borderId="0" xfId="41" applyFont="1" applyBorder="1"/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0" fontId="9" fillId="0" borderId="3" xfId="41" applyFont="1" applyBorder="1" applyAlignment="1">
      <alignment horizontal="center" vertical="center" wrapText="1"/>
    </xf>
    <xf numFmtId="0" fontId="5" fillId="0" borderId="0" xfId="41" applyFont="1" applyAlignment="1">
      <alignment horizontal="center" vertical="center"/>
    </xf>
    <xf numFmtId="0" fontId="8" fillId="0" borderId="3" xfId="41" applyFont="1" applyBorder="1" applyAlignment="1">
      <alignment horizontal="center" vertical="center"/>
    </xf>
    <xf numFmtId="0" fontId="8" fillId="0" borderId="0" xfId="41" applyFont="1" applyAlignment="1">
      <alignment horizontal="center" vertical="center"/>
    </xf>
    <xf numFmtId="0" fontId="5" fillId="0" borderId="3" xfId="41" applyFont="1" applyBorder="1" applyAlignment="1">
      <alignment horizontal="center" vertical="center"/>
    </xf>
    <xf numFmtId="0" fontId="3" fillId="0" borderId="0" xfId="41" applyAlignment="1">
      <alignment horizontal="center" vertical="center"/>
    </xf>
    <xf numFmtId="0" fontId="3" fillId="0" borderId="0" xfId="41"/>
    <xf numFmtId="0" fontId="5" fillId="0" borderId="0" xfId="63" applyFont="1"/>
    <xf numFmtId="0" fontId="5" fillId="0" borderId="0" xfId="63" applyFont="1" applyAlignment="1">
      <alignment horizontal="center"/>
    </xf>
    <xf numFmtId="0" fontId="5" fillId="0" borderId="0" xfId="63" applyFont="1" applyBorder="1"/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0" fontId="9" fillId="0" borderId="3" xfId="63" applyFont="1" applyBorder="1" applyAlignment="1">
      <alignment horizontal="center" vertical="center" wrapText="1"/>
    </xf>
    <xf numFmtId="0" fontId="5" fillId="0" borderId="0" xfId="63" applyFont="1" applyAlignment="1">
      <alignment horizontal="center" vertical="center"/>
    </xf>
    <xf numFmtId="0" fontId="8" fillId="0" borderId="3" xfId="63" applyFont="1" applyBorder="1" applyAlignment="1">
      <alignment horizontal="center" vertical="center"/>
    </xf>
    <xf numFmtId="0" fontId="8" fillId="0" borderId="0" xfId="63" applyFont="1" applyAlignment="1">
      <alignment horizontal="center" vertical="center"/>
    </xf>
    <xf numFmtId="0" fontId="5" fillId="0" borderId="3" xfId="63" applyFont="1" applyBorder="1" applyAlignment="1">
      <alignment horizontal="center" vertical="center"/>
    </xf>
    <xf numFmtId="0" fontId="3" fillId="0" borderId="0" xfId="63" applyAlignment="1">
      <alignment horizontal="center" vertical="center"/>
    </xf>
    <xf numFmtId="0" fontId="3" fillId="0" borderId="0" xfId="63"/>
    <xf numFmtId="0" fontId="5" fillId="0" borderId="0" xfId="65" applyFont="1"/>
    <xf numFmtId="0" fontId="5" fillId="0" borderId="0" xfId="65" applyFont="1" applyAlignment="1">
      <alignment horizontal="center"/>
    </xf>
    <xf numFmtId="0" fontId="5" fillId="0" borderId="0" xfId="65" applyFont="1" applyBorder="1"/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9" fillId="0" borderId="3" xfId="65" applyFont="1" applyBorder="1" applyAlignment="1">
      <alignment horizontal="center" vertical="center" wrapText="1"/>
    </xf>
    <xf numFmtId="0" fontId="5" fillId="0" borderId="0" xfId="65" applyFont="1" applyAlignment="1">
      <alignment horizontal="center" vertical="center"/>
    </xf>
    <xf numFmtId="0" fontId="8" fillId="0" borderId="3" xfId="65" applyFont="1" applyBorder="1" applyAlignment="1">
      <alignment horizontal="center" vertical="center"/>
    </xf>
    <xf numFmtId="0" fontId="8" fillId="0" borderId="0" xfId="65" applyFont="1" applyAlignment="1">
      <alignment horizontal="center" vertical="center"/>
    </xf>
    <xf numFmtId="0" fontId="5" fillId="0" borderId="3" xfId="65" applyFont="1" applyBorder="1" applyAlignment="1">
      <alignment horizontal="center" vertical="center"/>
    </xf>
    <xf numFmtId="0" fontId="3" fillId="0" borderId="0" xfId="65" applyAlignment="1">
      <alignment horizontal="center" vertical="center"/>
    </xf>
    <xf numFmtId="0" fontId="3" fillId="0" borderId="0" xfId="65"/>
    <xf numFmtId="0" fontId="5" fillId="0" borderId="0" xfId="21" applyFont="1"/>
    <xf numFmtId="0" fontId="5" fillId="0" borderId="0" xfId="21" applyFont="1" applyAlignment="1">
      <alignment horizontal="center"/>
    </xf>
    <xf numFmtId="0" fontId="5" fillId="0" borderId="0" xfId="21" applyFont="1" applyBorder="1"/>
    <xf numFmtId="0" fontId="11" fillId="0" borderId="0" xfId="21" applyFont="1"/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0" fontId="9" fillId="0" borderId="3" xfId="21" applyFont="1" applyBorder="1" applyAlignment="1">
      <alignment horizontal="center" vertical="center" wrapText="1"/>
    </xf>
    <xf numFmtId="0" fontId="5" fillId="0" borderId="0" xfId="21" applyFont="1" applyAlignment="1">
      <alignment horizontal="center" vertical="center"/>
    </xf>
    <xf numFmtId="0" fontId="8" fillId="0" borderId="3" xfId="21" applyFont="1" applyBorder="1" applyAlignment="1">
      <alignment horizontal="center" vertical="center"/>
    </xf>
    <xf numFmtId="0" fontId="8" fillId="0" borderId="0" xfId="21" applyFont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3" fillId="0" borderId="0" xfId="21" applyAlignment="1">
      <alignment horizontal="center" vertical="center"/>
    </xf>
    <xf numFmtId="0" fontId="3" fillId="0" borderId="0" xfId="21"/>
    <xf numFmtId="0" fontId="5" fillId="0" borderId="0" xfId="23" applyFont="1"/>
    <xf numFmtId="0" fontId="5" fillId="0" borderId="0" xfId="23" applyFont="1" applyAlignment="1">
      <alignment horizontal="center"/>
    </xf>
    <xf numFmtId="0" fontId="5" fillId="0" borderId="0" xfId="23" applyFont="1" applyBorder="1"/>
    <xf numFmtId="0" fontId="11" fillId="0" borderId="0" xfId="23" applyFont="1"/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9" fillId="0" borderId="3" xfId="23" applyFont="1" applyBorder="1" applyAlignment="1">
      <alignment horizontal="center" vertical="center" wrapText="1"/>
    </xf>
    <xf numFmtId="0" fontId="5" fillId="0" borderId="0" xfId="23" applyFont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0" xfId="23" applyFont="1" applyAlignment="1">
      <alignment horizontal="center" vertical="center"/>
    </xf>
    <xf numFmtId="0" fontId="5" fillId="0" borderId="3" xfId="23" applyFont="1" applyBorder="1" applyAlignment="1">
      <alignment horizontal="center" vertical="center"/>
    </xf>
    <xf numFmtId="0" fontId="3" fillId="0" borderId="0" xfId="23" applyAlignment="1">
      <alignment horizontal="center" vertical="center"/>
    </xf>
    <xf numFmtId="0" fontId="3" fillId="0" borderId="0" xfId="23"/>
    <xf numFmtId="0" fontId="5" fillId="0" borderId="0" xfId="62" applyFont="1"/>
    <xf numFmtId="0" fontId="5" fillId="0" borderId="0" xfId="62" applyFont="1" applyAlignment="1">
      <alignment horizontal="center"/>
    </xf>
    <xf numFmtId="0" fontId="5" fillId="0" borderId="0" xfId="62" applyFont="1" applyBorder="1"/>
    <xf numFmtId="0" fontId="11" fillId="0" borderId="0" xfId="62" applyFont="1"/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0" fontId="9" fillId="0" borderId="3" xfId="62" applyFont="1" applyBorder="1" applyAlignment="1">
      <alignment horizontal="center" vertical="center" wrapText="1"/>
    </xf>
    <xf numFmtId="0" fontId="5" fillId="0" borderId="0" xfId="62" applyFont="1" applyAlignment="1">
      <alignment horizontal="center" vertical="center"/>
    </xf>
    <xf numFmtId="0" fontId="8" fillId="0" borderId="3" xfId="62" applyFont="1" applyBorder="1" applyAlignment="1">
      <alignment horizontal="center" vertical="center"/>
    </xf>
    <xf numFmtId="0" fontId="8" fillId="0" borderId="0" xfId="62" applyFont="1" applyAlignment="1">
      <alignment horizontal="center" vertical="center"/>
    </xf>
    <xf numFmtId="0" fontId="5" fillId="0" borderId="3" xfId="62" applyFont="1" applyBorder="1" applyAlignment="1">
      <alignment horizontal="center" vertical="center"/>
    </xf>
    <xf numFmtId="0" fontId="3" fillId="0" borderId="0" xfId="62" applyAlignment="1">
      <alignment horizontal="center" vertical="center"/>
    </xf>
    <xf numFmtId="0" fontId="3" fillId="0" borderId="0" xfId="62"/>
    <xf numFmtId="0" fontId="5" fillId="0" borderId="0" xfId="55" applyFont="1"/>
    <xf numFmtId="0" fontId="5" fillId="0" borderId="0" xfId="55" applyFont="1" applyAlignment="1">
      <alignment horizontal="center"/>
    </xf>
    <xf numFmtId="0" fontId="5" fillId="0" borderId="0" xfId="55" applyFont="1" applyBorder="1"/>
    <xf numFmtId="0" fontId="11" fillId="0" borderId="0" xfId="55" applyFont="1"/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0" fontId="9" fillId="0" borderId="3" xfId="55" applyFont="1" applyBorder="1" applyAlignment="1">
      <alignment horizontal="center" vertical="center" wrapText="1"/>
    </xf>
    <xf numFmtId="0" fontId="5" fillId="0" borderId="0" xfId="55" applyFont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8" fillId="0" borderId="0" xfId="55" applyFont="1" applyAlignment="1">
      <alignment horizontal="center" vertical="center"/>
    </xf>
    <xf numFmtId="0" fontId="5" fillId="0" borderId="3" xfId="55" applyFont="1" applyBorder="1" applyAlignment="1">
      <alignment horizontal="center" vertical="center"/>
    </xf>
    <xf numFmtId="0" fontId="3" fillId="0" borderId="0" xfId="55" applyAlignment="1">
      <alignment horizontal="center" vertical="center"/>
    </xf>
    <xf numFmtId="0" fontId="3" fillId="0" borderId="0" xfId="55"/>
    <xf numFmtId="0" fontId="5" fillId="0" borderId="0" xfId="68" applyFont="1"/>
    <xf numFmtId="0" fontId="5" fillId="0" borderId="0" xfId="68" applyFont="1" applyAlignment="1">
      <alignment horizontal="center"/>
    </xf>
    <xf numFmtId="0" fontId="5" fillId="0" borderId="0" xfId="68" applyFont="1" applyBorder="1"/>
    <xf numFmtId="0" fontId="11" fillId="0" borderId="0" xfId="68" applyFont="1"/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9" fillId="0" borderId="3" xfId="68" applyFont="1" applyBorder="1" applyAlignment="1">
      <alignment horizontal="center" vertical="center" wrapText="1"/>
    </xf>
    <xf numFmtId="0" fontId="5" fillId="0" borderId="0" xfId="68" applyFont="1" applyAlignment="1">
      <alignment horizontal="center" vertical="center"/>
    </xf>
    <xf numFmtId="0" fontId="8" fillId="0" borderId="3" xfId="68" applyFont="1" applyBorder="1" applyAlignment="1">
      <alignment horizontal="center" vertical="center"/>
    </xf>
    <xf numFmtId="0" fontId="8" fillId="0" borderId="0" xfId="68" applyFont="1" applyAlignment="1">
      <alignment horizontal="center" vertical="center"/>
    </xf>
    <xf numFmtId="0" fontId="5" fillId="0" borderId="3" xfId="68" applyFont="1" applyBorder="1" applyAlignment="1">
      <alignment horizontal="center" vertical="center"/>
    </xf>
    <xf numFmtId="0" fontId="3" fillId="0" borderId="0" xfId="68" applyAlignment="1">
      <alignment horizontal="center" vertical="center"/>
    </xf>
    <xf numFmtId="0" fontId="3" fillId="0" borderId="0" xfId="68"/>
    <xf numFmtId="0" fontId="5" fillId="0" borderId="0" xfId="32" applyFont="1" applyAlignment="1">
      <alignment horizontal="center"/>
    </xf>
    <xf numFmtId="0" fontId="5" fillId="0" borderId="0" xfId="32" applyFont="1"/>
    <xf numFmtId="0" fontId="3" fillId="0" borderId="0" xfId="32"/>
    <xf numFmtId="0" fontId="6" fillId="0" borderId="0" xfId="32" applyFont="1"/>
    <xf numFmtId="0" fontId="5" fillId="0" borderId="0" xfId="32" applyFont="1" applyAlignment="1"/>
    <xf numFmtId="0" fontId="9" fillId="0" borderId="3" xfId="32" applyFont="1" applyBorder="1" applyAlignment="1">
      <alignment horizontal="center" vertical="center" wrapText="1"/>
    </xf>
    <xf numFmtId="0" fontId="3" fillId="0" borderId="0" xfId="32" applyAlignment="1">
      <alignment horizontal="center" vertical="center"/>
    </xf>
    <xf numFmtId="0" fontId="8" fillId="0" borderId="3" xfId="32" applyFont="1" applyBorder="1" applyAlignment="1">
      <alignment horizontal="center"/>
    </xf>
    <xf numFmtId="0" fontId="4" fillId="0" borderId="0" xfId="32" applyFont="1" applyAlignment="1">
      <alignment horizontal="center"/>
    </xf>
    <xf numFmtId="0" fontId="12" fillId="0" borderId="0" xfId="32" applyFont="1"/>
    <xf numFmtId="0" fontId="5" fillId="0" borderId="0" xfId="24" applyFont="1"/>
    <xf numFmtId="0" fontId="5" fillId="0" borderId="0" xfId="24" applyFont="1" applyAlignment="1">
      <alignment horizontal="center"/>
    </xf>
    <xf numFmtId="0" fontId="5" fillId="0" borderId="0" xfId="24" applyFont="1" applyBorder="1"/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9" fillId="0" borderId="3" xfId="24" applyFont="1" applyBorder="1" applyAlignment="1">
      <alignment horizontal="center" vertical="center" wrapText="1"/>
    </xf>
    <xf numFmtId="0" fontId="5" fillId="0" borderId="0" xfId="24" applyFont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8" fillId="0" borderId="0" xfId="24" applyFont="1" applyAlignment="1">
      <alignment horizontal="center" vertical="center"/>
    </xf>
    <xf numFmtId="0" fontId="5" fillId="0" borderId="3" xfId="24" applyFont="1" applyBorder="1" applyAlignment="1">
      <alignment horizontal="center" vertical="center"/>
    </xf>
    <xf numFmtId="0" fontId="3" fillId="0" borderId="0" xfId="24" applyAlignment="1">
      <alignment horizontal="center" vertical="center"/>
    </xf>
    <xf numFmtId="0" fontId="3" fillId="0" borderId="0" xfId="24"/>
    <xf numFmtId="0" fontId="5" fillId="0" borderId="0" xfId="9" applyFont="1"/>
    <xf numFmtId="0" fontId="5" fillId="0" borderId="0" xfId="9" applyFont="1" applyAlignment="1">
      <alignment horizontal="center"/>
    </xf>
    <xf numFmtId="0" fontId="5" fillId="0" borderId="0" xfId="9" applyFont="1" applyBorder="1"/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9" fillId="0" borderId="3" xfId="9" applyFont="1" applyBorder="1" applyAlignment="1">
      <alignment horizontal="center" vertical="center" wrapText="1"/>
    </xf>
    <xf numFmtId="0" fontId="5" fillId="0" borderId="0" xfId="9" applyFont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8" fillId="0" borderId="0" xfId="9" applyFont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3" fillId="0" borderId="0" xfId="9" applyAlignment="1">
      <alignment horizontal="center" vertical="center"/>
    </xf>
    <xf numFmtId="0" fontId="3" fillId="0" borderId="0" xfId="9"/>
    <xf numFmtId="0" fontId="5" fillId="0" borderId="0" xfId="10" applyFont="1"/>
    <xf numFmtId="0" fontId="5" fillId="0" borderId="0" xfId="10" applyFont="1" applyAlignment="1">
      <alignment horizontal="center"/>
    </xf>
    <xf numFmtId="0" fontId="5" fillId="0" borderId="0" xfId="10" applyFont="1" applyBorder="1"/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9" fillId="0" borderId="3" xfId="10" applyFont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3" fillId="0" borderId="0" xfId="10" applyAlignment="1">
      <alignment horizontal="center" vertical="center"/>
    </xf>
    <xf numFmtId="0" fontId="3" fillId="0" borderId="0" xfId="10"/>
    <xf numFmtId="0" fontId="5" fillId="0" borderId="0" xfId="31" applyFont="1"/>
    <xf numFmtId="0" fontId="5" fillId="0" borderId="0" xfId="31" applyFont="1" applyAlignment="1">
      <alignment horizontal="center"/>
    </xf>
    <xf numFmtId="0" fontId="5" fillId="0" borderId="0" xfId="31" applyFont="1" applyBorder="1"/>
    <xf numFmtId="0" fontId="6" fillId="0" borderId="0" xfId="31" applyFont="1"/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0" fontId="9" fillId="0" borderId="3" xfId="31" applyFont="1" applyBorder="1" applyAlignment="1">
      <alignment horizontal="center" vertical="center" wrapText="1"/>
    </xf>
    <xf numFmtId="0" fontId="5" fillId="0" borderId="0" xfId="31" applyFont="1" applyAlignment="1">
      <alignment horizontal="center" vertical="center"/>
    </xf>
    <xf numFmtId="0" fontId="8" fillId="0" borderId="3" xfId="31" applyFont="1" applyBorder="1" applyAlignment="1">
      <alignment horizontal="center" vertical="center"/>
    </xf>
    <xf numFmtId="0" fontId="8" fillId="0" borderId="0" xfId="31" applyFont="1" applyAlignment="1">
      <alignment horizontal="center" vertical="center"/>
    </xf>
    <xf numFmtId="0" fontId="5" fillId="0" borderId="3" xfId="31" applyFont="1" applyBorder="1" applyAlignment="1">
      <alignment horizontal="center" vertical="center"/>
    </xf>
    <xf numFmtId="0" fontId="3" fillId="0" borderId="0" xfId="31" applyAlignment="1">
      <alignment horizontal="center" vertical="center"/>
    </xf>
    <xf numFmtId="0" fontId="3" fillId="0" borderId="0" xfId="31"/>
    <xf numFmtId="0" fontId="5" fillId="0" borderId="0" xfId="33" applyFont="1"/>
    <xf numFmtId="0" fontId="13" fillId="0" borderId="0" xfId="33" applyFont="1"/>
    <xf numFmtId="0" fontId="5" fillId="0" borderId="0" xfId="33" applyFont="1" applyAlignment="1">
      <alignment horizontal="center"/>
    </xf>
    <xf numFmtId="0" fontId="5" fillId="0" borderId="0" xfId="33" applyFont="1" applyBorder="1"/>
    <xf numFmtId="0" fontId="6" fillId="0" borderId="0" xfId="33" applyFont="1"/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0" fontId="9" fillId="0" borderId="3" xfId="33" applyFont="1" applyBorder="1" applyAlignment="1">
      <alignment horizontal="center" vertical="center" wrapText="1"/>
    </xf>
    <xf numFmtId="0" fontId="5" fillId="0" borderId="0" xfId="33" applyFont="1" applyAlignment="1">
      <alignment horizontal="center" vertical="center"/>
    </xf>
    <xf numFmtId="0" fontId="8" fillId="0" borderId="3" xfId="33" applyFont="1" applyBorder="1" applyAlignment="1">
      <alignment horizontal="center" vertical="center"/>
    </xf>
    <xf numFmtId="0" fontId="8" fillId="0" borderId="0" xfId="33" applyFont="1" applyAlignment="1">
      <alignment horizontal="center" vertical="center"/>
    </xf>
    <xf numFmtId="0" fontId="5" fillId="0" borderId="3" xfId="33" applyFont="1" applyBorder="1" applyAlignment="1">
      <alignment horizontal="center" vertical="center"/>
    </xf>
    <xf numFmtId="0" fontId="3" fillId="0" borderId="0" xfId="33" applyAlignment="1">
      <alignment horizontal="center" vertical="center"/>
    </xf>
    <xf numFmtId="0" fontId="3" fillId="0" borderId="0" xfId="33"/>
    <xf numFmtId="0" fontId="5" fillId="0" borderId="0" xfId="25" applyFont="1"/>
    <xf numFmtId="0" fontId="5" fillId="0" borderId="0" xfId="25" applyFont="1" applyAlignment="1">
      <alignment horizontal="center"/>
    </xf>
    <xf numFmtId="0" fontId="5" fillId="0" borderId="0" xfId="25" applyFont="1" applyBorder="1"/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0" fontId="9" fillId="0" borderId="3" xfId="25" applyFont="1" applyBorder="1" applyAlignment="1">
      <alignment horizontal="center" vertical="center" wrapText="1"/>
    </xf>
    <xf numFmtId="0" fontId="5" fillId="0" borderId="0" xfId="25" applyFont="1" applyAlignment="1">
      <alignment horizontal="center" vertical="center"/>
    </xf>
    <xf numFmtId="0" fontId="8" fillId="0" borderId="3" xfId="25" applyFont="1" applyBorder="1" applyAlignment="1">
      <alignment horizontal="center" vertical="center"/>
    </xf>
    <xf numFmtId="0" fontId="8" fillId="0" borderId="0" xfId="25" applyFont="1" applyAlignment="1">
      <alignment horizontal="center" vertical="center"/>
    </xf>
    <xf numFmtId="0" fontId="5" fillId="0" borderId="3" xfId="25" applyFont="1" applyBorder="1" applyAlignment="1">
      <alignment horizontal="center" vertical="center"/>
    </xf>
    <xf numFmtId="0" fontId="3" fillId="0" borderId="0" xfId="25" applyAlignment="1">
      <alignment horizontal="center" vertical="center"/>
    </xf>
    <xf numFmtId="0" fontId="3" fillId="0" borderId="0" xfId="25"/>
    <xf numFmtId="0" fontId="5" fillId="0" borderId="0" xfId="26" applyFont="1"/>
    <xf numFmtId="0" fontId="5" fillId="0" borderId="0" xfId="26" applyFont="1" applyAlignment="1">
      <alignment horizontal="center"/>
    </xf>
    <xf numFmtId="0" fontId="5" fillId="0" borderId="0" xfId="26" applyFont="1" applyBorder="1"/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0" fontId="9" fillId="0" borderId="3" xfId="26" applyFont="1" applyBorder="1" applyAlignment="1">
      <alignment horizontal="center" vertical="center" wrapText="1"/>
    </xf>
    <xf numFmtId="0" fontId="5" fillId="0" borderId="0" xfId="26" applyFont="1" applyAlignment="1">
      <alignment horizontal="center" vertical="center"/>
    </xf>
    <xf numFmtId="0" fontId="8" fillId="0" borderId="3" xfId="26" applyFont="1" applyBorder="1" applyAlignment="1">
      <alignment horizontal="center" vertical="center"/>
    </xf>
    <xf numFmtId="0" fontId="8" fillId="0" borderId="0" xfId="26" applyFont="1" applyAlignment="1">
      <alignment horizontal="center" vertical="center"/>
    </xf>
    <xf numFmtId="0" fontId="5" fillId="0" borderId="3" xfId="26" applyFont="1" applyBorder="1" applyAlignment="1">
      <alignment horizontal="center" vertical="center"/>
    </xf>
    <xf numFmtId="0" fontId="3" fillId="0" borderId="0" xfId="26" applyAlignment="1">
      <alignment horizontal="center" vertical="center"/>
    </xf>
    <xf numFmtId="0" fontId="3" fillId="0" borderId="0" xfId="26"/>
    <xf numFmtId="0" fontId="5" fillId="0" borderId="0" xfId="27" applyFont="1"/>
    <xf numFmtId="0" fontId="5" fillId="0" borderId="0" xfId="8" applyFont="1"/>
    <xf numFmtId="0" fontId="5" fillId="0" borderId="0" xfId="8" applyFont="1" applyAlignment="1">
      <alignment horizontal="center"/>
    </xf>
    <xf numFmtId="0" fontId="11" fillId="0" borderId="0" xfId="8" applyFont="1"/>
    <xf numFmtId="0" fontId="5" fillId="0" borderId="0" xfId="8" applyFont="1" applyBorder="1"/>
    <xf numFmtId="0" fontId="5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/>
    </xf>
    <xf numFmtId="0" fontId="9" fillId="0" borderId="3" xfId="8" applyFont="1" applyBorder="1" applyAlignment="1">
      <alignment horizontal="center" vertical="center" wrapText="1"/>
    </xf>
    <xf numFmtId="0" fontId="5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3" fillId="0" borderId="0" xfId="8" applyAlignment="1">
      <alignment horizontal="center" vertical="center"/>
    </xf>
    <xf numFmtId="0" fontId="3" fillId="0" borderId="0" xfId="8"/>
    <xf numFmtId="0" fontId="5" fillId="0" borderId="0" xfId="13" applyFont="1"/>
    <xf numFmtId="0" fontId="5" fillId="0" borderId="0" xfId="13" applyFont="1" applyAlignment="1">
      <alignment horizontal="center"/>
    </xf>
    <xf numFmtId="0" fontId="11" fillId="0" borderId="0" xfId="13" applyFont="1"/>
    <xf numFmtId="0" fontId="5" fillId="0" borderId="0" xfId="13" applyFont="1" applyBorder="1"/>
    <xf numFmtId="0" fontId="5" fillId="0" borderId="1" xfId="13" applyFont="1" applyBorder="1" applyAlignment="1">
      <alignment horizontal="center"/>
    </xf>
    <xf numFmtId="0" fontId="5" fillId="0" borderId="2" xfId="13" applyFont="1" applyBorder="1" applyAlignment="1">
      <alignment horizontal="center"/>
    </xf>
    <xf numFmtId="0" fontId="9" fillId="0" borderId="3" xfId="13" applyFont="1" applyBorder="1" applyAlignment="1">
      <alignment horizontal="center" vertical="center" wrapText="1"/>
    </xf>
    <xf numFmtId="0" fontId="5" fillId="0" borderId="0" xfId="13" applyFont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8" fillId="0" borderId="0" xfId="13" applyFont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3" fillId="0" borderId="0" xfId="13" applyAlignment="1">
      <alignment horizontal="center" vertical="center"/>
    </xf>
    <xf numFmtId="0" fontId="3" fillId="0" borderId="0" xfId="13"/>
    <xf numFmtId="0" fontId="5" fillId="0" borderId="0" xfId="15" applyFont="1"/>
    <xf numFmtId="0" fontId="5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Border="1"/>
    <xf numFmtId="0" fontId="5" fillId="0" borderId="1" xfId="15" applyFont="1" applyBorder="1" applyAlignment="1">
      <alignment horizontal="center"/>
    </xf>
    <xf numFmtId="0" fontId="5" fillId="0" borderId="2" xfId="15" applyFont="1" applyBorder="1" applyAlignment="1">
      <alignment horizontal="center"/>
    </xf>
    <xf numFmtId="0" fontId="9" fillId="0" borderId="3" xfId="15" applyFont="1" applyBorder="1" applyAlignment="1">
      <alignment horizontal="center" vertical="center" wrapText="1"/>
    </xf>
    <xf numFmtId="0" fontId="5" fillId="0" borderId="0" xfId="15" applyFont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5" fillId="0" borderId="3" xfId="15" applyFont="1" applyBorder="1" applyAlignment="1">
      <alignment horizontal="center" vertical="center"/>
    </xf>
    <xf numFmtId="0" fontId="3" fillId="0" borderId="0" xfId="15" applyAlignment="1">
      <alignment horizontal="center" vertical="center"/>
    </xf>
    <xf numFmtId="0" fontId="3" fillId="0" borderId="0" xfId="15"/>
    <xf numFmtId="0" fontId="5" fillId="0" borderId="0" xfId="16" applyFont="1"/>
    <xf numFmtId="0" fontId="5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Border="1"/>
    <xf numFmtId="0" fontId="5" fillId="0" borderId="1" xfId="16" applyFont="1" applyBorder="1" applyAlignment="1">
      <alignment horizontal="center"/>
    </xf>
    <xf numFmtId="0" fontId="5" fillId="0" borderId="2" xfId="16" applyFont="1" applyBorder="1" applyAlignment="1">
      <alignment horizontal="center"/>
    </xf>
    <xf numFmtId="0" fontId="9" fillId="0" borderId="3" xfId="16" applyFont="1" applyBorder="1" applyAlignment="1">
      <alignment horizontal="center" vertical="center" wrapText="1"/>
    </xf>
    <xf numFmtId="0" fontId="5" fillId="0" borderId="0" xfId="16" applyFont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0" fontId="8" fillId="0" borderId="0" xfId="16" applyFont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3" fillId="0" borderId="0" xfId="16" applyAlignment="1">
      <alignment horizontal="center" vertical="center"/>
    </xf>
    <xf numFmtId="0" fontId="3" fillId="0" borderId="0" xfId="16"/>
    <xf numFmtId="0" fontId="5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/>
    <xf numFmtId="0" fontId="5" fillId="0" borderId="0" xfId="14" applyFont="1" applyBorder="1"/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9" fillId="0" borderId="3" xfId="14" applyFont="1" applyBorder="1" applyAlignment="1">
      <alignment horizontal="center" vertical="center" wrapText="1"/>
    </xf>
    <xf numFmtId="0" fontId="5" fillId="0" borderId="0" xfId="14" applyFont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8" fillId="0" borderId="0" xfId="14" applyFont="1" applyAlignment="1">
      <alignment horizontal="center" vertical="center"/>
    </xf>
    <xf numFmtId="0" fontId="5" fillId="0" borderId="3" xfId="14" applyFont="1" applyBorder="1" applyAlignment="1">
      <alignment horizontal="center" vertical="center"/>
    </xf>
    <xf numFmtId="0" fontId="3" fillId="0" borderId="0" xfId="14" applyAlignment="1">
      <alignment horizontal="center" vertical="center"/>
    </xf>
    <xf numFmtId="0" fontId="3" fillId="0" borderId="0" xfId="14"/>
    <xf numFmtId="0" fontId="5" fillId="0" borderId="0" xfId="17" applyFont="1"/>
    <xf numFmtId="0" fontId="5" fillId="0" borderId="0" xfId="17" applyFont="1" applyAlignment="1">
      <alignment horizontal="center"/>
    </xf>
    <xf numFmtId="0" fontId="11" fillId="0" borderId="0" xfId="17" applyFont="1"/>
    <xf numFmtId="0" fontId="5" fillId="0" borderId="0" xfId="17" applyFont="1" applyBorder="1"/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9" fillId="0" borderId="3" xfId="17" applyFont="1" applyBorder="1" applyAlignment="1">
      <alignment horizontal="center" vertical="center" wrapText="1"/>
    </xf>
    <xf numFmtId="0" fontId="5" fillId="0" borderId="0" xfId="17" applyFont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8" fillId="0" borderId="0" xfId="17" applyFont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3" fillId="0" borderId="0" xfId="17" applyAlignment="1">
      <alignment horizontal="center" vertical="center"/>
    </xf>
    <xf numFmtId="0" fontId="3" fillId="0" borderId="0" xfId="17"/>
    <xf numFmtId="0" fontId="5" fillId="0" borderId="0" xfId="18" applyFont="1"/>
    <xf numFmtId="0" fontId="5" fillId="0" borderId="0" xfId="18" applyFont="1" applyAlignment="1">
      <alignment horizontal="center"/>
    </xf>
    <xf numFmtId="0" fontId="11" fillId="0" borderId="0" xfId="18" applyFont="1"/>
    <xf numFmtId="0" fontId="5" fillId="0" borderId="0" xfId="18" applyFont="1" applyBorder="1"/>
    <xf numFmtId="0" fontId="5" fillId="0" borderId="1" xfId="18" applyFont="1" applyBorder="1" applyAlignment="1">
      <alignment horizontal="center"/>
    </xf>
    <xf numFmtId="0" fontId="5" fillId="0" borderId="2" xfId="18" applyFont="1" applyBorder="1" applyAlignment="1">
      <alignment horizontal="center"/>
    </xf>
    <xf numFmtId="0" fontId="9" fillId="0" borderId="3" xfId="18" applyFont="1" applyBorder="1" applyAlignment="1">
      <alignment horizontal="center" vertical="center" wrapText="1"/>
    </xf>
    <xf numFmtId="0" fontId="5" fillId="0" borderId="0" xfId="18" applyFont="1" applyAlignment="1">
      <alignment horizontal="center" vertical="center"/>
    </xf>
    <xf numFmtId="0" fontId="8" fillId="0" borderId="3" xfId="18" applyFont="1" applyBorder="1" applyAlignment="1">
      <alignment horizontal="center" vertical="center"/>
    </xf>
    <xf numFmtId="0" fontId="8" fillId="0" borderId="0" xfId="18" applyFont="1" applyAlignment="1">
      <alignment horizontal="center" vertical="center"/>
    </xf>
    <xf numFmtId="0" fontId="5" fillId="0" borderId="3" xfId="18" applyFont="1" applyBorder="1" applyAlignment="1">
      <alignment horizontal="center" vertical="center"/>
    </xf>
    <xf numFmtId="0" fontId="3" fillId="0" borderId="0" xfId="18" applyAlignment="1">
      <alignment horizontal="center" vertical="center"/>
    </xf>
    <xf numFmtId="0" fontId="3" fillId="0" borderId="0" xfId="18"/>
    <xf numFmtId="0" fontId="5" fillId="0" borderId="0" xfId="19" applyFont="1"/>
    <xf numFmtId="0" fontId="5" fillId="0" borderId="0" xfId="19" applyFont="1" applyAlignment="1">
      <alignment horizontal="center"/>
    </xf>
    <xf numFmtId="0" fontId="11" fillId="0" borderId="0" xfId="19" applyFont="1"/>
    <xf numFmtId="0" fontId="5" fillId="0" borderId="0" xfId="19" applyFont="1" applyBorder="1"/>
    <xf numFmtId="0" fontId="5" fillId="0" borderId="1" xfId="19" applyFont="1" applyBorder="1" applyAlignment="1">
      <alignment horizontal="center"/>
    </xf>
    <xf numFmtId="0" fontId="5" fillId="0" borderId="2" xfId="19" applyFont="1" applyBorder="1" applyAlignment="1">
      <alignment horizontal="center"/>
    </xf>
    <xf numFmtId="0" fontId="9" fillId="0" borderId="3" xfId="19" applyFont="1" applyBorder="1" applyAlignment="1">
      <alignment horizontal="center" vertical="center" wrapText="1"/>
    </xf>
    <xf numFmtId="0" fontId="5" fillId="0" borderId="0" xfId="19" applyFont="1" applyAlignment="1">
      <alignment horizontal="center" vertical="center"/>
    </xf>
    <xf numFmtId="0" fontId="8" fillId="0" borderId="3" xfId="19" applyFont="1" applyBorder="1" applyAlignment="1">
      <alignment horizontal="center" vertical="center"/>
    </xf>
    <xf numFmtId="0" fontId="8" fillId="0" borderId="0" xfId="19" applyFont="1" applyAlignment="1">
      <alignment horizontal="center" vertical="center"/>
    </xf>
    <xf numFmtId="0" fontId="5" fillId="0" borderId="3" xfId="19" applyFont="1" applyBorder="1" applyAlignment="1">
      <alignment horizontal="center" vertical="center"/>
    </xf>
    <xf numFmtId="0" fontId="3" fillId="0" borderId="0" xfId="19" applyAlignment="1">
      <alignment horizontal="center" vertical="center"/>
    </xf>
    <xf numFmtId="0" fontId="3" fillId="0" borderId="0" xfId="19"/>
    <xf numFmtId="0" fontId="5" fillId="0" borderId="0" xfId="20" applyFont="1"/>
    <xf numFmtId="0" fontId="5" fillId="0" borderId="0" xfId="20" applyFont="1" applyAlignment="1">
      <alignment horizontal="center"/>
    </xf>
    <xf numFmtId="0" fontId="11" fillId="0" borderId="0" xfId="20" applyFont="1"/>
    <xf numFmtId="0" fontId="5" fillId="0" borderId="0" xfId="20" applyFont="1" applyBorder="1"/>
    <xf numFmtId="0" fontId="5" fillId="0" borderId="1" xfId="20" applyFont="1" applyBorder="1" applyAlignment="1">
      <alignment horizontal="center"/>
    </xf>
    <xf numFmtId="0" fontId="5" fillId="0" borderId="2" xfId="20" applyFont="1" applyBorder="1" applyAlignment="1">
      <alignment horizontal="center"/>
    </xf>
    <xf numFmtId="0" fontId="9" fillId="0" borderId="3" xfId="20" applyFont="1" applyBorder="1" applyAlignment="1">
      <alignment horizontal="center" vertical="center" wrapText="1"/>
    </xf>
    <xf numFmtId="0" fontId="5" fillId="0" borderId="0" xfId="20" applyFont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8" fillId="0" borderId="0" xfId="20" applyFont="1" applyAlignment="1">
      <alignment horizontal="center" vertical="center"/>
    </xf>
    <xf numFmtId="0" fontId="5" fillId="0" borderId="3" xfId="20" applyFont="1" applyBorder="1" applyAlignment="1">
      <alignment horizontal="center" vertical="center"/>
    </xf>
    <xf numFmtId="0" fontId="3" fillId="0" borderId="0" xfId="20" applyAlignment="1">
      <alignment horizontal="center" vertical="center"/>
    </xf>
    <xf numFmtId="0" fontId="3" fillId="0" borderId="0" xfId="20"/>
    <xf numFmtId="0" fontId="5" fillId="0" borderId="0" xfId="53" applyFont="1"/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0" fontId="5" fillId="0" borderId="0" xfId="53" applyFont="1" applyAlignment="1">
      <alignment horizontal="center"/>
    </xf>
    <xf numFmtId="0" fontId="5" fillId="0" borderId="0" xfId="53" applyFont="1" applyBorder="1"/>
    <xf numFmtId="0" fontId="11" fillId="0" borderId="0" xfId="53" applyFont="1"/>
    <xf numFmtId="0" fontId="9" fillId="0" borderId="3" xfId="53" applyFont="1" applyBorder="1" applyAlignment="1">
      <alignment horizontal="center" vertical="center" wrapText="1"/>
    </xf>
    <xf numFmtId="0" fontId="5" fillId="0" borderId="0" xfId="53" applyFont="1" applyAlignment="1">
      <alignment horizontal="center" vertical="center"/>
    </xf>
    <xf numFmtId="0" fontId="8" fillId="0" borderId="3" xfId="53" applyFont="1" applyBorder="1" applyAlignment="1">
      <alignment horizontal="center" vertical="center"/>
    </xf>
    <xf numFmtId="0" fontId="8" fillId="0" borderId="0" xfId="53" applyFont="1" applyAlignment="1">
      <alignment horizontal="center" vertical="center"/>
    </xf>
    <xf numFmtId="0" fontId="5" fillId="0" borderId="3" xfId="53" applyFont="1" applyBorder="1" applyAlignment="1">
      <alignment horizontal="center" vertical="center"/>
    </xf>
    <xf numFmtId="0" fontId="3" fillId="0" borderId="0" xfId="53" applyAlignment="1">
      <alignment horizontal="center" vertical="center"/>
    </xf>
    <xf numFmtId="0" fontId="3" fillId="0" borderId="0" xfId="53"/>
    <xf numFmtId="0" fontId="5" fillId="0" borderId="3" xfId="0" applyFont="1" applyBorder="1" applyAlignment="1">
      <alignment horizontal="center" vertical="center"/>
    </xf>
    <xf numFmtId="0" fontId="5" fillId="0" borderId="0" xfId="30" applyFont="1"/>
    <xf numFmtId="0" fontId="5" fillId="0" borderId="0" xfId="30" applyFont="1" applyAlignment="1">
      <alignment horizontal="center"/>
    </xf>
    <xf numFmtId="0" fontId="5" fillId="0" borderId="0" xfId="30" applyFont="1" applyBorder="1"/>
    <xf numFmtId="0" fontId="11" fillId="0" borderId="0" xfId="30" applyFont="1"/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9" fillId="0" borderId="3" xfId="30" applyFont="1" applyBorder="1" applyAlignment="1">
      <alignment horizontal="center" vertical="center" wrapText="1"/>
    </xf>
    <xf numFmtId="0" fontId="5" fillId="0" borderId="0" xfId="30" applyFont="1" applyAlignment="1">
      <alignment horizontal="center" vertical="center"/>
    </xf>
    <xf numFmtId="0" fontId="8" fillId="0" borderId="3" xfId="30" applyFont="1" applyBorder="1" applyAlignment="1">
      <alignment horizontal="center" vertical="center"/>
    </xf>
    <xf numFmtId="0" fontId="8" fillId="0" borderId="0" xfId="30" applyFont="1" applyAlignment="1">
      <alignment horizontal="center" vertical="center"/>
    </xf>
    <xf numFmtId="0" fontId="5" fillId="0" borderId="3" xfId="30" applyFont="1" applyBorder="1" applyAlignment="1">
      <alignment horizontal="center" vertical="center"/>
    </xf>
    <xf numFmtId="0" fontId="3" fillId="0" borderId="0" xfId="30" applyAlignment="1">
      <alignment horizontal="center" vertical="center"/>
    </xf>
    <xf numFmtId="0" fontId="3" fillId="0" borderId="0" xfId="30"/>
    <xf numFmtId="0" fontId="5" fillId="0" borderId="0" xfId="56" applyFont="1"/>
    <xf numFmtId="0" fontId="5" fillId="0" borderId="0" xfId="56" applyFont="1" applyAlignment="1">
      <alignment horizontal="center"/>
    </xf>
    <xf numFmtId="0" fontId="5" fillId="0" borderId="0" xfId="56" applyFont="1" applyBorder="1"/>
    <xf numFmtId="0" fontId="11" fillId="0" borderId="0" xfId="56" applyFont="1"/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0" fontId="9" fillId="0" borderId="3" xfId="56" applyFont="1" applyBorder="1" applyAlignment="1">
      <alignment horizontal="center" vertical="center" wrapText="1"/>
    </xf>
    <xf numFmtId="0" fontId="5" fillId="0" borderId="0" xfId="56" applyFont="1" applyAlignment="1">
      <alignment horizontal="center" vertical="center"/>
    </xf>
    <xf numFmtId="0" fontId="8" fillId="0" borderId="3" xfId="56" applyFont="1" applyBorder="1" applyAlignment="1">
      <alignment horizontal="center" vertical="center"/>
    </xf>
    <xf numFmtId="0" fontId="8" fillId="0" borderId="0" xfId="56" applyFont="1" applyAlignment="1">
      <alignment horizontal="center" vertical="center"/>
    </xf>
    <xf numFmtId="0" fontId="5" fillId="0" borderId="3" xfId="56" applyFont="1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/>
    <xf numFmtId="0" fontId="5" fillId="0" borderId="0" xfId="60" applyFont="1"/>
    <xf numFmtId="0" fontId="5" fillId="0" borderId="0" xfId="60" applyFont="1" applyAlignment="1">
      <alignment horizontal="center"/>
    </xf>
    <xf numFmtId="0" fontId="5" fillId="0" borderId="0" xfId="60" applyFont="1" applyBorder="1"/>
    <xf numFmtId="0" fontId="11" fillId="0" borderId="0" xfId="60" applyFont="1"/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0" fontId="9" fillId="0" borderId="3" xfId="60" applyFont="1" applyBorder="1" applyAlignment="1">
      <alignment horizontal="center" vertical="center" wrapText="1"/>
    </xf>
    <xf numFmtId="0" fontId="5" fillId="0" borderId="0" xfId="60" applyFont="1" applyAlignment="1">
      <alignment horizontal="center" vertical="center"/>
    </xf>
    <xf numFmtId="0" fontId="8" fillId="0" borderId="3" xfId="60" applyFont="1" applyBorder="1" applyAlignment="1">
      <alignment horizontal="center" vertical="center"/>
    </xf>
    <xf numFmtId="0" fontId="8" fillId="0" borderId="0" xfId="60" applyFont="1" applyAlignment="1">
      <alignment horizontal="center" vertical="center"/>
    </xf>
    <xf numFmtId="0" fontId="5" fillId="0" borderId="3" xfId="60" applyFont="1" applyBorder="1" applyAlignment="1">
      <alignment horizontal="center" vertical="center"/>
    </xf>
    <xf numFmtId="0" fontId="3" fillId="0" borderId="0" xfId="60" applyAlignment="1">
      <alignment horizontal="center" vertical="center"/>
    </xf>
    <xf numFmtId="0" fontId="3" fillId="0" borderId="0" xfId="60"/>
    <xf numFmtId="0" fontId="5" fillId="0" borderId="0" xfId="64" applyFont="1"/>
    <xf numFmtId="0" fontId="5" fillId="0" borderId="0" xfId="64" applyFont="1" applyAlignment="1">
      <alignment horizontal="center"/>
    </xf>
    <xf numFmtId="0" fontId="5" fillId="0" borderId="0" xfId="64" applyFont="1" applyBorder="1"/>
    <xf numFmtId="0" fontId="11" fillId="0" borderId="0" xfId="64" applyFont="1"/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0" fontId="9" fillId="0" borderId="3" xfId="64" applyFont="1" applyBorder="1" applyAlignment="1">
      <alignment horizontal="center" vertical="center" wrapText="1"/>
    </xf>
    <xf numFmtId="0" fontId="5" fillId="0" borderId="0" xfId="64" applyFont="1" applyAlignment="1">
      <alignment horizontal="center" vertical="center"/>
    </xf>
    <xf numFmtId="0" fontId="8" fillId="0" borderId="3" xfId="64" applyFont="1" applyBorder="1" applyAlignment="1">
      <alignment horizontal="center" vertical="center"/>
    </xf>
    <xf numFmtId="0" fontId="8" fillId="0" borderId="0" xfId="64" applyFont="1" applyAlignment="1">
      <alignment horizontal="center" vertical="center"/>
    </xf>
    <xf numFmtId="0" fontId="5" fillId="0" borderId="3" xfId="64" applyFont="1" applyBorder="1" applyAlignment="1">
      <alignment horizontal="center" vertical="center"/>
    </xf>
    <xf numFmtId="0" fontId="3" fillId="0" borderId="0" xfId="64" applyAlignment="1">
      <alignment horizontal="center" vertical="center"/>
    </xf>
    <xf numFmtId="0" fontId="3" fillId="0" borderId="0" xfId="64"/>
    <xf numFmtId="0" fontId="7" fillId="0" borderId="0" xfId="53" applyFont="1" applyAlignment="1"/>
    <xf numFmtId="0" fontId="7" fillId="0" borderId="0" xfId="51" applyFont="1" applyAlignment="1"/>
    <xf numFmtId="0" fontId="11" fillId="0" borderId="0" xfId="69" applyFont="1" applyAlignment="1"/>
    <xf numFmtId="0" fontId="11" fillId="0" borderId="0" xfId="22" applyFont="1" applyAlignment="1"/>
    <xf numFmtId="0" fontId="11" fillId="0" borderId="0" xfId="67" applyFont="1" applyAlignment="1"/>
    <xf numFmtId="0" fontId="11" fillId="0" borderId="0" xfId="42" applyFont="1" applyAlignment="1"/>
    <xf numFmtId="0" fontId="11" fillId="0" borderId="0" xfId="37" applyFont="1" applyAlignment="1">
      <alignment horizontal="left"/>
    </xf>
    <xf numFmtId="0" fontId="7" fillId="0" borderId="0" xfId="34" applyFont="1" applyAlignment="1"/>
    <xf numFmtId="0" fontId="7" fillId="0" borderId="0" xfId="58" applyFont="1" applyAlignment="1"/>
    <xf numFmtId="0" fontId="11" fillId="0" borderId="0" xfId="21" applyFont="1" applyAlignment="1"/>
    <xf numFmtId="0" fontId="11" fillId="0" borderId="0" xfId="56" applyFont="1" applyAlignment="1"/>
    <xf numFmtId="0" fontId="7" fillId="0" borderId="0" xfId="62" applyFont="1" applyAlignment="1"/>
    <xf numFmtId="0" fontId="11" fillId="0" borderId="0" xfId="68" applyFont="1" applyAlignment="1"/>
    <xf numFmtId="0" fontId="11" fillId="0" borderId="0" xfId="30" applyFont="1" applyAlignment="1"/>
    <xf numFmtId="0" fontId="6" fillId="0" borderId="0" xfId="24" applyFont="1" applyBorder="1" applyAlignment="1"/>
    <xf numFmtId="0" fontId="6" fillId="0" borderId="0" xfId="9" applyFont="1" applyAlignment="1">
      <alignment horizontal="left"/>
    </xf>
    <xf numFmtId="0" fontId="6" fillId="0" borderId="0" xfId="31" applyFont="1" applyAlignment="1"/>
    <xf numFmtId="0" fontId="11" fillId="0" borderId="0" xfId="25" applyFont="1" applyAlignment="1"/>
    <xf numFmtId="0" fontId="6" fillId="0" borderId="0" xfId="8" applyFont="1" applyAlignment="1"/>
    <xf numFmtId="0" fontId="6" fillId="0" borderId="0" xfId="12" applyFont="1" applyAlignment="1"/>
    <xf numFmtId="0" fontId="6" fillId="0" borderId="0" xfId="13" applyFont="1" applyAlignment="1"/>
    <xf numFmtId="0" fontId="6" fillId="0" borderId="0" xfId="14" applyFont="1" applyAlignment="1"/>
    <xf numFmtId="0" fontId="6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3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21" fillId="0" borderId="3" xfId="25" applyFont="1" applyBorder="1" applyAlignment="1">
      <alignment horizontal="center" vertical="center"/>
    </xf>
    <xf numFmtId="0" fontId="21" fillId="0" borderId="3" xfId="26" applyFont="1" applyBorder="1" applyAlignment="1">
      <alignment horizontal="center" vertical="center"/>
    </xf>
    <xf numFmtId="0" fontId="21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3" fillId="0" borderId="3" xfId="32" applyFont="1" applyBorder="1" applyAlignment="1">
      <alignment horizontal="center"/>
    </xf>
    <xf numFmtId="1" fontId="20" fillId="0" borderId="3" xfId="32" applyNumberFormat="1" applyFont="1" applyBorder="1" applyAlignment="1">
      <alignment horizontal="center"/>
    </xf>
    <xf numFmtId="0" fontId="20" fillId="0" borderId="3" xfId="32" applyFont="1" applyBorder="1" applyAlignment="1">
      <alignment horizontal="center"/>
    </xf>
    <xf numFmtId="0" fontId="11" fillId="0" borderId="0" xfId="22" applyFont="1" applyAlignment="1">
      <alignment horizontal="right"/>
    </xf>
    <xf numFmtId="0" fontId="21" fillId="0" borderId="3" xfId="20" applyFont="1" applyBorder="1" applyAlignment="1">
      <alignment horizontal="center" vertical="center"/>
    </xf>
    <xf numFmtId="0" fontId="21" fillId="0" borderId="3" xfId="19" applyFont="1" applyBorder="1" applyAlignment="1">
      <alignment horizontal="center" vertical="center"/>
    </xf>
    <xf numFmtId="0" fontId="21" fillId="0" borderId="3" xfId="15" applyFont="1" applyBorder="1" applyAlignment="1">
      <alignment horizontal="center" vertical="center"/>
    </xf>
    <xf numFmtId="0" fontId="21" fillId="0" borderId="3" xfId="13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0" fontId="21" fillId="0" borderId="3" xfId="33" applyFont="1" applyBorder="1" applyAlignment="1">
      <alignment horizontal="center" vertical="center"/>
    </xf>
    <xf numFmtId="0" fontId="21" fillId="0" borderId="3" xfId="31" applyFont="1" applyBorder="1" applyAlignment="1">
      <alignment horizontal="center" vertical="center"/>
    </xf>
    <xf numFmtId="0" fontId="21" fillId="0" borderId="3" xfId="10" applyFont="1" applyBorder="1" applyAlignment="1">
      <alignment horizontal="center" vertical="center"/>
    </xf>
    <xf numFmtId="0" fontId="21" fillId="0" borderId="3" xfId="9" applyFont="1" applyBorder="1" applyAlignment="1">
      <alignment horizontal="center" vertical="center"/>
    </xf>
    <xf numFmtId="0" fontId="24" fillId="0" borderId="3" xfId="32" applyFont="1" applyBorder="1" applyAlignment="1">
      <alignment horizontal="center"/>
    </xf>
    <xf numFmtId="0" fontId="24" fillId="2" borderId="3" xfId="32" applyFont="1" applyFill="1" applyBorder="1" applyAlignment="1">
      <alignment horizontal="center"/>
    </xf>
    <xf numFmtId="0" fontId="11" fillId="0" borderId="0" xfId="32" applyFont="1" applyAlignment="1">
      <alignment horizontal="center"/>
    </xf>
    <xf numFmtId="2" fontId="21" fillId="0" borderId="4" xfId="0" applyNumberFormat="1" applyFont="1" applyBorder="1" applyAlignment="1" applyProtection="1">
      <alignment horizontal="center"/>
    </xf>
    <xf numFmtId="0" fontId="25" fillId="0" borderId="3" xfId="32" applyFont="1" applyBorder="1" applyAlignment="1">
      <alignment horizontal="center"/>
    </xf>
    <xf numFmtId="1" fontId="25" fillId="0" borderId="3" xfId="32" applyNumberFormat="1" applyFont="1" applyBorder="1" applyAlignment="1">
      <alignment horizontal="center"/>
    </xf>
    <xf numFmtId="2" fontId="21" fillId="0" borderId="3" xfId="0" applyNumberFormat="1" applyFont="1" applyBorder="1" applyAlignment="1" applyProtection="1">
      <alignment horizontal="center"/>
    </xf>
    <xf numFmtId="0" fontId="6" fillId="0" borderId="0" xfId="32" applyFont="1" applyAlignment="1"/>
    <xf numFmtId="0" fontId="13" fillId="0" borderId="0" xfId="14" applyFont="1" applyAlignment="1"/>
    <xf numFmtId="0" fontId="13" fillId="0" borderId="0" xfId="17" applyFont="1" applyAlignment="1"/>
    <xf numFmtId="2" fontId="5" fillId="0" borderId="0" xfId="38" applyNumberFormat="1" applyFont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1" fontId="25" fillId="2" borderId="3" xfId="32" applyNumberFormat="1" applyFont="1" applyFill="1" applyBorder="1" applyAlignment="1">
      <alignment horizontal="center"/>
    </xf>
    <xf numFmtId="0" fontId="25" fillId="2" borderId="3" xfId="32" applyFont="1" applyFill="1" applyBorder="1" applyAlignment="1">
      <alignment horizontal="center"/>
    </xf>
    <xf numFmtId="2" fontId="21" fillId="0" borderId="0" xfId="0" applyNumberFormat="1" applyFont="1" applyBorder="1" applyAlignment="1">
      <alignment horizontal="center" vertical="center"/>
    </xf>
    <xf numFmtId="0" fontId="3" fillId="0" borderId="0" xfId="50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" fontId="5" fillId="0" borderId="0" xfId="32" applyNumberFormat="1" applyFont="1" applyBorder="1"/>
    <xf numFmtId="0" fontId="3" fillId="0" borderId="0" xfId="32" applyBorder="1"/>
    <xf numFmtId="0" fontId="15" fillId="0" borderId="0" xfId="0" applyFont="1" applyBorder="1" applyAlignment="1">
      <alignment horizontal="left"/>
    </xf>
    <xf numFmtId="0" fontId="29" fillId="0" borderId="0" xfId="0" applyFont="1" applyBorder="1"/>
    <xf numFmtId="0" fontId="30" fillId="0" borderId="0" xfId="0" applyFont="1" applyBorder="1" applyAlignment="1">
      <alignment horizontal="left"/>
    </xf>
    <xf numFmtId="2" fontId="3" fillId="0" borderId="3" xfId="24" applyNumberFormat="1" applyBorder="1" applyAlignment="1">
      <alignment horizontal="center" vertical="center"/>
    </xf>
    <xf numFmtId="0" fontId="6" fillId="0" borderId="0" xfId="42" applyFont="1" applyAlignment="1">
      <alignment horizontal="center"/>
    </xf>
    <xf numFmtId="0" fontId="6" fillId="0" borderId="0" xfId="67" applyFont="1" applyAlignment="1">
      <alignment horizontal="center"/>
    </xf>
    <xf numFmtId="0" fontId="6" fillId="0" borderId="0" xfId="36" applyFont="1" applyAlignment="1">
      <alignment horizontal="center"/>
    </xf>
    <xf numFmtId="0" fontId="8" fillId="0" borderId="6" xfId="52" applyFont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center" vertical="center"/>
    </xf>
    <xf numFmtId="11" fontId="3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1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5" fillId="0" borderId="10" xfId="0" applyFont="1" applyBorder="1" applyAlignment="1">
      <alignment horizontal="left"/>
    </xf>
    <xf numFmtId="0" fontId="0" fillId="0" borderId="11" xfId="0" applyBorder="1"/>
    <xf numFmtId="0" fontId="14" fillId="0" borderId="12" xfId="8" applyFont="1" applyFill="1" applyBorder="1" applyAlignment="1">
      <alignment horizontal="left"/>
    </xf>
    <xf numFmtId="0" fontId="14" fillId="0" borderId="12" xfId="0" applyFont="1" applyBorder="1"/>
    <xf numFmtId="0" fontId="15" fillId="0" borderId="9" xfId="0" applyFont="1" applyBorder="1" applyAlignment="1">
      <alignment horizontal="left"/>
    </xf>
    <xf numFmtId="0" fontId="0" fillId="0" borderId="13" xfId="0" applyBorder="1"/>
    <xf numFmtId="0" fontId="6" fillId="0" borderId="0" xfId="49" applyFont="1" applyAlignment="1">
      <alignment horizontal="center"/>
    </xf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4" fillId="0" borderId="12" xfId="24" applyFont="1" applyBorder="1" applyAlignment="1">
      <alignment horizontal="left"/>
    </xf>
    <xf numFmtId="0" fontId="14" fillId="0" borderId="12" xfId="9" applyFont="1" applyBorder="1" applyAlignment="1">
      <alignment horizontal="left"/>
    </xf>
    <xf numFmtId="0" fontId="14" fillId="0" borderId="12" xfId="31" applyFont="1" applyBorder="1" applyAlignment="1">
      <alignment horizontal="left"/>
    </xf>
    <xf numFmtId="0" fontId="14" fillId="0" borderId="12" xfId="25" applyFont="1" applyBorder="1" applyAlignment="1">
      <alignment horizontal="left"/>
    </xf>
    <xf numFmtId="0" fontId="14" fillId="0" borderId="12" xfId="8" applyFont="1" applyBorder="1" applyAlignment="1">
      <alignment horizontal="left"/>
    </xf>
    <xf numFmtId="0" fontId="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6" fillId="0" borderId="0" xfId="22" applyFont="1" applyAlignment="1">
      <alignment horizontal="center"/>
    </xf>
    <xf numFmtId="0" fontId="6" fillId="0" borderId="0" xfId="40" applyFont="1" applyAlignment="1">
      <alignment horizontal="center"/>
    </xf>
    <xf numFmtId="0" fontId="8" fillId="0" borderId="0" xfId="37" applyFont="1" applyAlignment="1">
      <alignment horizontal="center"/>
    </xf>
    <xf numFmtId="0" fontId="7" fillId="0" borderId="0" xfId="37" applyFont="1" applyAlignment="1">
      <alignment horizontal="left"/>
    </xf>
    <xf numFmtId="0" fontId="6" fillId="0" borderId="0" xfId="37" applyFont="1" applyAlignment="1">
      <alignment horizontal="center"/>
    </xf>
    <xf numFmtId="0" fontId="11" fillId="0" borderId="0" xfId="28" applyFont="1" applyAlignment="1">
      <alignment horizontal="left"/>
    </xf>
    <xf numFmtId="0" fontId="8" fillId="0" borderId="0" xfId="28" applyFont="1" applyAlignment="1">
      <alignment horizontal="center"/>
    </xf>
    <xf numFmtId="0" fontId="6" fillId="0" borderId="0" xfId="28" applyFont="1" applyAlignment="1">
      <alignment horizontal="center"/>
    </xf>
    <xf numFmtId="0" fontId="7" fillId="0" borderId="0" xfId="28" applyFont="1" applyAlignment="1">
      <alignment horizontal="left"/>
    </xf>
    <xf numFmtId="0" fontId="6" fillId="0" borderId="0" xfId="66" applyFont="1" applyAlignment="1">
      <alignment horizontal="center"/>
    </xf>
    <xf numFmtId="0" fontId="8" fillId="0" borderId="0" xfId="29" applyFont="1" applyAlignment="1">
      <alignment horizontal="center"/>
    </xf>
    <xf numFmtId="0" fontId="6" fillId="0" borderId="0" xfId="29" applyFont="1" applyAlignment="1">
      <alignment horizontal="center"/>
    </xf>
    <xf numFmtId="0" fontId="6" fillId="0" borderId="0" xfId="46" applyFont="1" applyAlignment="1">
      <alignment horizontal="center"/>
    </xf>
    <xf numFmtId="0" fontId="6" fillId="0" borderId="0" xfId="59" applyFont="1" applyAlignment="1">
      <alignment horizontal="center"/>
    </xf>
    <xf numFmtId="0" fontId="6" fillId="0" borderId="0" xfId="43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0" xfId="44" applyFont="1" applyAlignment="1">
      <alignment horizontal="center"/>
    </xf>
    <xf numFmtId="0" fontId="13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0" fontId="13" fillId="0" borderId="0" xfId="15" applyFont="1" applyAlignment="1">
      <alignment horizontal="left"/>
    </xf>
    <xf numFmtId="0" fontId="6" fillId="0" borderId="0" xfId="13" applyFont="1" applyAlignment="1">
      <alignment horizontal="center"/>
    </xf>
    <xf numFmtId="0" fontId="0" fillId="0" borderId="0" xfId="0" applyAlignment="1"/>
    <xf numFmtId="0" fontId="6" fillId="0" borderId="0" xfId="53" applyFont="1" applyAlignment="1">
      <alignment horizontal="center"/>
    </xf>
    <xf numFmtId="0" fontId="6" fillId="0" borderId="0" xfId="15" applyFont="1" applyAlignment="1">
      <alignment horizontal="center"/>
    </xf>
    <xf numFmtId="0" fontId="13" fillId="0" borderId="0" xfId="16" applyFont="1" applyAlignment="1">
      <alignment horizontal="left"/>
    </xf>
    <xf numFmtId="0" fontId="6" fillId="0" borderId="0" xfId="16" applyFont="1" applyAlignment="1">
      <alignment horizontal="center"/>
    </xf>
    <xf numFmtId="0" fontId="13" fillId="0" borderId="0" xfId="18" applyFont="1" applyAlignment="1">
      <alignment horizontal="left"/>
    </xf>
    <xf numFmtId="0" fontId="8" fillId="0" borderId="0" xfId="18" applyFont="1" applyAlignment="1">
      <alignment horizontal="center"/>
    </xf>
    <xf numFmtId="0" fontId="6" fillId="0" borderId="0" xfId="18" applyFont="1" applyAlignment="1">
      <alignment horizontal="center"/>
    </xf>
    <xf numFmtId="0" fontId="13" fillId="0" borderId="0" xfId="19" applyFont="1" applyAlignment="1">
      <alignment horizontal="left"/>
    </xf>
    <xf numFmtId="0" fontId="8" fillId="0" borderId="0" xfId="19" applyFont="1" applyAlignment="1">
      <alignment horizontal="center"/>
    </xf>
    <xf numFmtId="0" fontId="6" fillId="0" borderId="0" xfId="19" applyFont="1" applyAlignment="1">
      <alignment horizontal="center"/>
    </xf>
    <xf numFmtId="0" fontId="8" fillId="0" borderId="0" xfId="20" applyFont="1" applyAlignment="1">
      <alignment horizontal="center"/>
    </xf>
    <xf numFmtId="0" fontId="13" fillId="0" borderId="0" xfId="20" applyFont="1" applyAlignment="1">
      <alignment horizontal="left"/>
    </xf>
    <xf numFmtId="0" fontId="6" fillId="0" borderId="0" xfId="20" applyFont="1" applyAlignment="1">
      <alignment horizontal="center"/>
    </xf>
    <xf numFmtId="0" fontId="13" fillId="0" borderId="0" xfId="20" applyFont="1" applyAlignment="1">
      <alignment horizontal="center"/>
    </xf>
    <xf numFmtId="0" fontId="6" fillId="0" borderId="0" xfId="57" applyFont="1" applyAlignment="1">
      <alignment horizontal="center"/>
    </xf>
    <xf numFmtId="0" fontId="6" fillId="0" borderId="0" xfId="45" applyFont="1" applyAlignment="1">
      <alignment horizontal="center"/>
    </xf>
    <xf numFmtId="0" fontId="6" fillId="0" borderId="0" xfId="61" applyFont="1" applyAlignment="1">
      <alignment horizontal="center"/>
    </xf>
    <xf numFmtId="0" fontId="6" fillId="0" borderId="0" xfId="47" applyFont="1" applyAlignment="1">
      <alignment horizontal="center"/>
    </xf>
    <xf numFmtId="0" fontId="6" fillId="0" borderId="0" xfId="38" applyFont="1" applyAlignment="1">
      <alignment horizontal="center"/>
    </xf>
    <xf numFmtId="0" fontId="6" fillId="0" borderId="0" xfId="34" applyFont="1" applyAlignment="1">
      <alignment horizontal="center"/>
    </xf>
    <xf numFmtId="0" fontId="6" fillId="0" borderId="0" xfId="39" applyFont="1" applyAlignment="1">
      <alignment horizontal="center"/>
    </xf>
    <xf numFmtId="0" fontId="6" fillId="0" borderId="0" xfId="48" applyFont="1" applyAlignment="1">
      <alignment horizontal="center"/>
    </xf>
    <xf numFmtId="0" fontId="6" fillId="0" borderId="0" xfId="50" applyFont="1" applyAlignment="1">
      <alignment horizontal="center"/>
    </xf>
    <xf numFmtId="0" fontId="6" fillId="0" borderId="0" xfId="54" applyFont="1" applyAlignment="1">
      <alignment horizontal="center"/>
    </xf>
    <xf numFmtId="0" fontId="6" fillId="0" borderId="0" xfId="35" applyFont="1" applyAlignment="1">
      <alignment horizontal="center"/>
    </xf>
    <xf numFmtId="0" fontId="6" fillId="0" borderId="0" xfId="58" applyFont="1" applyAlignment="1">
      <alignment horizontal="center"/>
    </xf>
    <xf numFmtId="0" fontId="6" fillId="0" borderId="0" xfId="41" applyFont="1" applyAlignment="1">
      <alignment horizontal="center"/>
    </xf>
    <xf numFmtId="0" fontId="6" fillId="0" borderId="0" xfId="63" applyFont="1" applyAlignment="1">
      <alignment horizontal="center"/>
    </xf>
    <xf numFmtId="0" fontId="6" fillId="0" borderId="0" xfId="65" applyFont="1" applyAlignment="1">
      <alignment horizontal="center"/>
    </xf>
    <xf numFmtId="0" fontId="6" fillId="0" borderId="0" xfId="21" applyFont="1" applyAlignment="1">
      <alignment horizontal="center"/>
    </xf>
    <xf numFmtId="0" fontId="6" fillId="0" borderId="0" xfId="23" applyFont="1" applyAlignment="1">
      <alignment horizontal="center"/>
    </xf>
    <xf numFmtId="0" fontId="6" fillId="0" borderId="0" xfId="64" applyFont="1" applyAlignment="1">
      <alignment horizontal="center"/>
    </xf>
    <xf numFmtId="0" fontId="6" fillId="0" borderId="0" xfId="60" applyFont="1" applyAlignment="1">
      <alignment horizontal="center"/>
    </xf>
    <xf numFmtId="0" fontId="6" fillId="0" borderId="0" xfId="56" applyFont="1" applyAlignment="1">
      <alignment horizontal="center"/>
    </xf>
    <xf numFmtId="0" fontId="6" fillId="0" borderId="0" xfId="62" applyFont="1" applyAlignment="1">
      <alignment horizontal="center"/>
    </xf>
    <xf numFmtId="0" fontId="6" fillId="0" borderId="0" xfId="55" applyFont="1" applyAlignment="1">
      <alignment horizontal="center"/>
    </xf>
    <xf numFmtId="0" fontId="6" fillId="0" borderId="0" xfId="68" applyFont="1" applyAlignment="1">
      <alignment horizontal="center"/>
    </xf>
    <xf numFmtId="0" fontId="6" fillId="0" borderId="0" xfId="51" applyFont="1" applyAlignment="1">
      <alignment horizontal="center"/>
    </xf>
    <xf numFmtId="0" fontId="6" fillId="0" borderId="0" xfId="52" applyFont="1" applyAlignment="1">
      <alignment horizontal="center"/>
    </xf>
    <xf numFmtId="0" fontId="6" fillId="0" borderId="0" xfId="24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10" applyFont="1" applyAlignment="1">
      <alignment horizontal="center"/>
    </xf>
    <xf numFmtId="0" fontId="6" fillId="0" borderId="0" xfId="31" applyFont="1" applyAlignment="1">
      <alignment horizontal="center"/>
    </xf>
    <xf numFmtId="0" fontId="6" fillId="0" borderId="0" xfId="33" applyFont="1" applyAlignment="1">
      <alignment horizontal="center"/>
    </xf>
    <xf numFmtId="0" fontId="6" fillId="0" borderId="0" xfId="25" applyFont="1" applyAlignment="1">
      <alignment horizontal="center"/>
    </xf>
    <xf numFmtId="0" fontId="6" fillId="0" borderId="0" xfId="26" applyFont="1" applyAlignment="1">
      <alignment horizontal="center"/>
    </xf>
    <xf numFmtId="0" fontId="6" fillId="0" borderId="0" xfId="14" applyFont="1" applyAlignment="1">
      <alignment horizontal="center"/>
    </xf>
    <xf numFmtId="0" fontId="6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32" applyNumberFormat="1" applyBorder="1"/>
    <xf numFmtId="2" fontId="3" fillId="0" borderId="0" xfId="32" applyNumberFormat="1"/>
    <xf numFmtId="2" fontId="21" fillId="0" borderId="3" xfId="19" applyNumberFormat="1" applyFont="1" applyBorder="1" applyAlignment="1">
      <alignment horizontal="center" vertical="center"/>
    </xf>
    <xf numFmtId="2" fontId="5" fillId="0" borderId="3" xfId="14" applyNumberFormat="1" applyFont="1" applyBorder="1" applyAlignment="1">
      <alignment horizontal="center" vertical="center"/>
    </xf>
    <xf numFmtId="2" fontId="21" fillId="0" borderId="3" xfId="25" applyNumberFormat="1" applyFont="1" applyBorder="1" applyAlignment="1">
      <alignment horizontal="center" vertical="center"/>
    </xf>
    <xf numFmtId="2" fontId="21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1" fillId="0" borderId="5" xfId="0" applyNumberFormat="1" applyFont="1" applyBorder="1" applyAlignment="1">
      <alignment horizontal="center" vertical="center"/>
    </xf>
    <xf numFmtId="0" fontId="5" fillId="0" borderId="0" xfId="39" applyFont="1" applyAlignment="1"/>
    <xf numFmtId="0" fontId="3" fillId="0" borderId="0" xfId="39" applyAlignment="1"/>
    <xf numFmtId="0" fontId="5" fillId="0" borderId="0" xfId="20" applyFont="1" applyAlignment="1"/>
    <xf numFmtId="0" fontId="3" fillId="0" borderId="0" xfId="20" applyAlignment="1"/>
    <xf numFmtId="0" fontId="5" fillId="0" borderId="0" xfId="19" applyFont="1" applyAlignment="1"/>
    <xf numFmtId="0" fontId="3" fillId="0" borderId="0" xfId="19" applyAlignment="1"/>
    <xf numFmtId="0" fontId="5" fillId="0" borderId="0" xfId="18" applyFont="1" applyAlignment="1"/>
    <xf numFmtId="0" fontId="3" fillId="0" borderId="0" xfId="18" applyAlignment="1"/>
    <xf numFmtId="0" fontId="5" fillId="0" borderId="0" xfId="17" applyFont="1" applyAlignment="1"/>
    <xf numFmtId="0" fontId="3" fillId="0" borderId="0" xfId="17" applyAlignment="1"/>
    <xf numFmtId="0" fontId="5" fillId="0" borderId="0" xfId="14" applyFont="1" applyAlignment="1"/>
    <xf numFmtId="0" fontId="3" fillId="0" borderId="0" xfId="14" applyAlignment="1"/>
    <xf numFmtId="0" fontId="5" fillId="0" borderId="0" xfId="16" applyFont="1" applyAlignment="1"/>
    <xf numFmtId="0" fontId="3" fillId="0" borderId="0" xfId="16" applyAlignment="1"/>
    <xf numFmtId="0" fontId="5" fillId="0" borderId="0" xfId="15" applyFont="1" applyAlignment="1"/>
    <xf numFmtId="0" fontId="3" fillId="0" borderId="0" xfId="15" applyAlignment="1"/>
    <xf numFmtId="0" fontId="5" fillId="0" borderId="0" xfId="13" applyFont="1" applyAlignment="1"/>
    <xf numFmtId="0" fontId="3" fillId="0" borderId="0" xfId="13" applyAlignment="1"/>
    <xf numFmtId="0" fontId="5" fillId="0" borderId="0" xfId="8" applyFont="1" applyAlignment="1"/>
    <xf numFmtId="0" fontId="3" fillId="0" borderId="0" xfId="8" applyAlignment="1"/>
    <xf numFmtId="0" fontId="5" fillId="0" borderId="0" xfId="26" applyFont="1" applyAlignment="1"/>
    <xf numFmtId="0" fontId="3" fillId="0" borderId="0" xfId="26" applyAlignment="1"/>
    <xf numFmtId="0" fontId="5" fillId="0" borderId="0" xfId="25" applyFont="1" applyAlignment="1"/>
    <xf numFmtId="0" fontId="3" fillId="0" borderId="0" xfId="25" applyAlignment="1"/>
    <xf numFmtId="0" fontId="5" fillId="0" borderId="0" xfId="33" applyFont="1" applyAlignment="1"/>
    <xf numFmtId="0" fontId="3" fillId="0" borderId="0" xfId="33" applyAlignment="1"/>
    <xf numFmtId="0" fontId="5" fillId="0" borderId="0" xfId="31" applyFont="1" applyAlignment="1"/>
    <xf numFmtId="0" fontId="3" fillId="0" borderId="0" xfId="31" applyAlignment="1"/>
    <xf numFmtId="0" fontId="5" fillId="0" borderId="0" xfId="10" applyFont="1" applyAlignment="1"/>
    <xf numFmtId="0" fontId="3" fillId="0" borderId="0" xfId="10" applyAlignment="1"/>
    <xf numFmtId="0" fontId="5" fillId="0" borderId="0" xfId="9" applyFont="1" applyAlignment="1"/>
    <xf numFmtId="0" fontId="3" fillId="0" borderId="0" xfId="9" applyAlignment="1"/>
    <xf numFmtId="0" fontId="5" fillId="0" borderId="0" xfId="24" applyFont="1" applyAlignment="1"/>
    <xf numFmtId="0" fontId="3" fillId="0" borderId="0" xfId="24" applyAlignment="1"/>
    <xf numFmtId="0" fontId="3" fillId="0" borderId="0" xfId="32" applyAlignment="1"/>
    <xf numFmtId="0" fontId="5" fillId="0" borderId="0" xfId="52" applyFont="1" applyAlignment="1"/>
    <xf numFmtId="0" fontId="3" fillId="0" borderId="0" xfId="52" applyAlignment="1"/>
    <xf numFmtId="0" fontId="5" fillId="0" borderId="0" xfId="51" applyFont="1" applyAlignment="1"/>
    <xf numFmtId="0" fontId="3" fillId="0" borderId="0" xfId="51" applyAlignment="1"/>
    <xf numFmtId="0" fontId="5" fillId="0" borderId="0" xfId="68" applyFont="1" applyAlignment="1"/>
    <xf numFmtId="0" fontId="3" fillId="0" borderId="0" xfId="68" applyAlignment="1"/>
    <xf numFmtId="0" fontId="5" fillId="0" borderId="0" xfId="55" applyFont="1" applyAlignment="1"/>
    <xf numFmtId="0" fontId="3" fillId="0" borderId="0" xfId="55" applyAlignment="1"/>
    <xf numFmtId="0" fontId="5" fillId="0" borderId="0" xfId="62" applyFont="1" applyAlignment="1"/>
    <xf numFmtId="0" fontId="3" fillId="0" borderId="0" xfId="62" applyAlignment="1"/>
    <xf numFmtId="0" fontId="5" fillId="0" borderId="0" xfId="56" applyFont="1" applyAlignment="1"/>
    <xf numFmtId="0" fontId="3" fillId="0" borderId="0" xfId="56" applyAlignment="1"/>
    <xf numFmtId="0" fontId="5" fillId="0" borderId="0" xfId="60" applyFont="1" applyAlignment="1"/>
    <xf numFmtId="0" fontId="3" fillId="0" borderId="0" xfId="60" applyAlignment="1"/>
    <xf numFmtId="0" fontId="5" fillId="0" borderId="0" xfId="64" applyFont="1" applyAlignment="1"/>
    <xf numFmtId="0" fontId="3" fillId="0" borderId="0" xfId="64" applyAlignment="1"/>
    <xf numFmtId="0" fontId="5" fillId="0" borderId="0" xfId="23" applyFont="1" applyAlignment="1"/>
    <xf numFmtId="0" fontId="3" fillId="0" borderId="0" xfId="23" applyAlignment="1"/>
    <xf numFmtId="0" fontId="5" fillId="0" borderId="0" xfId="21" applyFont="1" applyAlignment="1"/>
    <xf numFmtId="0" fontId="3" fillId="0" borderId="0" xfId="21" applyAlignment="1"/>
    <xf numFmtId="0" fontId="5" fillId="0" borderId="0" xfId="65" applyFont="1" applyAlignment="1"/>
    <xf numFmtId="0" fontId="3" fillId="0" borderId="0" xfId="65" applyAlignment="1"/>
    <xf numFmtId="0" fontId="5" fillId="0" borderId="0" xfId="63" applyFont="1" applyAlignment="1"/>
    <xf numFmtId="0" fontId="3" fillId="0" borderId="0" xfId="63" applyAlignment="1"/>
    <xf numFmtId="0" fontId="5" fillId="0" borderId="0" xfId="41" applyFont="1" applyAlignment="1"/>
    <xf numFmtId="0" fontId="3" fillId="0" borderId="0" xfId="41" applyAlignment="1"/>
    <xf numFmtId="0" fontId="5" fillId="0" borderId="0" xfId="58" applyFont="1" applyAlignment="1"/>
    <xf numFmtId="0" fontId="3" fillId="0" borderId="0" xfId="58" applyAlignment="1"/>
    <xf numFmtId="0" fontId="5" fillId="0" borderId="0" xfId="35" applyFont="1" applyAlignment="1"/>
    <xf numFmtId="0" fontId="3" fillId="0" borderId="0" xfId="35" applyAlignment="1"/>
    <xf numFmtId="0" fontId="5" fillId="0" borderId="0" xfId="54" applyFont="1" applyAlignment="1"/>
    <xf numFmtId="0" fontId="3" fillId="0" borderId="0" xfId="54" applyAlignment="1"/>
    <xf numFmtId="0" fontId="5" fillId="0" borderId="0" xfId="50" applyFont="1" applyAlignment="1"/>
    <xf numFmtId="0" fontId="3" fillId="0" borderId="0" xfId="50" applyAlignment="1"/>
    <xf numFmtId="0" fontId="5" fillId="0" borderId="0" xfId="48" applyFont="1" applyAlignment="1"/>
    <xf numFmtId="0" fontId="3" fillId="0" borderId="0" xfId="48" applyAlignment="1"/>
    <xf numFmtId="0" fontId="5" fillId="0" borderId="0" xfId="34" applyFont="1" applyAlignment="1"/>
    <xf numFmtId="0" fontId="3" fillId="0" borderId="0" xfId="34" applyAlignment="1"/>
    <xf numFmtId="0" fontId="5" fillId="0" borderId="0" xfId="29" applyFont="1" applyAlignment="1"/>
    <xf numFmtId="0" fontId="3" fillId="0" borderId="0" xfId="29" applyAlignment="1"/>
    <xf numFmtId="0" fontId="5" fillId="0" borderId="0" xfId="28" applyFont="1" applyAlignment="1"/>
    <xf numFmtId="0" fontId="3" fillId="0" borderId="0" xfId="28" applyAlignment="1"/>
    <xf numFmtId="0" fontId="5" fillId="0" borderId="0" xfId="37" applyFont="1" applyAlignment="1"/>
    <xf numFmtId="0" fontId="3" fillId="0" borderId="0" xfId="37" applyAlignment="1"/>
    <xf numFmtId="0" fontId="5" fillId="0" borderId="0" xfId="30" applyFont="1" applyAlignment="1"/>
    <xf numFmtId="0" fontId="5" fillId="0" borderId="0" xfId="30" applyFont="1" applyBorder="1" applyAlignment="1"/>
    <xf numFmtId="0" fontId="3" fillId="0" borderId="0" xfId="30" applyAlignment="1"/>
    <xf numFmtId="0" fontId="5" fillId="0" borderId="0" xfId="38" applyFont="1" applyAlignment="1"/>
    <xf numFmtId="0" fontId="3" fillId="0" borderId="0" xfId="38" applyAlignment="1"/>
    <xf numFmtId="0" fontId="5" fillId="0" borderId="0" xfId="47" applyFont="1" applyAlignment="1"/>
    <xf numFmtId="0" fontId="3" fillId="0" borderId="0" xfId="47" applyAlignment="1"/>
    <xf numFmtId="0" fontId="5" fillId="0" borderId="0" xfId="61" applyFont="1" applyAlignment="1"/>
    <xf numFmtId="0" fontId="3" fillId="0" borderId="0" xfId="61" applyAlignment="1"/>
    <xf numFmtId="0" fontId="5" fillId="0" borderId="0" xfId="45" applyFont="1" applyAlignment="1"/>
    <xf numFmtId="0" fontId="3" fillId="0" borderId="0" xfId="45" applyAlignment="1"/>
    <xf numFmtId="0" fontId="5" fillId="0" borderId="0" xfId="57" applyFont="1" applyAlignment="1"/>
    <xf numFmtId="0" fontId="3" fillId="0" borderId="0" xfId="57" applyAlignment="1"/>
    <xf numFmtId="0" fontId="5" fillId="0" borderId="0" xfId="42" applyFont="1" applyAlignment="1"/>
    <xf numFmtId="0" fontId="3" fillId="0" borderId="0" xfId="42" applyAlignment="1"/>
    <xf numFmtId="0" fontId="5" fillId="0" borderId="0" xfId="67" applyFont="1" applyAlignment="1"/>
    <xf numFmtId="0" fontId="3" fillId="0" borderId="0" xfId="67" applyAlignment="1"/>
    <xf numFmtId="0" fontId="5" fillId="0" borderId="0" xfId="36" applyFont="1" applyAlignment="1"/>
    <xf numFmtId="0" fontId="3" fillId="0" borderId="0" xfId="36" applyAlignment="1"/>
    <xf numFmtId="0" fontId="5" fillId="0" borderId="0" xfId="22" applyFont="1" applyAlignment="1"/>
    <xf numFmtId="0" fontId="3" fillId="0" borderId="0" xfId="22" applyAlignment="1"/>
    <xf numFmtId="0" fontId="5" fillId="0" borderId="0" xfId="40" applyFont="1" applyAlignment="1"/>
    <xf numFmtId="0" fontId="3" fillId="0" borderId="0" xfId="40" applyAlignment="1"/>
    <xf numFmtId="0" fontId="5" fillId="0" borderId="0" xfId="66" applyFont="1" applyAlignment="1"/>
    <xf numFmtId="0" fontId="3" fillId="0" borderId="0" xfId="66" applyAlignment="1"/>
    <xf numFmtId="0" fontId="5" fillId="0" borderId="0" xfId="46" applyFont="1" applyAlignment="1"/>
    <xf numFmtId="0" fontId="3" fillId="0" borderId="0" xfId="46" applyAlignment="1"/>
    <xf numFmtId="0" fontId="5" fillId="0" borderId="0" xfId="59" applyFont="1" applyAlignment="1"/>
    <xf numFmtId="0" fontId="3" fillId="0" borderId="0" xfId="59" applyAlignment="1"/>
    <xf numFmtId="0" fontId="5" fillId="0" borderId="0" xfId="43" applyFont="1" applyAlignment="1"/>
    <xf numFmtId="0" fontId="3" fillId="0" borderId="0" xfId="43" applyAlignment="1"/>
    <xf numFmtId="0" fontId="5" fillId="0" borderId="0" xfId="69" applyFont="1" applyAlignment="1"/>
    <xf numFmtId="0" fontId="3" fillId="0" borderId="0" xfId="69" applyAlignment="1"/>
    <xf numFmtId="0" fontId="5" fillId="0" borderId="0" xfId="44" applyFont="1" applyAlignment="1"/>
    <xf numFmtId="0" fontId="3" fillId="0" borderId="0" xfId="44" applyAlignment="1"/>
    <xf numFmtId="0" fontId="5" fillId="0" borderId="0" xfId="53" applyFont="1" applyAlignment="1"/>
    <xf numFmtId="0" fontId="3" fillId="0" borderId="0" xfId="53" applyAlignment="1"/>
    <xf numFmtId="0" fontId="8" fillId="0" borderId="0" xfId="14" applyFont="1" applyAlignment="1">
      <alignment horizontal="center"/>
    </xf>
    <xf numFmtId="0" fontId="8" fillId="0" borderId="0" xfId="17" applyFont="1" applyAlignment="1">
      <alignment horizontal="center"/>
    </xf>
    <xf numFmtId="0" fontId="8" fillId="0" borderId="2" xfId="32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49" applyFont="1" applyAlignment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5" fillId="0" borderId="0" xfId="11" applyFont="1"/>
    <xf numFmtId="0" fontId="6" fillId="0" borderId="16" xfId="11" applyFont="1" applyBorder="1"/>
    <xf numFmtId="0" fontId="5" fillId="0" borderId="16" xfId="11" applyFont="1" applyBorder="1"/>
    <xf numFmtId="0" fontId="10" fillId="0" borderId="16" xfId="11" applyFont="1" applyBorder="1"/>
    <xf numFmtId="0" fontId="5" fillId="0" borderId="0" xfId="11" applyFont="1" applyBorder="1"/>
    <xf numFmtId="0" fontId="11" fillId="0" borderId="0" xfId="11" applyFont="1"/>
    <xf numFmtId="0" fontId="9" fillId="0" borderId="3" xfId="11" applyFont="1" applyBorder="1" applyAlignment="1">
      <alignment horizontal="center" vertical="center" wrapText="1"/>
    </xf>
    <xf numFmtId="0" fontId="5" fillId="0" borderId="0" xfId="11" applyFont="1" applyAlignment="1">
      <alignment horizontal="center" vertical="center"/>
    </xf>
    <xf numFmtId="0" fontId="8" fillId="0" borderId="3" xfId="11" applyFont="1" applyBorder="1" applyAlignment="1">
      <alignment horizontal="center" vertical="center"/>
    </xf>
    <xf numFmtId="0" fontId="8" fillId="0" borderId="0" xfId="11" applyFont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11" applyFont="1" applyBorder="1" applyAlignment="1">
      <alignment horizontal="center" vertical="center"/>
    </xf>
    <xf numFmtId="2" fontId="5" fillId="0" borderId="0" xfId="11" applyNumberFormat="1" applyFont="1" applyBorder="1" applyAlignment="1">
      <alignment horizontal="center" vertical="center"/>
    </xf>
    <xf numFmtId="0" fontId="3" fillId="0" borderId="0" xfId="11" applyAlignment="1">
      <alignment horizontal="center" vertical="center"/>
    </xf>
    <xf numFmtId="0" fontId="32" fillId="0" borderId="0" xfId="0" applyFont="1" applyBorder="1" applyAlignment="1">
      <alignment wrapText="1"/>
    </xf>
    <xf numFmtId="0" fontId="3" fillId="0" borderId="0" xfId="11" applyBorder="1" applyAlignment="1">
      <alignment horizontal="center" vertical="center"/>
    </xf>
    <xf numFmtId="0" fontId="3" fillId="0" borderId="0" xfId="11"/>
    <xf numFmtId="0" fontId="16" fillId="0" borderId="15" xfId="0" applyFont="1" applyBorder="1" applyAlignment="1">
      <alignment horizontal="center" wrapText="1"/>
    </xf>
    <xf numFmtId="1" fontId="3" fillId="0" borderId="0" xfId="32" applyNumberFormat="1" applyBorder="1" applyAlignment="1"/>
    <xf numFmtId="0" fontId="3" fillId="0" borderId="0" xfId="32" applyBorder="1" applyAlignment="1"/>
    <xf numFmtId="2" fontId="3" fillId="0" borderId="0" xfId="32" applyNumberFormat="1" applyBorder="1" applyAlignment="1"/>
    <xf numFmtId="0" fontId="7" fillId="0" borderId="0" xfId="20" applyFont="1"/>
    <xf numFmtId="0" fontId="5" fillId="0" borderId="16" xfId="20" applyFont="1" applyBorder="1"/>
    <xf numFmtId="0" fontId="11" fillId="0" borderId="16" xfId="20" applyFont="1" applyBorder="1"/>
    <xf numFmtId="0" fontId="8" fillId="0" borderId="17" xfId="0" applyFont="1" applyBorder="1" applyAlignment="1">
      <alignment horizontal="center" wrapText="1"/>
    </xf>
    <xf numFmtId="0" fontId="18" fillId="0" borderId="18" xfId="24" applyFont="1" applyBorder="1" applyAlignment="1"/>
    <xf numFmtId="0" fontId="18" fillId="0" borderId="18" xfId="9" applyFont="1" applyBorder="1" applyAlignment="1">
      <alignment horizontal="left"/>
    </xf>
    <xf numFmtId="0" fontId="18" fillId="0" borderId="18" xfId="31" applyFont="1" applyBorder="1" applyAlignment="1"/>
    <xf numFmtId="0" fontId="18" fillId="0" borderId="18" xfId="8" applyFont="1" applyBorder="1" applyAlignment="1"/>
    <xf numFmtId="0" fontId="18" fillId="0" borderId="18" xfId="12" applyFont="1" applyBorder="1" applyAlignment="1"/>
    <xf numFmtId="0" fontId="18" fillId="0" borderId="18" xfId="13" applyFont="1" applyBorder="1" applyAlignment="1"/>
    <xf numFmtId="0" fontId="18" fillId="0" borderId="18" xfId="14" applyFont="1" applyBorder="1" applyAlignment="1"/>
    <xf numFmtId="0" fontId="18" fillId="0" borderId="18" xfId="17" applyFont="1" applyBorder="1" applyAlignment="1"/>
    <xf numFmtId="0" fontId="18" fillId="0" borderId="18" xfId="17" applyFont="1" applyFill="1" applyBorder="1" applyAlignment="1"/>
    <xf numFmtId="0" fontId="18" fillId="0" borderId="18" xfId="0" applyFont="1" applyBorder="1" applyAlignment="1">
      <alignment horizontal="left"/>
    </xf>
    <xf numFmtId="0" fontId="18" fillId="0" borderId="18" xfId="53" applyFont="1" applyBorder="1" applyAlignment="1"/>
    <xf numFmtId="0" fontId="18" fillId="0" borderId="18" xfId="30" applyFont="1" applyBorder="1" applyAlignment="1"/>
    <xf numFmtId="0" fontId="18" fillId="0" borderId="18" xfId="69" applyFont="1" applyBorder="1" applyAlignment="1"/>
    <xf numFmtId="0" fontId="18" fillId="0" borderId="18" xfId="22" applyFont="1" applyBorder="1" applyAlignment="1"/>
    <xf numFmtId="0" fontId="18" fillId="0" borderId="18" xfId="0" applyFont="1" applyBorder="1"/>
    <xf numFmtId="0" fontId="18" fillId="0" borderId="18" xfId="67" applyFont="1" applyBorder="1" applyAlignment="1"/>
    <xf numFmtId="0" fontId="18" fillId="0" borderId="18" xfId="42" applyFont="1" applyBorder="1" applyAlignment="1"/>
    <xf numFmtId="0" fontId="18" fillId="0" borderId="18" xfId="37" applyFont="1" applyBorder="1" applyAlignment="1">
      <alignment horizontal="left"/>
    </xf>
    <xf numFmtId="0" fontId="18" fillId="0" borderId="18" xfId="34" applyFont="1" applyBorder="1" applyAlignment="1"/>
    <xf numFmtId="0" fontId="18" fillId="0" borderId="18" xfId="58" applyFont="1" applyBorder="1" applyAlignment="1"/>
    <xf numFmtId="0" fontId="18" fillId="0" borderId="18" xfId="21" applyFont="1" applyBorder="1" applyAlignment="1"/>
    <xf numFmtId="0" fontId="18" fillId="0" borderId="18" xfId="56" applyFont="1" applyBorder="1" applyAlignment="1"/>
    <xf numFmtId="0" fontId="18" fillId="0" borderId="18" xfId="62" applyFont="1" applyBorder="1" applyAlignment="1"/>
    <xf numFmtId="0" fontId="18" fillId="0" borderId="18" xfId="68" applyFont="1" applyBorder="1" applyAlignment="1"/>
    <xf numFmtId="0" fontId="18" fillId="0" borderId="18" xfId="51" applyFont="1" applyBorder="1" applyAlignment="1"/>
    <xf numFmtId="0" fontId="18" fillId="0" borderId="18" xfId="25" applyFont="1" applyBorder="1" applyAlignment="1"/>
    <xf numFmtId="0" fontId="33" fillId="0" borderId="2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33" fillId="0" borderId="3" xfId="0" applyFont="1" applyBorder="1"/>
    <xf numFmtId="0" fontId="34" fillId="0" borderId="2" xfId="53" applyFont="1" applyBorder="1" applyAlignment="1"/>
    <xf numFmtId="0" fontId="34" fillId="0" borderId="2" xfId="51" applyFont="1" applyBorder="1" applyAlignment="1"/>
    <xf numFmtId="0" fontId="33" fillId="0" borderId="2" xfId="69" applyFont="1" applyBorder="1" applyAlignment="1"/>
    <xf numFmtId="0" fontId="33" fillId="0" borderId="2" xfId="22" applyFont="1" applyBorder="1" applyAlignment="1"/>
    <xf numFmtId="0" fontId="33" fillId="0" borderId="2" xfId="67" applyFont="1" applyBorder="1" applyAlignment="1"/>
    <xf numFmtId="0" fontId="33" fillId="0" borderId="2" xfId="42" applyFont="1" applyBorder="1" applyAlignment="1"/>
    <xf numFmtId="0" fontId="33" fillId="0" borderId="2" xfId="37" applyFont="1" applyBorder="1" applyAlignment="1">
      <alignment horizontal="left"/>
    </xf>
    <xf numFmtId="0" fontId="34" fillId="0" borderId="2" xfId="34" applyFont="1" applyBorder="1" applyAlignment="1"/>
    <xf numFmtId="0" fontId="34" fillId="0" borderId="2" xfId="58" applyFont="1" applyBorder="1" applyAlignment="1"/>
    <xf numFmtId="0" fontId="33" fillId="0" borderId="2" xfId="21" applyFont="1" applyBorder="1" applyAlignment="1"/>
    <xf numFmtId="0" fontId="33" fillId="0" borderId="2" xfId="56" applyFont="1" applyBorder="1" applyAlignment="1"/>
    <xf numFmtId="0" fontId="34" fillId="0" borderId="2" xfId="62" applyFont="1" applyBorder="1" applyAlignment="1"/>
    <xf numFmtId="0" fontId="33" fillId="0" borderId="2" xfId="68" applyFont="1" applyBorder="1" applyAlignment="1"/>
    <xf numFmtId="0" fontId="33" fillId="0" borderId="2" xfId="30" applyFont="1" applyBorder="1" applyAlignment="1"/>
    <xf numFmtId="0" fontId="27" fillId="0" borderId="3" xfId="24" applyFont="1" applyBorder="1" applyAlignment="1"/>
    <xf numFmtId="0" fontId="18" fillId="0" borderId="2" xfId="24" applyFont="1" applyBorder="1" applyAlignment="1"/>
    <xf numFmtId="0" fontId="27" fillId="0" borderId="3" xfId="9" applyFont="1" applyBorder="1" applyAlignment="1"/>
    <xf numFmtId="0" fontId="18" fillId="0" borderId="2" xfId="9" applyFont="1" applyBorder="1" applyAlignment="1">
      <alignment horizontal="left"/>
    </xf>
    <xf numFmtId="0" fontId="27" fillId="0" borderId="3" xfId="31" applyFont="1" applyBorder="1" applyAlignment="1"/>
    <xf numFmtId="0" fontId="18" fillId="0" borderId="2" xfId="31" applyFont="1" applyBorder="1" applyAlignment="1"/>
    <xf numFmtId="0" fontId="27" fillId="0" borderId="3" xfId="25" applyFont="1" applyBorder="1" applyAlignment="1"/>
    <xf numFmtId="0" fontId="33" fillId="0" borderId="2" xfId="25" applyFont="1" applyBorder="1" applyAlignment="1"/>
    <xf numFmtId="0" fontId="27" fillId="0" borderId="3" xfId="8" applyFont="1" applyBorder="1"/>
    <xf numFmtId="0" fontId="18" fillId="0" borderId="2" xfId="8" applyFont="1" applyBorder="1" applyAlignment="1"/>
    <xf numFmtId="0" fontId="18" fillId="0" borderId="2" xfId="12" applyFont="1" applyBorder="1" applyAlignment="1"/>
    <xf numFmtId="0" fontId="18" fillId="0" borderId="2" xfId="13" applyFont="1" applyBorder="1" applyAlignment="1"/>
    <xf numFmtId="0" fontId="18" fillId="0" borderId="2" xfId="14" applyFont="1" applyBorder="1" applyAlignment="1"/>
    <xf numFmtId="0" fontId="18" fillId="0" borderId="2" xfId="17" applyFont="1" applyBorder="1" applyAlignment="1"/>
    <xf numFmtId="0" fontId="27" fillId="0" borderId="3" xfId="8" applyFont="1" applyFill="1" applyBorder="1"/>
    <xf numFmtId="2" fontId="21" fillId="0" borderId="19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right" vertical="center"/>
    </xf>
    <xf numFmtId="2" fontId="21" fillId="0" borderId="3" xfId="51" applyNumberFormat="1" applyFont="1" applyBorder="1" applyAlignment="1">
      <alignment horizontal="right" vertical="center"/>
    </xf>
    <xf numFmtId="2" fontId="21" fillId="0" borderId="3" xfId="23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/>
    </xf>
    <xf numFmtId="2" fontId="21" fillId="0" borderId="3" xfId="65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 vertical="center"/>
    </xf>
    <xf numFmtId="2" fontId="21" fillId="0" borderId="3" xfId="70" applyNumberFormat="1" applyFont="1" applyBorder="1" applyAlignment="1">
      <alignment horizontal="right" vertical="center"/>
    </xf>
    <xf numFmtId="2" fontId="21" fillId="0" borderId="3" xfId="48" applyNumberFormat="1" applyFont="1" applyBorder="1" applyAlignment="1">
      <alignment horizontal="right" vertical="center"/>
    </xf>
    <xf numFmtId="2" fontId="21" fillId="0" borderId="3" xfId="37" applyNumberFormat="1" applyFont="1" applyBorder="1" applyAlignment="1">
      <alignment horizontal="right" vertical="center"/>
    </xf>
    <xf numFmtId="2" fontId="21" fillId="0" borderId="3" xfId="30" applyNumberFormat="1" applyFont="1" applyBorder="1" applyAlignment="1">
      <alignment horizontal="right" vertical="center"/>
    </xf>
    <xf numFmtId="2" fontId="21" fillId="0" borderId="3" xfId="28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locked="0"/>
    </xf>
    <xf numFmtId="2" fontId="21" fillId="0" borderId="3" xfId="69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</xf>
    <xf numFmtId="2" fontId="21" fillId="0" borderId="3" xfId="53" applyNumberFormat="1" applyFont="1" applyBorder="1" applyAlignment="1">
      <alignment horizontal="right" vertical="center"/>
    </xf>
    <xf numFmtId="2" fontId="21" fillId="0" borderId="2" xfId="52" applyNumberFormat="1" applyFont="1" applyBorder="1" applyAlignment="1">
      <alignment horizontal="right" vertical="center"/>
    </xf>
    <xf numFmtId="2" fontId="21" fillId="0" borderId="3" xfId="5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55" applyNumberFormat="1" applyFont="1" applyBorder="1" applyAlignment="1">
      <alignment horizontal="right" vertical="center"/>
    </xf>
    <xf numFmtId="2" fontId="21" fillId="0" borderId="3" xfId="56" applyNumberFormat="1" applyFont="1" applyBorder="1" applyAlignment="1">
      <alignment horizontal="right" vertical="center"/>
    </xf>
    <xf numFmtId="2" fontId="21" fillId="0" borderId="3" xfId="41" applyNumberFormat="1" applyFont="1" applyBorder="1" applyAlignment="1">
      <alignment horizontal="right" vertical="center"/>
    </xf>
    <xf numFmtId="2" fontId="21" fillId="0" borderId="3" xfId="40" applyNumberFormat="1" applyFont="1" applyBorder="1" applyAlignment="1">
      <alignment horizontal="right" vertical="center"/>
    </xf>
    <xf numFmtId="2" fontId="21" fillId="0" borderId="3" xfId="66" applyNumberFormat="1" applyFont="1" applyBorder="1" applyAlignment="1">
      <alignment horizontal="right" vertical="center"/>
    </xf>
    <xf numFmtId="2" fontId="21" fillId="0" borderId="3" xfId="46" applyNumberFormat="1" applyFont="1" applyBorder="1" applyAlignment="1">
      <alignment horizontal="right" vertical="center"/>
    </xf>
    <xf numFmtId="2" fontId="21" fillId="0" borderId="3" xfId="59" applyNumberFormat="1" applyFont="1" applyBorder="1" applyAlignment="1">
      <alignment horizontal="right" vertical="center"/>
    </xf>
    <xf numFmtId="2" fontId="21" fillId="0" borderId="3" xfId="43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right" vertical="center"/>
    </xf>
    <xf numFmtId="0" fontId="3" fillId="0" borderId="0" xfId="32" applyFill="1" applyBorder="1"/>
    <xf numFmtId="0" fontId="3" fillId="0" borderId="0" xfId="32" applyFill="1" applyAlignment="1">
      <alignment horizontal="center" vertical="center"/>
    </xf>
    <xf numFmtId="0" fontId="23" fillId="0" borderId="0" xfId="32" applyFont="1" applyBorder="1" applyAlignment="1">
      <alignment horizontal="center"/>
    </xf>
    <xf numFmtId="1" fontId="20" fillId="0" borderId="0" xfId="32" applyNumberFormat="1" applyFont="1" applyBorder="1" applyAlignment="1">
      <alignment horizontal="center"/>
    </xf>
    <xf numFmtId="0" fontId="20" fillId="0" borderId="0" xfId="32" applyFont="1" applyBorder="1" applyAlignment="1">
      <alignment horizontal="center"/>
    </xf>
    <xf numFmtId="1" fontId="5" fillId="0" borderId="0" xfId="32" applyNumberFormat="1" applyFont="1"/>
    <xf numFmtId="0" fontId="18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0" fillId="0" borderId="3" xfId="20" applyNumberFormat="1" applyFont="1" applyBorder="1" applyAlignment="1">
      <alignment horizontal="right" vertical="center"/>
    </xf>
    <xf numFmtId="2" fontId="20" fillId="0" borderId="3" xfId="19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0" fillId="0" borderId="3" xfId="14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0" fillId="0" borderId="3" xfId="8" applyNumberFormat="1" applyFont="1" applyBorder="1" applyAlignment="1">
      <alignment horizontal="right" vertical="center"/>
    </xf>
    <xf numFmtId="2" fontId="20" fillId="0" borderId="3" xfId="25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0" fillId="0" borderId="3" xfId="31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center" vertical="center"/>
    </xf>
    <xf numFmtId="166" fontId="21" fillId="0" borderId="4" xfId="52" applyNumberFormat="1" applyFont="1" applyBorder="1" applyAlignment="1">
      <alignment horizontal="right" vertical="center"/>
    </xf>
    <xf numFmtId="166" fontId="21" fillId="0" borderId="3" xfId="52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0" fillId="0" borderId="3" xfId="51" applyNumberFormat="1" applyFont="1" applyBorder="1" applyAlignment="1">
      <alignment horizontal="right" vertical="center"/>
    </xf>
    <xf numFmtId="166" fontId="21" fillId="0" borderId="3" xfId="68" applyNumberFormat="1" applyFont="1" applyBorder="1" applyAlignment="1">
      <alignment horizontal="right" vertical="center"/>
    </xf>
    <xf numFmtId="166" fontId="21" fillId="0" borderId="3" xfId="55" applyNumberFormat="1" applyFont="1" applyBorder="1" applyAlignment="1">
      <alignment horizontal="right" vertical="center" wrapText="1"/>
    </xf>
    <xf numFmtId="166" fontId="21" fillId="0" borderId="3" xfId="55" applyNumberFormat="1" applyFont="1" applyBorder="1" applyAlignment="1">
      <alignment horizontal="right" vertical="center"/>
    </xf>
    <xf numFmtId="166" fontId="21" fillId="0" borderId="3" xfId="62" applyNumberFormat="1" applyFont="1" applyBorder="1" applyAlignment="1">
      <alignment horizontal="right" vertical="center"/>
    </xf>
    <xf numFmtId="166" fontId="21" fillId="0" borderId="3" xfId="56" applyNumberFormat="1" applyFont="1" applyBorder="1" applyAlignment="1">
      <alignment horizontal="right" vertical="center"/>
    </xf>
    <xf numFmtId="166" fontId="21" fillId="0" borderId="3" xfId="60" applyNumberFormat="1" applyFont="1" applyBorder="1" applyAlignment="1">
      <alignment horizontal="right" vertical="center"/>
    </xf>
    <xf numFmtId="166" fontId="21" fillId="0" borderId="3" xfId="0" applyNumberFormat="1" applyFont="1" applyBorder="1" applyAlignment="1">
      <alignment horizontal="right" vertical="center" wrapText="1"/>
    </xf>
    <xf numFmtId="166" fontId="21" fillId="0" borderId="3" xfId="23" applyNumberFormat="1" applyFont="1" applyBorder="1" applyAlignment="1">
      <alignment horizontal="right" vertical="center"/>
    </xf>
    <xf numFmtId="166" fontId="20" fillId="0" borderId="3" xfId="23" applyNumberFormat="1" applyFont="1" applyBorder="1" applyAlignment="1">
      <alignment horizontal="right" vertical="center"/>
    </xf>
    <xf numFmtId="166" fontId="21" fillId="0" borderId="3" xfId="21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0" fillId="0" borderId="3" xfId="65" applyNumberFormat="1" applyFont="1" applyBorder="1" applyAlignment="1">
      <alignment horizontal="right" vertical="center"/>
    </xf>
    <xf numFmtId="166" fontId="21" fillId="0" borderId="3" xfId="63" applyNumberFormat="1" applyFont="1" applyBorder="1" applyAlignment="1">
      <alignment horizontal="right" vertical="center"/>
    </xf>
    <xf numFmtId="166" fontId="21" fillId="0" borderId="3" xfId="41" applyNumberFormat="1" applyFont="1" applyBorder="1" applyAlignment="1">
      <alignment horizontal="right" vertical="center"/>
    </xf>
    <xf numFmtId="166" fontId="21" fillId="0" borderId="3" xfId="58" applyNumberFormat="1" applyFont="1" applyBorder="1" applyAlignment="1">
      <alignment horizontal="right" vertical="center"/>
    </xf>
    <xf numFmtId="166" fontId="21" fillId="0" borderId="3" xfId="35" applyNumberFormat="1" applyFont="1" applyBorder="1" applyAlignment="1">
      <alignment horizontal="right" vertical="center"/>
    </xf>
    <xf numFmtId="166" fontId="21" fillId="0" borderId="3" xfId="54" applyNumberFormat="1" applyFont="1" applyBorder="1" applyAlignment="1">
      <alignment horizontal="right" vertical="center"/>
    </xf>
    <xf numFmtId="166" fontId="21" fillId="0" borderId="3" xfId="50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0" fillId="0" borderId="3" xfId="48" applyNumberFormat="1" applyFont="1" applyBorder="1" applyAlignment="1">
      <alignment horizontal="right" vertical="center"/>
    </xf>
    <xf numFmtId="166" fontId="21" fillId="0" borderId="3" xfId="39" applyNumberFormat="1" applyFont="1" applyBorder="1" applyAlignment="1">
      <alignment horizontal="right" vertical="center"/>
    </xf>
    <xf numFmtId="166" fontId="21" fillId="0" borderId="3" xfId="34" applyNumberFormat="1" applyFont="1" applyBorder="1" applyAlignment="1">
      <alignment horizontal="right" vertical="center"/>
    </xf>
    <xf numFmtId="166" fontId="21" fillId="0" borderId="3" xfId="29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0" fillId="0" borderId="3" xfId="28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0" fillId="0" borderId="3" xfId="37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0" fillId="0" borderId="3" xfId="30" applyNumberFormat="1" applyFont="1" applyBorder="1" applyAlignment="1">
      <alignment horizontal="right" vertical="center"/>
    </xf>
    <xf numFmtId="166" fontId="21" fillId="0" borderId="3" xfId="67" applyNumberFormat="1" applyFont="1" applyBorder="1" applyAlignment="1">
      <alignment horizontal="right" vertical="center"/>
    </xf>
    <xf numFmtId="166" fontId="21" fillId="0" borderId="3" xfId="36" applyNumberFormat="1" applyFont="1" applyBorder="1" applyAlignment="1">
      <alignment horizontal="right" vertical="center"/>
    </xf>
    <xf numFmtId="166" fontId="21" fillId="0" borderId="3" xfId="49" applyNumberFormat="1" applyFont="1" applyBorder="1" applyAlignment="1">
      <alignment horizontal="right" vertical="center"/>
    </xf>
    <xf numFmtId="166" fontId="21" fillId="0" borderId="3" xfId="22" applyNumberFormat="1" applyFont="1" applyBorder="1" applyAlignment="1">
      <alignment horizontal="right" vertical="center"/>
    </xf>
    <xf numFmtId="166" fontId="21" fillId="0" borderId="3" xfId="40" applyNumberFormat="1" applyFont="1" applyBorder="1" applyAlignment="1">
      <alignment horizontal="right" vertical="center"/>
    </xf>
    <xf numFmtId="166" fontId="21" fillId="0" borderId="3" xfId="66" applyNumberFormat="1" applyFont="1" applyBorder="1" applyAlignment="1">
      <alignment horizontal="right" vertical="center"/>
    </xf>
    <xf numFmtId="166" fontId="21" fillId="0" borderId="3" xfId="46" applyNumberFormat="1" applyFont="1" applyBorder="1" applyAlignment="1">
      <alignment horizontal="right" vertical="center"/>
    </xf>
    <xf numFmtId="166" fontId="21" fillId="0" borderId="3" xfId="59" applyNumberFormat="1" applyFont="1" applyBorder="1" applyAlignment="1">
      <alignment horizontal="right" vertical="center"/>
    </xf>
    <xf numFmtId="166" fontId="21" fillId="0" borderId="3" xfId="43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0" fillId="0" borderId="3" xfId="69" applyNumberFormat="1" applyFont="1" applyBorder="1" applyAlignment="1">
      <alignment horizontal="right" vertical="center"/>
    </xf>
    <xf numFmtId="166" fontId="21" fillId="0" borderId="3" xfId="44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0" fillId="0" borderId="3" xfId="53" applyNumberFormat="1" applyFont="1" applyBorder="1" applyAlignment="1">
      <alignment horizontal="right" vertical="center"/>
    </xf>
    <xf numFmtId="166" fontId="21" fillId="0" borderId="3" xfId="11" applyNumberFormat="1" applyFont="1" applyBorder="1" applyAlignment="1">
      <alignment horizontal="right" vertical="center"/>
    </xf>
    <xf numFmtId="1" fontId="21" fillId="0" borderId="3" xfId="32" applyNumberFormat="1" applyFont="1" applyFill="1" applyBorder="1" applyAlignment="1">
      <alignment horizontal="center"/>
    </xf>
    <xf numFmtId="0" fontId="11" fillId="0" borderId="0" xfId="65" applyFont="1" applyAlignment="1">
      <alignment horizontal="center"/>
    </xf>
    <xf numFmtId="0" fontId="11" fillId="0" borderId="0" xfId="63" applyFont="1" applyAlignment="1">
      <alignment horizontal="center"/>
    </xf>
    <xf numFmtId="0" fontId="11" fillId="0" borderId="0" xfId="41" applyFont="1" applyAlignment="1">
      <alignment horizontal="center"/>
    </xf>
    <xf numFmtId="0" fontId="11" fillId="0" borderId="0" xfId="58" applyFont="1" applyAlignment="1">
      <alignment horizontal="center"/>
    </xf>
    <xf numFmtId="0" fontId="11" fillId="0" borderId="0" xfId="35" applyFont="1" applyAlignment="1">
      <alignment horizontal="center"/>
    </xf>
    <xf numFmtId="0" fontId="11" fillId="0" borderId="0" xfId="54" applyFont="1" applyAlignment="1">
      <alignment horizontal="center"/>
    </xf>
    <xf numFmtId="0" fontId="11" fillId="0" borderId="0" xfId="50" applyFont="1" applyAlignment="1">
      <alignment horizontal="center"/>
    </xf>
    <xf numFmtId="0" fontId="11" fillId="0" borderId="0" xfId="48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4" applyFont="1" applyAlignment="1">
      <alignment horizontal="center"/>
    </xf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13" applyFont="1" applyBorder="1" applyAlignment="1"/>
    <xf numFmtId="0" fontId="35" fillId="0" borderId="0" xfId="14" applyFont="1" applyBorder="1" applyAlignment="1"/>
    <xf numFmtId="0" fontId="35" fillId="0" borderId="0" xfId="30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42" applyFont="1" applyBorder="1" applyAlignment="1"/>
    <xf numFmtId="0" fontId="35" fillId="0" borderId="0" xfId="37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2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58" applyFont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14" fillId="0" borderId="0" xfId="0" applyFont="1" applyBorder="1"/>
    <xf numFmtId="0" fontId="37" fillId="0" borderId="0" xfId="1" applyFont="1" applyBorder="1" applyAlignment="1" applyProtection="1"/>
    <xf numFmtId="0" fontId="35" fillId="0" borderId="0" xfId="0" applyFont="1" applyBorder="1" applyAlignment="1">
      <alignment horizontal="left"/>
    </xf>
    <xf numFmtId="0" fontId="39" fillId="0" borderId="0" xfId="1" applyFont="1" applyBorder="1" applyAlignment="1" applyProtection="1"/>
    <xf numFmtId="0" fontId="36" fillId="0" borderId="0" xfId="0" applyFont="1" applyBorder="1"/>
    <xf numFmtId="0" fontId="38" fillId="0" borderId="0" xfId="0" applyFont="1" applyBorder="1" applyAlignment="1">
      <alignment horizontal="left"/>
    </xf>
    <xf numFmtId="0" fontId="39" fillId="0" borderId="0" xfId="1" applyFont="1" applyBorder="1" applyAlignment="1" applyProtection="1">
      <alignment horizontal="left"/>
    </xf>
    <xf numFmtId="0" fontId="38" fillId="0" borderId="0" xfId="0" applyFont="1" applyBorder="1"/>
    <xf numFmtId="0" fontId="38" fillId="0" borderId="20" xfId="0" applyFont="1" applyBorder="1"/>
    <xf numFmtId="0" fontId="37" fillId="0" borderId="8" xfId="1" applyFont="1" applyBorder="1" applyAlignment="1" applyProtection="1"/>
    <xf numFmtId="0" fontId="38" fillId="0" borderId="0" xfId="0" applyFont="1"/>
    <xf numFmtId="0" fontId="38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38" fillId="0" borderId="23" xfId="0" applyFont="1" applyBorder="1" applyAlignment="1">
      <alignment horizontal="left"/>
    </xf>
    <xf numFmtId="0" fontId="35" fillId="0" borderId="12" xfId="0" applyFont="1" applyBorder="1" applyAlignment="1">
      <alignment horizontal="left"/>
    </xf>
    <xf numFmtId="0" fontId="38" fillId="0" borderId="23" xfId="0" applyFont="1" applyBorder="1"/>
    <xf numFmtId="0" fontId="36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38" fillId="0" borderId="12" xfId="0" applyFont="1" applyBorder="1" applyAlignment="1">
      <alignment horizontal="left"/>
    </xf>
    <xf numFmtId="0" fontId="38" fillId="0" borderId="12" xfId="0" applyFont="1" applyBorder="1"/>
    <xf numFmtId="0" fontId="14" fillId="0" borderId="23" xfId="0" applyFont="1" applyBorder="1"/>
    <xf numFmtId="0" fontId="38" fillId="0" borderId="24" xfId="0" applyFont="1" applyBorder="1"/>
    <xf numFmtId="0" fontId="38" fillId="0" borderId="25" xfId="0" applyFont="1" applyBorder="1"/>
    <xf numFmtId="0" fontId="5" fillId="0" borderId="16" xfId="16" applyFont="1" applyBorder="1"/>
    <xf numFmtId="0" fontId="41" fillId="0" borderId="0" xfId="32" applyFont="1"/>
    <xf numFmtId="0" fontId="6" fillId="0" borderId="0" xfId="32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32" applyFont="1"/>
    <xf numFmtId="0" fontId="15" fillId="0" borderId="0" xfId="0" applyFont="1" applyAlignment="1"/>
    <xf numFmtId="0" fontId="10" fillId="0" borderId="0" xfId="32" applyFont="1" applyAlignment="1"/>
    <xf numFmtId="0" fontId="8" fillId="0" borderId="0" xfId="20" applyFont="1" applyBorder="1" applyAlignment="1">
      <alignment horizontal="center"/>
    </xf>
    <xf numFmtId="0" fontId="5" fillId="0" borderId="0" xfId="20" applyFont="1" applyBorder="1" applyAlignment="1">
      <alignment horizontal="center"/>
    </xf>
    <xf numFmtId="0" fontId="7" fillId="0" borderId="0" xfId="49" applyFont="1" applyAlignment="1">
      <alignment horizontal="left"/>
    </xf>
    <xf numFmtId="0" fontId="6" fillId="0" borderId="0" xfId="11" applyFont="1" applyAlignment="1">
      <alignment horizontal="center"/>
    </xf>
    <xf numFmtId="0" fontId="5" fillId="0" borderId="0" xfId="11" applyFont="1" applyAlignment="1"/>
    <xf numFmtId="0" fontId="44" fillId="0" borderId="0" xfId="11" applyFont="1"/>
    <xf numFmtId="0" fontId="45" fillId="0" borderId="0" xfId="0" applyFont="1" applyAlignment="1"/>
    <xf numFmtId="0" fontId="44" fillId="0" borderId="0" xfId="51" applyFont="1"/>
    <xf numFmtId="0" fontId="44" fillId="0" borderId="0" xfId="23" applyFont="1"/>
    <xf numFmtId="0" fontId="44" fillId="0" borderId="0" xfId="65" applyFont="1"/>
    <xf numFmtId="0" fontId="44" fillId="0" borderId="0" xfId="63" applyFont="1"/>
    <xf numFmtId="0" fontId="44" fillId="0" borderId="0" xfId="48" applyFont="1"/>
    <xf numFmtId="0" fontId="44" fillId="0" borderId="0" xfId="37" applyFont="1"/>
    <xf numFmtId="0" fontId="44" fillId="0" borderId="0" xfId="30" applyFont="1"/>
    <xf numFmtId="0" fontId="44" fillId="0" borderId="0" xfId="45" applyFont="1"/>
    <xf numFmtId="0" fontId="44" fillId="0" borderId="0" xfId="0" applyFont="1" applyAlignment="1"/>
    <xf numFmtId="0" fontId="44" fillId="0" borderId="0" xfId="43" applyFont="1"/>
    <xf numFmtId="0" fontId="44" fillId="0" borderId="0" xfId="69" applyFont="1"/>
    <xf numFmtId="0" fontId="44" fillId="0" borderId="0" xfId="44" applyFont="1"/>
    <xf numFmtId="0" fontId="44" fillId="0" borderId="0" xfId="53" applyFont="1"/>
    <xf numFmtId="0" fontId="46" fillId="0" borderId="0" xfId="0" applyFont="1" applyAlignment="1"/>
    <xf numFmtId="0" fontId="44" fillId="0" borderId="0" xfId="24" applyFont="1"/>
    <xf numFmtId="0" fontId="44" fillId="0" borderId="0" xfId="20" applyFont="1"/>
    <xf numFmtId="0" fontId="45" fillId="0" borderId="0" xfId="0" applyFont="1" applyFill="1" applyAlignment="1"/>
    <xf numFmtId="0" fontId="46" fillId="0" borderId="0" xfId="20" applyFont="1"/>
    <xf numFmtId="0" fontId="44" fillId="0" borderId="0" xfId="19" applyFont="1"/>
    <xf numFmtId="0" fontId="44" fillId="0" borderId="0" xfId="14" applyFont="1"/>
    <xf numFmtId="0" fontId="44" fillId="0" borderId="0" xfId="8" applyFont="1"/>
    <xf numFmtId="0" fontId="44" fillId="0" borderId="0" xfId="25" applyFont="1"/>
    <xf numFmtId="0" fontId="44" fillId="0" borderId="0" xfId="31" applyFont="1"/>
    <xf numFmtId="2" fontId="21" fillId="0" borderId="18" xfId="43" applyNumberFormat="1" applyFont="1" applyBorder="1" applyAlignment="1">
      <alignment horizontal="right" vertical="center"/>
    </xf>
    <xf numFmtId="2" fontId="21" fillId="0" borderId="2" xfId="0" applyNumberFormat="1" applyFont="1" applyBorder="1" applyAlignment="1" applyProtection="1">
      <alignment horizontal="right"/>
      <protection locked="0"/>
    </xf>
    <xf numFmtId="2" fontId="21" fillId="0" borderId="6" xfId="43" applyNumberFormat="1" applyFont="1" applyBorder="1" applyAlignment="1">
      <alignment horizontal="right" vertical="center"/>
    </xf>
    <xf numFmtId="2" fontId="21" fillId="0" borderId="18" xfId="59" applyNumberFormat="1" applyFont="1" applyBorder="1" applyAlignment="1">
      <alignment horizontal="right" vertical="center"/>
    </xf>
    <xf numFmtId="2" fontId="21" fillId="0" borderId="2" xfId="59" applyNumberFormat="1" applyFont="1" applyBorder="1" applyAlignment="1">
      <alignment horizontal="right" vertical="center"/>
    </xf>
    <xf numFmtId="2" fontId="21" fillId="0" borderId="6" xfId="59" applyNumberFormat="1" applyFont="1" applyBorder="1" applyAlignment="1">
      <alignment horizontal="right" vertical="center"/>
    </xf>
    <xf numFmtId="2" fontId="21" fillId="0" borderId="29" xfId="0" applyNumberFormat="1" applyFont="1" applyBorder="1" applyAlignment="1" applyProtection="1">
      <alignment horizontal="right"/>
      <protection locked="0"/>
    </xf>
    <xf numFmtId="2" fontId="21" fillId="0" borderId="18" xfId="46" applyNumberFormat="1" applyFont="1" applyBorder="1" applyAlignment="1">
      <alignment horizontal="right" vertical="center"/>
    </xf>
    <xf numFmtId="2" fontId="21" fillId="0" borderId="6" xfId="46" applyNumberFormat="1" applyFont="1" applyBorder="1" applyAlignment="1">
      <alignment horizontal="right" vertical="center"/>
    </xf>
    <xf numFmtId="2" fontId="21" fillId="0" borderId="18" xfId="66" applyNumberFormat="1" applyFont="1" applyBorder="1" applyAlignment="1">
      <alignment horizontal="right" vertical="center"/>
    </xf>
    <xf numFmtId="2" fontId="21" fillId="0" borderId="6" xfId="66" applyNumberFormat="1" applyFont="1" applyBorder="1" applyAlignment="1">
      <alignment horizontal="right" vertical="center"/>
    </xf>
    <xf numFmtId="2" fontId="21" fillId="0" borderId="18" xfId="40" applyNumberFormat="1" applyFont="1" applyBorder="1" applyAlignment="1">
      <alignment horizontal="right" vertical="center"/>
    </xf>
    <xf numFmtId="2" fontId="21" fillId="0" borderId="6" xfId="4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 wrapText="1"/>
    </xf>
    <xf numFmtId="2" fontId="21" fillId="0" borderId="18" xfId="41" applyNumberFormat="1" applyFont="1" applyBorder="1" applyAlignment="1">
      <alignment horizontal="right" vertical="center"/>
    </xf>
    <xf numFmtId="2" fontId="21" fillId="0" borderId="6" xfId="41" applyNumberFormat="1" applyFont="1" applyBorder="1" applyAlignment="1">
      <alignment horizontal="right" vertical="center"/>
    </xf>
    <xf numFmtId="2" fontId="21" fillId="0" borderId="18" xfId="55" applyNumberFormat="1" applyFont="1" applyBorder="1" applyAlignment="1">
      <alignment horizontal="right" vertical="center"/>
    </xf>
    <xf numFmtId="2" fontId="21" fillId="0" borderId="6" xfId="55" applyNumberFormat="1" applyFont="1" applyBorder="1" applyAlignment="1">
      <alignment horizontal="right" vertical="center"/>
    </xf>
    <xf numFmtId="166" fontId="20" fillId="0" borderId="4" xfId="55" applyNumberFormat="1" applyFont="1" applyBorder="1" applyAlignment="1">
      <alignment horizontal="right" vertical="center"/>
    </xf>
    <xf numFmtId="2" fontId="21" fillId="0" borderId="18" xfId="52" applyNumberFormat="1" applyFont="1" applyBorder="1" applyAlignment="1">
      <alignment horizontal="right" vertical="center"/>
    </xf>
    <xf numFmtId="2" fontId="21" fillId="0" borderId="6" xfId="52" applyNumberFormat="1" applyFont="1" applyBorder="1" applyAlignment="1">
      <alignment horizontal="right" vertical="center"/>
    </xf>
    <xf numFmtId="166" fontId="20" fillId="0" borderId="4" xfId="52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8" xfId="10" applyFont="1" applyBorder="1" applyAlignment="1">
      <alignment horizontal="center" vertical="center"/>
    </xf>
    <xf numFmtId="2" fontId="21" fillId="0" borderId="6" xfId="10" applyNumberFormat="1" applyFont="1" applyBorder="1" applyAlignment="1">
      <alignment horizontal="center" vertical="center"/>
    </xf>
    <xf numFmtId="2" fontId="20" fillId="0" borderId="4" xfId="10" applyNumberFormat="1" applyFont="1" applyBorder="1" applyAlignment="1">
      <alignment horizontal="right" vertical="center"/>
    </xf>
    <xf numFmtId="2" fontId="5" fillId="0" borderId="6" xfId="16" applyNumberFormat="1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/>
    </xf>
    <xf numFmtId="2" fontId="5" fillId="0" borderId="6" xfId="14" applyNumberFormat="1" applyFont="1" applyBorder="1" applyAlignment="1">
      <alignment horizontal="center" vertical="center"/>
    </xf>
    <xf numFmtId="0" fontId="21" fillId="0" borderId="18" xfId="17" applyFont="1" applyBorder="1" applyAlignment="1">
      <alignment horizontal="center" vertical="center"/>
    </xf>
    <xf numFmtId="0" fontId="21" fillId="0" borderId="18" xfId="18" applyFont="1" applyBorder="1" applyAlignment="1">
      <alignment horizontal="center" vertical="center"/>
    </xf>
    <xf numFmtId="0" fontId="21" fillId="0" borderId="18" xfId="19" applyFont="1" applyBorder="1" applyAlignment="1">
      <alignment horizontal="center" vertical="center"/>
    </xf>
    <xf numFmtId="0" fontId="21" fillId="0" borderId="18" xfId="20" applyFont="1" applyBorder="1" applyAlignment="1">
      <alignment horizontal="center" vertical="center"/>
    </xf>
    <xf numFmtId="2" fontId="21" fillId="0" borderId="6" xfId="20" applyNumberFormat="1" applyFont="1" applyBorder="1" applyAlignment="1">
      <alignment horizontal="center" vertical="center"/>
    </xf>
    <xf numFmtId="2" fontId="20" fillId="0" borderId="4" xfId="20" applyNumberFormat="1" applyFont="1" applyBorder="1" applyAlignment="1">
      <alignment horizontal="right" vertical="center"/>
    </xf>
    <xf numFmtId="2" fontId="21" fillId="0" borderId="6" xfId="20" applyNumberFormat="1" applyFont="1" applyBorder="1" applyAlignment="1">
      <alignment vertical="center"/>
    </xf>
    <xf numFmtId="2" fontId="21" fillId="0" borderId="18" xfId="56" applyNumberFormat="1" applyFont="1" applyBorder="1" applyAlignment="1">
      <alignment horizontal="right" vertical="center"/>
    </xf>
    <xf numFmtId="2" fontId="21" fillId="0" borderId="6" xfId="56" applyNumberFormat="1" applyFont="1" applyBorder="1" applyAlignment="1">
      <alignment horizontal="right" vertical="center"/>
    </xf>
    <xf numFmtId="166" fontId="20" fillId="0" borderId="4" xfId="56" applyNumberFormat="1" applyFont="1" applyBorder="1" applyAlignment="1">
      <alignment horizontal="right" vertical="center"/>
    </xf>
    <xf numFmtId="0" fontId="21" fillId="0" borderId="2" xfId="31" applyFont="1" applyBorder="1" applyAlignment="1">
      <alignment horizontal="center" vertical="center"/>
    </xf>
    <xf numFmtId="0" fontId="5" fillId="0" borderId="3" xfId="11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/>
    </xf>
    <xf numFmtId="2" fontId="21" fillId="0" borderId="3" xfId="0" applyNumberFormat="1" applyFont="1" applyFill="1" applyBorder="1" applyAlignment="1">
      <alignment horizontal="right" vertical="center"/>
    </xf>
    <xf numFmtId="0" fontId="5" fillId="0" borderId="0" xfId="11" applyFont="1" applyFill="1" applyAlignment="1">
      <alignment horizontal="center" vertical="center"/>
    </xf>
    <xf numFmtId="2" fontId="5" fillId="0" borderId="0" xfId="11" applyNumberFormat="1" applyFont="1" applyFill="1" applyBorder="1" applyAlignment="1">
      <alignment horizontal="center" vertical="center"/>
    </xf>
    <xf numFmtId="0" fontId="5" fillId="0" borderId="0" xfId="11" applyFont="1" applyFill="1" applyBorder="1" applyAlignment="1">
      <alignment horizontal="center" vertical="center"/>
    </xf>
    <xf numFmtId="0" fontId="5" fillId="0" borderId="3" xfId="20" applyFont="1" applyFill="1" applyBorder="1" applyAlignment="1">
      <alignment horizontal="center" vertical="center"/>
    </xf>
    <xf numFmtId="166" fontId="21" fillId="0" borderId="5" xfId="0" applyNumberFormat="1" applyFont="1" applyFill="1" applyBorder="1" applyAlignment="1">
      <alignment horizontal="center" vertical="center"/>
    </xf>
    <xf numFmtId="166" fontId="21" fillId="0" borderId="3" xfId="20" applyNumberFormat="1" applyFont="1" applyFill="1" applyBorder="1" applyAlignment="1">
      <alignment horizontal="center" vertical="center"/>
    </xf>
    <xf numFmtId="0" fontId="21" fillId="0" borderId="18" xfId="20" applyFont="1" applyFill="1" applyBorder="1" applyAlignment="1">
      <alignment horizontal="center" vertical="center"/>
    </xf>
    <xf numFmtId="2" fontId="21" fillId="0" borderId="19" xfId="0" applyNumberFormat="1" applyFont="1" applyFill="1" applyBorder="1" applyAlignment="1">
      <alignment horizontal="center" vertical="center"/>
    </xf>
    <xf numFmtId="0" fontId="21" fillId="0" borderId="3" xfId="20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right" vertical="center"/>
    </xf>
    <xf numFmtId="0" fontId="5" fillId="0" borderId="0" xfId="20" applyFont="1" applyFill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/>
    </xf>
    <xf numFmtId="2" fontId="0" fillId="0" borderId="3" xfId="0" applyNumberFormat="1" applyFill="1" applyBorder="1"/>
    <xf numFmtId="0" fontId="5" fillId="0" borderId="3" xfId="19" applyFont="1" applyFill="1" applyBorder="1" applyAlignment="1">
      <alignment horizontal="center" vertical="center"/>
    </xf>
    <xf numFmtId="0" fontId="21" fillId="0" borderId="3" xfId="19" applyFont="1" applyFill="1" applyBorder="1" applyAlignment="1">
      <alignment horizontal="center" vertical="center"/>
    </xf>
    <xf numFmtId="2" fontId="21" fillId="0" borderId="3" xfId="19" applyNumberFormat="1" applyFont="1" applyFill="1" applyBorder="1" applyAlignment="1">
      <alignment horizontal="right" vertical="center"/>
    </xf>
    <xf numFmtId="0" fontId="5" fillId="0" borderId="0" xfId="19" applyFont="1" applyFill="1" applyAlignment="1">
      <alignment horizontal="center" vertical="center"/>
    </xf>
    <xf numFmtId="0" fontId="5" fillId="0" borderId="3" xfId="18" applyFont="1" applyFill="1" applyBorder="1" applyAlignment="1">
      <alignment horizontal="center" vertical="center"/>
    </xf>
    <xf numFmtId="0" fontId="5" fillId="0" borderId="0" xfId="18" applyFont="1" applyFill="1" applyAlignment="1">
      <alignment horizontal="center" vertical="center"/>
    </xf>
    <xf numFmtId="0" fontId="5" fillId="0" borderId="3" xfId="17" applyFont="1" applyFill="1" applyBorder="1" applyAlignment="1">
      <alignment horizontal="center" vertical="center"/>
    </xf>
    <xf numFmtId="0" fontId="5" fillId="0" borderId="0" xfId="17" applyFont="1" applyFill="1" applyAlignment="1">
      <alignment horizontal="center" vertical="center"/>
    </xf>
    <xf numFmtId="0" fontId="5" fillId="0" borderId="3" xfId="14" applyFont="1" applyFill="1" applyBorder="1" applyAlignment="1">
      <alignment horizontal="center" vertical="center"/>
    </xf>
    <xf numFmtId="0" fontId="5" fillId="0" borderId="2" xfId="14" applyFont="1" applyFill="1" applyBorder="1" applyAlignment="1">
      <alignment horizontal="center" vertical="center"/>
    </xf>
    <xf numFmtId="2" fontId="21" fillId="0" borderId="3" xfId="14" applyNumberFormat="1" applyFont="1" applyFill="1" applyBorder="1" applyAlignment="1">
      <alignment horizontal="right" vertical="center"/>
    </xf>
    <xf numFmtId="0" fontId="5" fillId="0" borderId="0" xfId="14" applyFont="1" applyFill="1" applyAlignment="1">
      <alignment horizontal="center" vertical="center"/>
    </xf>
    <xf numFmtId="0" fontId="5" fillId="0" borderId="3" xfId="16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16" applyFont="1" applyFill="1" applyAlignment="1">
      <alignment horizontal="center" vertical="center"/>
    </xf>
    <xf numFmtId="0" fontId="5" fillId="0" borderId="3" xfId="15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5" fillId="0" borderId="0" xfId="15" applyFont="1" applyFill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21" fillId="0" borderId="3" xfId="8" applyFont="1" applyFill="1" applyBorder="1" applyAlignment="1">
      <alignment horizontal="center" vertical="center"/>
    </xf>
    <xf numFmtId="0" fontId="5" fillId="0" borderId="0" xfId="8" applyFont="1" applyFill="1" applyAlignment="1">
      <alignment horizontal="center" vertical="center"/>
    </xf>
    <xf numFmtId="0" fontId="5" fillId="0" borderId="3" xfId="26" applyFont="1" applyFill="1" applyBorder="1" applyAlignment="1">
      <alignment horizontal="center" vertical="center"/>
    </xf>
    <xf numFmtId="0" fontId="5" fillId="0" borderId="0" xfId="26" applyFont="1" applyFill="1" applyAlignment="1">
      <alignment horizontal="center" vertical="center"/>
    </xf>
    <xf numFmtId="0" fontId="5" fillId="0" borderId="3" xfId="25" applyFont="1" applyFill="1" applyBorder="1" applyAlignment="1">
      <alignment horizontal="center" vertical="center"/>
    </xf>
    <xf numFmtId="0" fontId="21" fillId="0" borderId="3" xfId="25" applyFont="1" applyFill="1" applyBorder="1" applyAlignment="1">
      <alignment horizontal="center" vertical="center"/>
    </xf>
    <xf numFmtId="2" fontId="21" fillId="0" borderId="3" xfId="25" applyNumberFormat="1" applyFont="1" applyFill="1" applyBorder="1" applyAlignment="1">
      <alignment horizontal="right" vertical="center"/>
    </xf>
    <xf numFmtId="0" fontId="5" fillId="0" borderId="0" xfId="25" applyFont="1" applyFill="1" applyAlignment="1">
      <alignment horizontal="center" vertical="center"/>
    </xf>
    <xf numFmtId="0" fontId="5" fillId="0" borderId="3" xfId="33" applyFont="1" applyFill="1" applyBorder="1" applyAlignment="1">
      <alignment horizontal="center" vertical="center"/>
    </xf>
    <xf numFmtId="0" fontId="5" fillId="0" borderId="0" xfId="33" applyFont="1" applyFill="1" applyAlignment="1">
      <alignment horizontal="center" vertical="center"/>
    </xf>
    <xf numFmtId="0" fontId="5" fillId="0" borderId="3" xfId="31" applyFont="1" applyFill="1" applyBorder="1" applyAlignment="1">
      <alignment horizontal="center" vertical="center"/>
    </xf>
    <xf numFmtId="0" fontId="21" fillId="0" borderId="3" xfId="31" applyFont="1" applyFill="1" applyBorder="1" applyAlignment="1">
      <alignment horizontal="center" vertical="center"/>
    </xf>
    <xf numFmtId="0" fontId="21" fillId="0" borderId="2" xfId="31" applyFont="1" applyFill="1" applyBorder="1" applyAlignment="1">
      <alignment horizontal="center" vertical="center"/>
    </xf>
    <xf numFmtId="2" fontId="21" fillId="0" borderId="3" xfId="31" applyNumberFormat="1" applyFont="1" applyFill="1" applyBorder="1" applyAlignment="1">
      <alignment horizontal="right" vertical="center"/>
    </xf>
    <xf numFmtId="0" fontId="5" fillId="0" borderId="0" xfId="31" applyFont="1" applyFill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center"/>
    </xf>
    <xf numFmtId="0" fontId="21" fillId="0" borderId="3" xfId="10" applyFont="1" applyFill="1" applyBorder="1" applyAlignment="1">
      <alignment horizontal="center" vertical="center"/>
    </xf>
    <xf numFmtId="0" fontId="21" fillId="0" borderId="18" xfId="10" applyFont="1" applyFill="1" applyBorder="1" applyAlignment="1">
      <alignment horizontal="center" vertical="center"/>
    </xf>
    <xf numFmtId="0" fontId="5" fillId="0" borderId="0" xfId="10" applyFont="1" applyFill="1" applyAlignment="1">
      <alignment horizontal="center" vertical="center"/>
    </xf>
    <xf numFmtId="0" fontId="5" fillId="0" borderId="3" xfId="9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0" fontId="5" fillId="0" borderId="3" xfId="24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center" vertical="center"/>
    </xf>
    <xf numFmtId="0" fontId="5" fillId="0" borderId="0" xfId="24" applyFont="1" applyFill="1" applyAlignment="1">
      <alignment horizontal="center" vertical="center"/>
    </xf>
    <xf numFmtId="0" fontId="21" fillId="0" borderId="3" xfId="32" applyFont="1" applyFill="1" applyBorder="1" applyAlignment="1">
      <alignment horizontal="center"/>
    </xf>
    <xf numFmtId="0" fontId="3" fillId="0" borderId="0" xfId="32" applyFill="1"/>
    <xf numFmtId="2" fontId="3" fillId="0" borderId="0" xfId="32" applyNumberFormat="1" applyFill="1"/>
    <xf numFmtId="1" fontId="5" fillId="0" borderId="0" xfId="32" applyNumberFormat="1" applyFont="1" applyFill="1" applyBorder="1"/>
    <xf numFmtId="0" fontId="3" fillId="0" borderId="0" xfId="32" applyFill="1" applyAlignment="1"/>
    <xf numFmtId="0" fontId="5" fillId="0" borderId="3" xfId="52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1" fillId="0" borderId="2" xfId="52" applyNumberFormat="1" applyFont="1" applyFill="1" applyBorder="1" applyAlignment="1">
      <alignment horizontal="right" vertical="center"/>
    </xf>
    <xf numFmtId="2" fontId="21" fillId="0" borderId="18" xfId="52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>
      <alignment horizontal="right" vertical="center"/>
    </xf>
    <xf numFmtId="2" fontId="21" fillId="0" borderId="3" xfId="52" applyNumberFormat="1" applyFont="1" applyFill="1" applyBorder="1" applyAlignment="1">
      <alignment horizontal="right" vertical="center"/>
    </xf>
    <xf numFmtId="0" fontId="5" fillId="0" borderId="0" xfId="52" applyFont="1" applyFill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2" fontId="21" fillId="0" borderId="3" xfId="51" applyNumberFormat="1" applyFont="1" applyFill="1" applyBorder="1" applyAlignment="1">
      <alignment horizontal="right" vertical="center"/>
    </xf>
    <xf numFmtId="0" fontId="5" fillId="0" borderId="0" xfId="51" applyFont="1" applyFill="1" applyAlignment="1">
      <alignment horizontal="center" vertical="center"/>
    </xf>
    <xf numFmtId="0" fontId="5" fillId="0" borderId="3" xfId="68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0" fontId="5" fillId="0" borderId="0" xfId="68" applyFont="1" applyFill="1" applyAlignment="1">
      <alignment horizontal="center" vertical="center"/>
    </xf>
    <xf numFmtId="0" fontId="5" fillId="0" borderId="3" xfId="55" applyFont="1" applyFill="1" applyBorder="1" applyAlignment="1">
      <alignment horizontal="center" vertical="center"/>
    </xf>
    <xf numFmtId="2" fontId="21" fillId="0" borderId="3" xfId="55" applyNumberFormat="1" applyFont="1" applyFill="1" applyBorder="1" applyAlignment="1">
      <alignment horizontal="right" vertical="center"/>
    </xf>
    <xf numFmtId="2" fontId="21" fillId="0" borderId="18" xfId="55" applyNumberFormat="1" applyFont="1" applyFill="1" applyBorder="1" applyAlignment="1">
      <alignment horizontal="right" vertical="center"/>
    </xf>
    <xf numFmtId="0" fontId="5" fillId="0" borderId="0" xfId="55" applyFont="1" applyFill="1" applyAlignment="1">
      <alignment horizontal="center" vertical="center"/>
    </xf>
    <xf numFmtId="0" fontId="5" fillId="0" borderId="3" xfId="62" applyFont="1" applyFill="1" applyBorder="1" applyAlignment="1">
      <alignment horizontal="center" vertical="center"/>
    </xf>
    <xf numFmtId="0" fontId="5" fillId="0" borderId="0" xfId="62" applyFont="1" applyFill="1" applyAlignment="1">
      <alignment horizontal="center" vertical="center"/>
    </xf>
    <xf numFmtId="0" fontId="5" fillId="0" borderId="3" xfId="56" applyFont="1" applyFill="1" applyBorder="1" applyAlignment="1">
      <alignment horizontal="center" vertical="center"/>
    </xf>
    <xf numFmtId="2" fontId="21" fillId="0" borderId="3" xfId="56" applyNumberFormat="1" applyFont="1" applyFill="1" applyBorder="1" applyAlignment="1">
      <alignment horizontal="right" vertical="center"/>
    </xf>
    <xf numFmtId="2" fontId="21" fillId="0" borderId="18" xfId="56" applyNumberFormat="1" applyFont="1" applyFill="1" applyBorder="1" applyAlignment="1">
      <alignment horizontal="right" vertical="center"/>
    </xf>
    <xf numFmtId="0" fontId="5" fillId="0" borderId="0" xfId="56" applyFont="1" applyFill="1" applyAlignment="1">
      <alignment horizontal="center" vertical="center"/>
    </xf>
    <xf numFmtId="0" fontId="5" fillId="0" borderId="3" xfId="60" applyFont="1" applyFill="1" applyBorder="1" applyAlignment="1">
      <alignment horizontal="center" vertical="center"/>
    </xf>
    <xf numFmtId="0" fontId="5" fillId="0" borderId="0" xfId="60" applyFont="1" applyFill="1" applyAlignment="1">
      <alignment horizontal="center" vertical="center"/>
    </xf>
    <xf numFmtId="0" fontId="5" fillId="0" borderId="3" xfId="64" applyFont="1" applyFill="1" applyBorder="1" applyAlignment="1">
      <alignment horizontal="center" vertical="center"/>
    </xf>
    <xf numFmtId="0" fontId="5" fillId="0" borderId="0" xfId="64" applyFont="1" applyFill="1" applyAlignment="1">
      <alignment horizontal="center" vertical="center"/>
    </xf>
    <xf numFmtId="0" fontId="5" fillId="0" borderId="3" xfId="23" applyFont="1" applyFill="1" applyBorder="1" applyAlignment="1">
      <alignment horizontal="center" vertical="center"/>
    </xf>
    <xf numFmtId="2" fontId="21" fillId="0" borderId="3" xfId="23" applyNumberFormat="1" applyFont="1" applyFill="1" applyBorder="1" applyAlignment="1">
      <alignment horizontal="right" vertical="center"/>
    </xf>
    <xf numFmtId="0" fontId="5" fillId="0" borderId="0" xfId="23" applyFont="1" applyFill="1" applyAlignment="1">
      <alignment horizontal="center" vertical="center"/>
    </xf>
    <xf numFmtId="0" fontId="5" fillId="0" borderId="3" xfId="21" applyFont="1" applyFill="1" applyBorder="1" applyAlignment="1">
      <alignment horizontal="center" vertical="center"/>
    </xf>
    <xf numFmtId="0" fontId="5" fillId="0" borderId="0" xfId="21" applyFont="1" applyFill="1" applyAlignment="1">
      <alignment horizontal="center" vertical="center"/>
    </xf>
    <xf numFmtId="0" fontId="5" fillId="0" borderId="3" xfId="65" applyFont="1" applyFill="1" applyBorder="1" applyAlignment="1">
      <alignment horizontal="center" vertical="center"/>
    </xf>
    <xf numFmtId="2" fontId="21" fillId="0" borderId="3" xfId="65" applyNumberFormat="1" applyFont="1" applyFill="1" applyBorder="1" applyAlignment="1">
      <alignment horizontal="right" vertical="center"/>
    </xf>
    <xf numFmtId="0" fontId="5" fillId="0" borderId="0" xfId="65" applyFont="1" applyFill="1" applyAlignment="1">
      <alignment horizontal="center" vertical="center"/>
    </xf>
    <xf numFmtId="0" fontId="5" fillId="0" borderId="3" xfId="63" applyFont="1" applyFill="1" applyBorder="1" applyAlignment="1">
      <alignment horizontal="center" vertical="center"/>
    </xf>
    <xf numFmtId="0" fontId="5" fillId="0" borderId="0" xfId="63" applyFont="1" applyFill="1" applyAlignment="1">
      <alignment horizontal="center" vertical="center"/>
    </xf>
    <xf numFmtId="0" fontId="5" fillId="0" borderId="3" xfId="41" applyFont="1" applyFill="1" applyBorder="1" applyAlignment="1">
      <alignment horizontal="center" vertical="center"/>
    </xf>
    <xf numFmtId="2" fontId="21" fillId="0" borderId="3" xfId="41" applyNumberFormat="1" applyFont="1" applyFill="1" applyBorder="1" applyAlignment="1">
      <alignment horizontal="right" vertical="center"/>
    </xf>
    <xf numFmtId="2" fontId="21" fillId="0" borderId="18" xfId="41" applyNumberFormat="1" applyFont="1" applyFill="1" applyBorder="1" applyAlignment="1">
      <alignment horizontal="right" vertical="center"/>
    </xf>
    <xf numFmtId="0" fontId="5" fillId="0" borderId="0" xfId="41" applyFont="1" applyFill="1" applyAlignment="1">
      <alignment horizontal="center" vertical="center"/>
    </xf>
    <xf numFmtId="0" fontId="5" fillId="0" borderId="3" xfId="58" applyFont="1" applyFill="1" applyBorder="1" applyAlignment="1">
      <alignment horizontal="center" vertical="center"/>
    </xf>
    <xf numFmtId="0" fontId="5" fillId="0" borderId="0" xfId="58" applyFont="1" applyFill="1" applyAlignment="1">
      <alignment horizontal="center" vertical="center"/>
    </xf>
    <xf numFmtId="0" fontId="5" fillId="0" borderId="3" xfId="35" applyFont="1" applyFill="1" applyBorder="1" applyAlignment="1">
      <alignment horizontal="center" vertical="center"/>
    </xf>
    <xf numFmtId="0" fontId="5" fillId="0" borderId="0" xfId="35" applyFont="1" applyFill="1" applyAlignment="1">
      <alignment horizontal="center" vertical="center"/>
    </xf>
    <xf numFmtId="0" fontId="5" fillId="0" borderId="3" xfId="54" applyFont="1" applyFill="1" applyBorder="1" applyAlignment="1">
      <alignment horizontal="center" vertical="center"/>
    </xf>
    <xf numFmtId="0" fontId="5" fillId="0" borderId="0" xfId="54" applyFont="1" applyFill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0" xfId="50" applyFont="1" applyFill="1" applyAlignment="1">
      <alignment horizontal="center" vertical="center"/>
    </xf>
    <xf numFmtId="0" fontId="5" fillId="0" borderId="3" xfId="48" applyFont="1" applyFill="1" applyBorder="1" applyAlignment="1">
      <alignment horizontal="center" vertical="center"/>
    </xf>
    <xf numFmtId="2" fontId="21" fillId="0" borderId="3" xfId="70" applyNumberFormat="1" applyFont="1" applyFill="1" applyBorder="1" applyAlignment="1">
      <alignment horizontal="right" vertical="center"/>
    </xf>
    <xf numFmtId="2" fontId="21" fillId="0" borderId="3" xfId="48" applyNumberFormat="1" applyFont="1" applyFill="1" applyBorder="1" applyAlignment="1">
      <alignment horizontal="right" vertical="center"/>
    </xf>
    <xf numFmtId="0" fontId="5" fillId="0" borderId="0" xfId="48" applyFont="1" applyFill="1" applyAlignment="1">
      <alignment horizontal="center" vertical="center"/>
    </xf>
    <xf numFmtId="0" fontId="5" fillId="0" borderId="3" xfId="39" applyFont="1" applyFill="1" applyBorder="1" applyAlignment="1">
      <alignment horizontal="center" vertical="center"/>
    </xf>
    <xf numFmtId="0" fontId="5" fillId="0" borderId="0" xfId="39" applyFont="1" applyFill="1" applyAlignment="1">
      <alignment horizontal="center" vertical="center"/>
    </xf>
    <xf numFmtId="0" fontId="5" fillId="0" borderId="3" xfId="34" applyFont="1" applyFill="1" applyBorder="1" applyAlignment="1">
      <alignment horizontal="center" vertical="center"/>
    </xf>
    <xf numFmtId="0" fontId="5" fillId="0" borderId="0" xfId="34" applyFont="1" applyFill="1" applyAlignment="1">
      <alignment horizontal="center" vertical="center"/>
    </xf>
    <xf numFmtId="0" fontId="5" fillId="0" borderId="3" xfId="29" applyFont="1" applyFill="1" applyBorder="1" applyAlignment="1">
      <alignment horizontal="center" vertical="center"/>
    </xf>
    <xf numFmtId="0" fontId="5" fillId="0" borderId="0" xfId="29" applyFont="1" applyFill="1" applyAlignment="1">
      <alignment horizontal="center" vertical="center"/>
    </xf>
    <xf numFmtId="0" fontId="5" fillId="0" borderId="3" xfId="28" applyFont="1" applyFill="1" applyBorder="1" applyAlignment="1">
      <alignment horizontal="center" vertical="center"/>
    </xf>
    <xf numFmtId="2" fontId="21" fillId="0" borderId="3" xfId="28" applyNumberFormat="1" applyFont="1" applyFill="1" applyBorder="1" applyAlignment="1">
      <alignment horizontal="right" vertical="center"/>
    </xf>
    <xf numFmtId="0" fontId="5" fillId="0" borderId="0" xfId="28" applyFont="1" applyFill="1" applyAlignment="1">
      <alignment horizontal="center" vertical="center"/>
    </xf>
    <xf numFmtId="0" fontId="5" fillId="0" borderId="3" xfId="37" applyFont="1" applyFill="1" applyBorder="1" applyAlignment="1">
      <alignment horizontal="center" vertical="center"/>
    </xf>
    <xf numFmtId="2" fontId="21" fillId="0" borderId="3" xfId="37" applyNumberFormat="1" applyFont="1" applyFill="1" applyBorder="1" applyAlignment="1">
      <alignment horizontal="right" vertical="center"/>
    </xf>
    <xf numFmtId="0" fontId="5" fillId="0" borderId="0" xfId="37" applyFont="1" applyFill="1" applyAlignment="1">
      <alignment horizontal="center" vertical="center"/>
    </xf>
    <xf numFmtId="0" fontId="5" fillId="0" borderId="3" xfId="30" applyFont="1" applyFill="1" applyBorder="1" applyAlignment="1">
      <alignment horizontal="center" vertical="center"/>
    </xf>
    <xf numFmtId="2" fontId="21" fillId="0" borderId="3" xfId="30" applyNumberFormat="1" applyFont="1" applyFill="1" applyBorder="1" applyAlignment="1">
      <alignment horizontal="right" vertical="center"/>
    </xf>
    <xf numFmtId="0" fontId="5" fillId="0" borderId="0" xfId="30" applyFont="1" applyFill="1" applyAlignment="1">
      <alignment horizontal="center" vertical="center"/>
    </xf>
    <xf numFmtId="0" fontId="5" fillId="0" borderId="3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5" fillId="0" borderId="3" xfId="47" applyFont="1" applyFill="1" applyBorder="1" applyAlignment="1">
      <alignment horizontal="center" vertical="center"/>
    </xf>
    <xf numFmtId="0" fontId="5" fillId="0" borderId="0" xfId="47" applyFont="1" applyFill="1" applyAlignment="1">
      <alignment horizontal="center" vertical="center"/>
    </xf>
    <xf numFmtId="0" fontId="5" fillId="0" borderId="3" xfId="61" applyFont="1" applyFill="1" applyBorder="1" applyAlignment="1">
      <alignment horizontal="center" vertical="center"/>
    </xf>
    <xf numFmtId="0" fontId="5" fillId="0" borderId="0" xfId="61" applyFont="1" applyFill="1" applyAlignment="1">
      <alignment horizontal="center" vertical="center"/>
    </xf>
    <xf numFmtId="0" fontId="5" fillId="0" borderId="3" xfId="45" applyFont="1" applyFill="1" applyBorder="1" applyAlignment="1">
      <alignment horizontal="center" vertical="center"/>
    </xf>
    <xf numFmtId="0" fontId="5" fillId="0" borderId="0" xfId="45" applyFont="1" applyFill="1" applyAlignment="1">
      <alignment horizontal="center" vertical="center"/>
    </xf>
    <xf numFmtId="0" fontId="5" fillId="0" borderId="3" xfId="57" applyFont="1" applyFill="1" applyBorder="1" applyAlignment="1">
      <alignment horizontal="center" vertical="center"/>
    </xf>
    <xf numFmtId="0" fontId="5" fillId="0" borderId="0" xfId="57" applyFont="1" applyFill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0" xfId="42" applyFont="1" applyFill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5" fillId="0" borderId="3" xfId="67" applyFont="1" applyFill="1" applyBorder="1" applyAlignment="1">
      <alignment horizontal="center" vertical="center"/>
    </xf>
    <xf numFmtId="0" fontId="5" fillId="0" borderId="0" xfId="67" applyFont="1" applyFill="1" applyAlignment="1">
      <alignment horizontal="center" vertical="center"/>
    </xf>
    <xf numFmtId="0" fontId="5" fillId="0" borderId="3" xfId="36" applyFont="1" applyFill="1" applyBorder="1" applyAlignment="1">
      <alignment horizontal="center" vertical="center"/>
    </xf>
    <xf numFmtId="0" fontId="5" fillId="0" borderId="0" xfId="36" applyFont="1" applyFill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5" fillId="0" borderId="3" xfId="22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right"/>
      <protection locked="0"/>
    </xf>
    <xf numFmtId="2" fontId="21" fillId="0" borderId="3" xfId="40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 applyProtection="1">
      <alignment horizontal="right"/>
      <protection locked="0"/>
    </xf>
    <xf numFmtId="0" fontId="5" fillId="0" borderId="0" xfId="40" applyFont="1" applyFill="1" applyAlignment="1">
      <alignment horizontal="center" vertical="center"/>
    </xf>
    <xf numFmtId="0" fontId="5" fillId="0" borderId="3" xfId="66" applyFont="1" applyFill="1" applyBorder="1" applyAlignment="1">
      <alignment horizontal="center" vertical="center"/>
    </xf>
    <xf numFmtId="2" fontId="21" fillId="0" borderId="3" xfId="66" applyNumberFormat="1" applyFont="1" applyFill="1" applyBorder="1" applyAlignment="1">
      <alignment horizontal="right" vertical="center"/>
    </xf>
    <xf numFmtId="2" fontId="21" fillId="0" borderId="18" xfId="66" applyNumberFormat="1" applyFont="1" applyFill="1" applyBorder="1" applyAlignment="1">
      <alignment horizontal="right" vertical="center"/>
    </xf>
    <xf numFmtId="0" fontId="5" fillId="0" borderId="0" xfId="66" applyFont="1" applyFill="1" applyAlignment="1">
      <alignment horizontal="center" vertical="center"/>
    </xf>
    <xf numFmtId="0" fontId="5" fillId="0" borderId="3" xfId="46" applyFont="1" applyFill="1" applyBorder="1" applyAlignment="1">
      <alignment horizontal="center" vertical="center"/>
    </xf>
    <xf numFmtId="2" fontId="21" fillId="0" borderId="3" xfId="46" applyNumberFormat="1" applyFont="1" applyFill="1" applyBorder="1" applyAlignment="1">
      <alignment horizontal="right" vertical="center"/>
    </xf>
    <xf numFmtId="2" fontId="21" fillId="0" borderId="18" xfId="46" applyNumberFormat="1" applyFont="1" applyFill="1" applyBorder="1" applyAlignment="1">
      <alignment horizontal="right" vertical="center"/>
    </xf>
    <xf numFmtId="0" fontId="5" fillId="0" borderId="0" xfId="46" applyFont="1" applyFill="1" applyAlignment="1">
      <alignment horizontal="center" vertical="center"/>
    </xf>
    <xf numFmtId="0" fontId="5" fillId="0" borderId="3" xfId="59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  <protection locked="0"/>
    </xf>
    <xf numFmtId="2" fontId="21" fillId="0" borderId="3" xfId="59" applyNumberFormat="1" applyFont="1" applyFill="1" applyBorder="1" applyAlignment="1">
      <alignment horizontal="right" vertical="center"/>
    </xf>
    <xf numFmtId="2" fontId="21" fillId="0" borderId="18" xfId="59" applyNumberFormat="1" applyFont="1" applyFill="1" applyBorder="1" applyAlignment="1">
      <alignment horizontal="right" vertical="center"/>
    </xf>
    <xf numFmtId="2" fontId="21" fillId="0" borderId="2" xfId="59" applyNumberFormat="1" applyFont="1" applyFill="1" applyBorder="1" applyAlignment="1">
      <alignment horizontal="right" vertical="center"/>
    </xf>
    <xf numFmtId="0" fontId="5" fillId="0" borderId="0" xfId="59" applyFont="1" applyFill="1" applyAlignment="1">
      <alignment horizontal="center" vertical="center"/>
    </xf>
    <xf numFmtId="0" fontId="5" fillId="0" borderId="3" xfId="43" applyFont="1" applyFill="1" applyBorder="1" applyAlignment="1">
      <alignment horizontal="center" vertical="center"/>
    </xf>
    <xf numFmtId="2" fontId="21" fillId="0" borderId="3" xfId="43" applyNumberFormat="1" applyFont="1" applyFill="1" applyBorder="1" applyAlignment="1">
      <alignment horizontal="right" vertical="center"/>
    </xf>
    <xf numFmtId="2" fontId="21" fillId="0" borderId="18" xfId="43" applyNumberFormat="1" applyFont="1" applyFill="1" applyBorder="1" applyAlignment="1">
      <alignment horizontal="right" vertical="center"/>
    </xf>
    <xf numFmtId="0" fontId="5" fillId="0" borderId="0" xfId="43" applyFont="1" applyFill="1" applyAlignment="1">
      <alignment horizontal="center" vertical="center"/>
    </xf>
    <xf numFmtId="0" fontId="5" fillId="0" borderId="3" xfId="69" applyFont="1" applyFill="1" applyBorder="1" applyAlignment="1">
      <alignment horizontal="center" vertical="center"/>
    </xf>
    <xf numFmtId="2" fontId="21" fillId="0" borderId="3" xfId="69" applyNumberFormat="1" applyFont="1" applyFill="1" applyBorder="1" applyAlignment="1">
      <alignment horizontal="right" vertical="center"/>
    </xf>
    <xf numFmtId="0" fontId="5" fillId="0" borderId="0" xfId="69" applyFont="1" applyFill="1" applyAlignment="1">
      <alignment horizontal="center" vertical="center"/>
    </xf>
    <xf numFmtId="0" fontId="5" fillId="0" borderId="3" xfId="44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</xf>
    <xf numFmtId="0" fontId="5" fillId="0" borderId="0" xfId="44" applyFont="1" applyFill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2" fontId="21" fillId="0" borderId="3" xfId="53" applyNumberFormat="1" applyFont="1" applyFill="1" applyBorder="1" applyAlignment="1">
      <alignment horizontal="right" vertical="center"/>
    </xf>
    <xf numFmtId="0" fontId="5" fillId="0" borderId="0" xfId="53" applyFont="1" applyFill="1" applyAlignment="1">
      <alignment horizontal="center" vertical="center"/>
    </xf>
    <xf numFmtId="0" fontId="45" fillId="0" borderId="0" xfId="0" applyNumberFormat="1" applyFont="1" applyAlignment="1"/>
    <xf numFmtId="0" fontId="11" fillId="0" borderId="0" xfId="52" applyFont="1" applyAlignment="1">
      <alignment horizontal="center"/>
    </xf>
    <xf numFmtId="0" fontId="5" fillId="0" borderId="16" xfId="52" applyFont="1" applyBorder="1"/>
    <xf numFmtId="0" fontId="5" fillId="0" borderId="16" xfId="52" applyFont="1" applyBorder="1" applyAlignment="1">
      <alignment horizontal="center"/>
    </xf>
    <xf numFmtId="0" fontId="47" fillId="0" borderId="0" xfId="1" applyFont="1" applyBorder="1" applyAlignment="1" applyProtection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32" applyFont="1" applyAlignment="1">
      <alignment horizontal="center"/>
    </xf>
    <xf numFmtId="0" fontId="14" fillId="0" borderId="16" xfId="11" applyFont="1" applyBorder="1"/>
    <xf numFmtId="0" fontId="8" fillId="0" borderId="0" xfId="11" applyFont="1" applyAlignment="1"/>
    <xf numFmtId="0" fontId="10" fillId="0" borderId="16" xfId="11" applyFont="1" applyBorder="1" applyAlignment="1"/>
    <xf numFmtId="167" fontId="10" fillId="0" borderId="3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center" vertical="center"/>
    </xf>
    <xf numFmtId="167" fontId="21" fillId="0" borderId="3" xfId="11" applyNumberFormat="1" applyFont="1" applyBorder="1" applyAlignment="1">
      <alignment vertical="center"/>
    </xf>
    <xf numFmtId="167" fontId="10" fillId="0" borderId="2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right" vertical="center"/>
    </xf>
    <xf numFmtId="167" fontId="5" fillId="0" borderId="0" xfId="11" applyNumberFormat="1" applyFont="1" applyAlignment="1">
      <alignment horizontal="center" vertical="center"/>
    </xf>
    <xf numFmtId="2" fontId="5" fillId="0" borderId="0" xfId="71" applyNumberFormat="1" applyFont="1" applyBorder="1" applyAlignment="1">
      <alignment horizontal="center"/>
    </xf>
    <xf numFmtId="0" fontId="21" fillId="0" borderId="3" xfId="11" applyFont="1" applyBorder="1" applyAlignment="1">
      <alignment horizontal="center" vertical="center"/>
    </xf>
    <xf numFmtId="165" fontId="21" fillId="0" borderId="3" xfId="11" applyNumberFormat="1" applyFont="1" applyBorder="1" applyAlignment="1">
      <alignment horizontal="center" vertical="center"/>
    </xf>
    <xf numFmtId="2" fontId="21" fillId="0" borderId="3" xfId="11" applyNumberFormat="1" applyFont="1" applyBorder="1" applyAlignment="1">
      <alignment horizontal="center" vertical="center"/>
    </xf>
    <xf numFmtId="2" fontId="20" fillId="0" borderId="4" xfId="11" applyNumberFormat="1" applyFont="1" applyBorder="1" applyAlignment="1">
      <alignment horizontal="center" vertical="center"/>
    </xf>
    <xf numFmtId="0" fontId="32" fillId="0" borderId="0" xfId="71" applyFont="1" applyBorder="1" applyAlignment="1">
      <alignment wrapText="1"/>
    </xf>
    <xf numFmtId="2" fontId="20" fillId="0" borderId="3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horizontal="center" vertical="center"/>
    </xf>
    <xf numFmtId="0" fontId="33" fillId="0" borderId="0" xfId="71"/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Alignment="1"/>
    <xf numFmtId="0" fontId="8" fillId="0" borderId="17" xfId="71" applyFont="1" applyBorder="1" applyAlignment="1">
      <alignment horizontal="center" wrapText="1"/>
    </xf>
    <xf numFmtId="167" fontId="21" fillId="0" borderId="3" xfId="32" applyNumberFormat="1" applyFont="1" applyBorder="1" applyAlignment="1">
      <alignment horizontal="center"/>
    </xf>
    <xf numFmtId="167" fontId="20" fillId="0" borderId="3" xfId="32" applyNumberFormat="1" applyFont="1" applyBorder="1" applyAlignment="1">
      <alignment horizontal="center"/>
    </xf>
    <xf numFmtId="167" fontId="24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0" fontId="49" fillId="0" borderId="3" xfId="32" applyFont="1" applyBorder="1" applyAlignment="1">
      <alignment horizontal="center"/>
    </xf>
    <xf numFmtId="0" fontId="21" fillId="0" borderId="3" xfId="32" applyNumberFormat="1" applyFont="1" applyBorder="1" applyAlignment="1">
      <alignment horizontal="center"/>
    </xf>
    <xf numFmtId="0" fontId="10" fillId="0" borderId="0" xfId="32" applyFont="1" applyAlignment="1">
      <alignment horizontal="center"/>
    </xf>
    <xf numFmtId="0" fontId="8" fillId="0" borderId="0" xfId="20" applyFont="1" applyBorder="1" applyAlignment="1">
      <alignment horizontal="center"/>
    </xf>
    <xf numFmtId="3" fontId="20" fillId="0" borderId="3" xfId="32" applyNumberFormat="1" applyFont="1" applyBorder="1" applyAlignment="1">
      <alignment horizontal="center"/>
    </xf>
    <xf numFmtId="3" fontId="20" fillId="0" borderId="0" xfId="32" applyNumberFormat="1" applyFont="1" applyAlignment="1">
      <alignment horizontal="center"/>
    </xf>
    <xf numFmtId="0" fontId="8" fillId="0" borderId="0" xfId="20" applyFont="1" applyBorder="1" applyAlignment="1">
      <alignment horizontal="center"/>
    </xf>
    <xf numFmtId="2" fontId="3" fillId="0" borderId="0" xfId="20" applyNumberFormat="1"/>
    <xf numFmtId="0" fontId="5" fillId="0" borderId="0" xfId="11" applyFont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0" xfId="0" applyAlignment="1"/>
    <xf numFmtId="0" fontId="10" fillId="0" borderId="0" xfId="32" applyFont="1" applyAlignment="1">
      <alignment horizontal="center"/>
    </xf>
    <xf numFmtId="0" fontId="10" fillId="0" borderId="16" xfId="11" applyFont="1" applyBorder="1" applyAlignment="1">
      <alignment horizontal="center"/>
    </xf>
    <xf numFmtId="2" fontId="21" fillId="0" borderId="3" xfId="71" applyNumberFormat="1" applyFont="1" applyBorder="1" applyAlignment="1">
      <alignment horizontal="right" vertical="center"/>
    </xf>
    <xf numFmtId="2" fontId="21" fillId="0" borderId="0" xfId="11" applyNumberFormat="1" applyFont="1" applyAlignment="1">
      <alignment horizontal="right" vertical="center"/>
    </xf>
    <xf numFmtId="2" fontId="21" fillId="0" borderId="3" xfId="71" applyNumberFormat="1" applyFont="1" applyBorder="1" applyAlignment="1">
      <alignment horizontal="right" vertical="center" wrapText="1"/>
    </xf>
    <xf numFmtId="2" fontId="51" fillId="0" borderId="3" xfId="72" applyNumberFormat="1" applyFont="1" applyBorder="1" applyAlignment="1">
      <alignment horizontal="right" vertical="center"/>
    </xf>
    <xf numFmtId="2" fontId="21" fillId="0" borderId="2" xfId="71" applyNumberFormat="1" applyFont="1" applyBorder="1" applyAlignment="1">
      <alignment horizontal="right" vertical="center" wrapText="1"/>
    </xf>
    <xf numFmtId="0" fontId="15" fillId="0" borderId="3" xfId="0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2" fontId="21" fillId="3" borderId="3" xfId="11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/>
    </xf>
    <xf numFmtId="166" fontId="21" fillId="3" borderId="4" xfId="11" applyNumberFormat="1" applyFont="1" applyFill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 vertical="center"/>
    </xf>
    <xf numFmtId="2" fontId="21" fillId="3" borderId="3" xfId="44" applyNumberFormat="1" applyFont="1" applyFill="1" applyBorder="1" applyAlignment="1">
      <alignment horizontal="right" vertical="center"/>
    </xf>
    <xf numFmtId="166" fontId="21" fillId="0" borderId="4" xfId="53" applyNumberFormat="1" applyFont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/>
    </xf>
    <xf numFmtId="2" fontId="21" fillId="3" borderId="3" xfId="0" applyNumberFormat="1" applyFont="1" applyFill="1" applyBorder="1" applyAlignment="1" applyProtection="1">
      <alignment horizontal="right"/>
    </xf>
    <xf numFmtId="166" fontId="21" fillId="0" borderId="4" xfId="44" applyNumberFormat="1" applyFont="1" applyBorder="1" applyAlignment="1">
      <alignment horizontal="right" vertical="center"/>
    </xf>
    <xf numFmtId="2" fontId="21" fillId="3" borderId="3" xfId="30" applyNumberFormat="1" applyFont="1" applyFill="1" applyBorder="1" applyAlignment="1">
      <alignment horizontal="right" vertical="center"/>
    </xf>
    <xf numFmtId="166" fontId="21" fillId="0" borderId="4" xfId="30" applyNumberFormat="1" applyFont="1" applyBorder="1" applyAlignment="1">
      <alignment horizontal="right" vertical="center"/>
    </xf>
    <xf numFmtId="2" fontId="21" fillId="3" borderId="3" xfId="6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 applyProtection="1">
      <alignment horizontal="right"/>
      <protection locked="0"/>
    </xf>
    <xf numFmtId="166" fontId="21" fillId="0" borderId="4" xfId="69" applyNumberFormat="1" applyFont="1" applyBorder="1" applyAlignment="1">
      <alignment horizontal="right" vertical="center"/>
    </xf>
    <xf numFmtId="2" fontId="21" fillId="3" borderId="3" xfId="22" applyNumberFormat="1" applyFont="1" applyFill="1" applyBorder="1" applyAlignment="1">
      <alignment horizontal="right" vertical="center"/>
    </xf>
    <xf numFmtId="166" fontId="21" fillId="0" borderId="4" xfId="22" applyNumberFormat="1" applyFont="1" applyBorder="1" applyAlignment="1">
      <alignment horizontal="right" vertical="center"/>
    </xf>
    <xf numFmtId="2" fontId="21" fillId="3" borderId="3" xfId="4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 vertical="center"/>
    </xf>
    <xf numFmtId="166" fontId="21" fillId="0" borderId="4" xfId="49" applyNumberFormat="1" applyFont="1" applyBorder="1" applyAlignment="1">
      <alignment horizontal="right" vertical="center"/>
    </xf>
    <xf numFmtId="0" fontId="38" fillId="3" borderId="3" xfId="0" applyFont="1" applyFill="1" applyBorder="1"/>
    <xf numFmtId="2" fontId="5" fillId="3" borderId="3" xfId="49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/>
    </xf>
    <xf numFmtId="2" fontId="5" fillId="3" borderId="3" xfId="22" applyNumberFormat="1" applyFont="1" applyFill="1" applyBorder="1" applyAlignment="1">
      <alignment horizontal="right" vertical="center"/>
    </xf>
    <xf numFmtId="2" fontId="38" fillId="3" borderId="3" xfId="69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 applyProtection="1">
      <alignment horizontal="right"/>
      <protection locked="0"/>
    </xf>
    <xf numFmtId="166" fontId="14" fillId="0" borderId="4" xfId="69" applyNumberFormat="1" applyFont="1" applyBorder="1" applyAlignment="1">
      <alignment horizontal="right" vertical="center"/>
    </xf>
    <xf numFmtId="166" fontId="38" fillId="0" borderId="4" xfId="69" applyNumberFormat="1" applyFont="1" applyBorder="1" applyAlignment="1">
      <alignment horizontal="right" vertical="center"/>
    </xf>
    <xf numFmtId="2" fontId="5" fillId="3" borderId="3" xfId="30" applyNumberFormat="1" applyFont="1" applyFill="1" applyBorder="1" applyAlignment="1">
      <alignment horizontal="right" vertical="center"/>
    </xf>
    <xf numFmtId="166" fontId="11" fillId="0" borderId="4" xfId="30" applyNumberFormat="1" applyFont="1" applyBorder="1" applyAlignment="1">
      <alignment horizontal="right" vertical="center"/>
    </xf>
    <xf numFmtId="166" fontId="5" fillId="0" borderId="4" xfId="30" applyNumberFormat="1" applyFont="1" applyBorder="1" applyAlignment="1">
      <alignment horizontal="right" vertical="center"/>
    </xf>
    <xf numFmtId="2" fontId="5" fillId="3" borderId="3" xfId="44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 applyProtection="1">
      <alignment horizontal="right"/>
    </xf>
    <xf numFmtId="166" fontId="11" fillId="0" borderId="4" xfId="44" applyNumberFormat="1" applyFont="1" applyBorder="1" applyAlignment="1">
      <alignment horizontal="right" vertical="center"/>
    </xf>
    <xf numFmtId="166" fontId="5" fillId="0" borderId="4" xfId="44" applyNumberFormat="1" applyFont="1" applyBorder="1" applyAlignment="1">
      <alignment horizontal="right" vertical="center"/>
    </xf>
    <xf numFmtId="2" fontId="5" fillId="3" borderId="3" xfId="53" applyNumberFormat="1" applyFont="1" applyFill="1" applyBorder="1" applyAlignment="1">
      <alignment horizontal="right"/>
    </xf>
    <xf numFmtId="2" fontId="5" fillId="3" borderId="3" xfId="53" applyNumberFormat="1" applyFont="1" applyFill="1" applyBorder="1" applyAlignment="1">
      <alignment horizontal="right" vertical="center"/>
    </xf>
    <xf numFmtId="166" fontId="11" fillId="0" borderId="4" xfId="53" applyNumberFormat="1" applyFont="1" applyBorder="1" applyAlignment="1">
      <alignment horizontal="right" vertical="center"/>
    </xf>
    <xf numFmtId="166" fontId="5" fillId="0" borderId="4" xfId="53" applyNumberFormat="1" applyFont="1" applyBorder="1" applyAlignment="1">
      <alignment horizontal="right" vertical="center"/>
    </xf>
    <xf numFmtId="2" fontId="5" fillId="3" borderId="3" xfId="11" applyNumberFormat="1" applyFont="1" applyFill="1" applyBorder="1" applyAlignment="1">
      <alignment horizontal="right" vertical="center"/>
    </xf>
    <xf numFmtId="166" fontId="11" fillId="3" borderId="4" xfId="11" applyNumberFormat="1" applyFont="1" applyFill="1" applyBorder="1" applyAlignment="1">
      <alignment horizontal="right" vertical="center"/>
    </xf>
    <xf numFmtId="166" fontId="5" fillId="3" borderId="4" xfId="11" applyNumberFormat="1" applyFont="1" applyFill="1" applyBorder="1" applyAlignment="1">
      <alignment horizontal="right" vertical="center"/>
    </xf>
    <xf numFmtId="166" fontId="5" fillId="0" borderId="4" xfId="11" applyNumberFormat="1" applyFont="1" applyBorder="1" applyAlignment="1">
      <alignment horizontal="right" vertical="center"/>
    </xf>
    <xf numFmtId="166" fontId="11" fillId="0" borderId="4" xfId="11" applyNumberFormat="1" applyFont="1" applyBorder="1" applyAlignment="1">
      <alignment horizontal="right" vertical="center"/>
    </xf>
    <xf numFmtId="1" fontId="38" fillId="0" borderId="3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/>
    </xf>
    <xf numFmtId="1" fontId="38" fillId="0" borderId="3" xfId="0" applyNumberFormat="1" applyFont="1" applyBorder="1" applyAlignment="1">
      <alignment horizontal="right" vertical="top"/>
    </xf>
    <xf numFmtId="2" fontId="49" fillId="0" borderId="3" xfId="43" applyNumberFormat="1" applyFont="1" applyBorder="1" applyAlignment="1">
      <alignment horizontal="right" vertical="center"/>
    </xf>
    <xf numFmtId="2" fontId="49" fillId="0" borderId="18" xfId="43" applyNumberFormat="1" applyFont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/>
    </xf>
    <xf numFmtId="1" fontId="38" fillId="0" borderId="30" xfId="0" applyNumberFormat="1" applyFont="1" applyBorder="1" applyAlignment="1">
      <alignment horizontal="right"/>
    </xf>
    <xf numFmtId="2" fontId="49" fillId="0" borderId="3" xfId="59" applyNumberFormat="1" applyFont="1" applyFill="1" applyBorder="1" applyAlignment="1">
      <alignment horizontal="right" vertical="center"/>
    </xf>
    <xf numFmtId="2" fontId="49" fillId="0" borderId="3" xfId="59" applyNumberFormat="1" applyFont="1" applyBorder="1" applyAlignment="1">
      <alignment horizontal="right" vertical="center"/>
    </xf>
    <xf numFmtId="2" fontId="49" fillId="0" borderId="2" xfId="59" applyNumberFormat="1" applyFont="1" applyBorder="1" applyAlignment="1">
      <alignment horizontal="right" vertical="center"/>
    </xf>
    <xf numFmtId="2" fontId="49" fillId="0" borderId="18" xfId="59" applyNumberFormat="1" applyFont="1" applyBorder="1" applyAlignment="1">
      <alignment horizontal="right" vertical="center"/>
    </xf>
    <xf numFmtId="2" fontId="49" fillId="0" borderId="3" xfId="0" applyNumberFormat="1" applyFont="1" applyFill="1" applyBorder="1" applyAlignment="1" applyProtection="1">
      <alignment horizontal="right"/>
      <protection locked="0"/>
    </xf>
    <xf numFmtId="2" fontId="49" fillId="0" borderId="3" xfId="46" applyNumberFormat="1" applyFont="1" applyFill="1" applyBorder="1" applyAlignment="1">
      <alignment horizontal="right" vertical="center"/>
    </xf>
    <xf numFmtId="2" fontId="49" fillId="0" borderId="3" xfId="0" applyNumberFormat="1" applyFont="1" applyBorder="1" applyAlignment="1" applyProtection="1">
      <alignment horizontal="right"/>
      <protection locked="0"/>
    </xf>
    <xf numFmtId="2" fontId="49" fillId="0" borderId="3" xfId="46" applyNumberFormat="1" applyFont="1" applyBorder="1" applyAlignment="1">
      <alignment horizontal="right" vertical="center"/>
    </xf>
    <xf numFmtId="2" fontId="49" fillId="0" borderId="2" xfId="0" applyNumberFormat="1" applyFont="1" applyBorder="1" applyAlignment="1" applyProtection="1">
      <alignment horizontal="right"/>
      <protection locked="0"/>
    </xf>
    <xf numFmtId="2" fontId="49" fillId="0" borderId="18" xfId="46" applyNumberFormat="1" applyFont="1" applyBorder="1" applyAlignment="1">
      <alignment horizontal="right" vertical="center"/>
    </xf>
    <xf numFmtId="166" fontId="14" fillId="0" borderId="4" xfId="43" applyNumberFormat="1" applyFont="1" applyBorder="1" applyAlignment="1">
      <alignment horizontal="right" vertical="center"/>
    </xf>
    <xf numFmtId="166" fontId="38" fillId="0" borderId="3" xfId="43" applyNumberFormat="1" applyFont="1" applyBorder="1" applyAlignment="1">
      <alignment horizontal="right" vertical="center"/>
    </xf>
    <xf numFmtId="166" fontId="14" fillId="0" borderId="4" xfId="59" applyNumberFormat="1" applyFont="1" applyBorder="1" applyAlignment="1">
      <alignment horizontal="right" vertical="center"/>
    </xf>
    <xf numFmtId="166" fontId="38" fillId="0" borderId="3" xfId="59" applyNumberFormat="1" applyFont="1" applyBorder="1" applyAlignment="1">
      <alignment horizontal="right" vertical="center"/>
    </xf>
    <xf numFmtId="166" fontId="14" fillId="0" borderId="4" xfId="46" applyNumberFormat="1" applyFont="1" applyBorder="1" applyAlignment="1">
      <alignment horizontal="right" vertical="center"/>
    </xf>
    <xf numFmtId="166" fontId="38" fillId="0" borderId="3" xfId="46" applyNumberFormat="1" applyFont="1" applyBorder="1" applyAlignment="1">
      <alignment horizontal="right" vertical="center"/>
    </xf>
    <xf numFmtId="2" fontId="49" fillId="0" borderId="3" xfId="66" applyNumberFormat="1" applyFont="1" applyFill="1" applyBorder="1" applyAlignment="1">
      <alignment horizontal="right" vertical="center"/>
    </xf>
    <xf numFmtId="2" fontId="49" fillId="0" borderId="3" xfId="66" applyNumberFormat="1" applyFont="1" applyBorder="1" applyAlignment="1">
      <alignment horizontal="right" vertical="center"/>
    </xf>
    <xf numFmtId="2" fontId="49" fillId="0" borderId="18" xfId="66" applyNumberFormat="1" applyFont="1" applyBorder="1" applyAlignment="1">
      <alignment horizontal="right" vertical="center"/>
    </xf>
    <xf numFmtId="166" fontId="14" fillId="0" borderId="4" xfId="66" applyNumberFormat="1" applyFont="1" applyBorder="1" applyAlignment="1">
      <alignment horizontal="right" vertical="center"/>
    </xf>
    <xf numFmtId="166" fontId="38" fillId="0" borderId="3" xfId="66" applyNumberFormat="1" applyFont="1" applyBorder="1" applyAlignment="1">
      <alignment horizontal="right" vertical="center"/>
    </xf>
    <xf numFmtId="2" fontId="49" fillId="0" borderId="3" xfId="40" applyNumberFormat="1" applyFont="1" applyFill="1" applyBorder="1" applyAlignment="1">
      <alignment horizontal="right" vertical="center"/>
    </xf>
    <xf numFmtId="2" fontId="49" fillId="0" borderId="3" xfId="40" applyNumberFormat="1" applyFont="1" applyBorder="1" applyAlignment="1">
      <alignment horizontal="right" vertical="center"/>
    </xf>
    <xf numFmtId="2" fontId="49" fillId="0" borderId="29" xfId="0" applyNumberFormat="1" applyFont="1" applyBorder="1" applyAlignment="1" applyProtection="1">
      <alignment horizontal="right"/>
      <protection locked="0"/>
    </xf>
    <xf numFmtId="2" fontId="49" fillId="0" borderId="18" xfId="40" applyNumberFormat="1" applyFont="1" applyBorder="1" applyAlignment="1">
      <alignment horizontal="right" vertical="center"/>
    </xf>
    <xf numFmtId="166" fontId="14" fillId="0" borderId="4" xfId="40" applyNumberFormat="1" applyFont="1" applyBorder="1" applyAlignment="1">
      <alignment horizontal="right" vertical="center"/>
    </xf>
    <xf numFmtId="166" fontId="38" fillId="0" borderId="3" xfId="40" applyNumberFormat="1" applyFont="1" applyBorder="1" applyAlignment="1">
      <alignment horizontal="right" vertical="center"/>
    </xf>
    <xf numFmtId="166" fontId="14" fillId="0" borderId="4" xfId="22" applyNumberFormat="1" applyFont="1" applyBorder="1" applyAlignment="1">
      <alignment horizontal="right" vertical="center"/>
    </xf>
    <xf numFmtId="166" fontId="38" fillId="0" borderId="4" xfId="22" applyNumberFormat="1" applyFont="1" applyBorder="1" applyAlignment="1">
      <alignment horizontal="right" vertical="center"/>
    </xf>
    <xf numFmtId="166" fontId="14" fillId="0" borderId="4" xfId="49" applyNumberFormat="1" applyFont="1" applyBorder="1" applyAlignment="1">
      <alignment horizontal="right" vertical="center"/>
    </xf>
    <xf numFmtId="166" fontId="38" fillId="0" borderId="4" xfId="49" applyNumberFormat="1" applyFont="1" applyBorder="1" applyAlignment="1">
      <alignment horizontal="right" vertical="center"/>
    </xf>
    <xf numFmtId="2" fontId="38" fillId="3" borderId="3" xfId="36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/>
    </xf>
    <xf numFmtId="166" fontId="38" fillId="3" borderId="3" xfId="36" applyNumberFormat="1" applyFont="1" applyFill="1" applyBorder="1" applyAlignment="1">
      <alignment horizontal="right" vertical="center"/>
    </xf>
    <xf numFmtId="166" fontId="14" fillId="3" borderId="3" xfId="36" applyNumberFormat="1" applyFont="1" applyFill="1" applyBorder="1" applyAlignment="1">
      <alignment horizontal="right" vertical="center"/>
    </xf>
    <xf numFmtId="2" fontId="5" fillId="3" borderId="3" xfId="67" applyNumberFormat="1" applyFont="1" applyFill="1" applyBorder="1" applyAlignment="1">
      <alignment horizontal="right" vertical="center"/>
    </xf>
    <xf numFmtId="166" fontId="5" fillId="3" borderId="3" xfId="67" applyNumberFormat="1" applyFont="1" applyFill="1" applyBorder="1" applyAlignment="1">
      <alignment horizontal="right" vertical="center"/>
    </xf>
    <xf numFmtId="2" fontId="38" fillId="3" borderId="3" xfId="67" applyNumberFormat="1" applyFont="1" applyFill="1" applyBorder="1" applyAlignment="1">
      <alignment horizontal="right" vertical="center"/>
    </xf>
    <xf numFmtId="166" fontId="38" fillId="3" borderId="3" xfId="67" applyNumberFormat="1" applyFont="1" applyFill="1" applyBorder="1" applyAlignment="1">
      <alignment horizontal="right" vertical="center"/>
    </xf>
    <xf numFmtId="166" fontId="14" fillId="3" borderId="3" xfId="67" applyNumberFormat="1" applyFont="1" applyFill="1" applyBorder="1" applyAlignment="1">
      <alignment horizontal="right" vertical="center"/>
    </xf>
    <xf numFmtId="166" fontId="38" fillId="0" borderId="4" xfId="67" applyNumberFormat="1" applyFont="1" applyBorder="1" applyAlignment="1">
      <alignment horizontal="right" vertical="center"/>
    </xf>
    <xf numFmtId="166" fontId="14" fillId="0" borderId="4" xfId="67" applyNumberFormat="1" applyFont="1" applyBorder="1" applyAlignment="1">
      <alignment horizontal="right" vertical="center"/>
    </xf>
    <xf numFmtId="166" fontId="21" fillId="0" borderId="2" xfId="28" applyNumberFormat="1" applyFont="1" applyBorder="1" applyAlignment="1">
      <alignment horizontal="right" vertical="center"/>
    </xf>
    <xf numFmtId="2" fontId="38" fillId="3" borderId="3" xfId="28" applyNumberFormat="1" applyFont="1" applyFill="1" applyBorder="1" applyAlignment="1">
      <alignment horizontal="right" vertical="center"/>
    </xf>
    <xf numFmtId="166" fontId="38" fillId="3" borderId="3" xfId="28" applyNumberFormat="1" applyFont="1" applyFill="1" applyBorder="1" applyAlignment="1">
      <alignment horizontal="right" vertical="center"/>
    </xf>
    <xf numFmtId="166" fontId="14" fillId="3" borderId="3" xfId="28" applyNumberFormat="1" applyFont="1" applyFill="1" applyBorder="1" applyAlignment="1">
      <alignment horizontal="right" vertical="center"/>
    </xf>
    <xf numFmtId="2" fontId="38" fillId="3" borderId="3" xfId="30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/>
    </xf>
    <xf numFmtId="166" fontId="38" fillId="3" borderId="3" xfId="30" applyNumberFormat="1" applyFont="1" applyFill="1" applyBorder="1" applyAlignment="1">
      <alignment horizontal="right" vertical="center"/>
    </xf>
    <xf numFmtId="166" fontId="14" fillId="3" borderId="3" xfId="30" applyNumberFormat="1" applyFont="1" applyFill="1" applyBorder="1" applyAlignment="1">
      <alignment horizontal="right" vertical="center"/>
    </xf>
    <xf numFmtId="2" fontId="38" fillId="3" borderId="3" xfId="37" applyNumberFormat="1" applyFont="1" applyFill="1" applyBorder="1" applyAlignment="1">
      <alignment horizontal="right" vertical="center"/>
    </xf>
    <xf numFmtId="166" fontId="38" fillId="3" borderId="3" xfId="37" applyNumberFormat="1" applyFont="1" applyFill="1" applyBorder="1" applyAlignment="1">
      <alignment horizontal="right" vertical="center"/>
    </xf>
    <xf numFmtId="166" fontId="14" fillId="3" borderId="3" xfId="37" applyNumberFormat="1" applyFont="1" applyFill="1" applyBorder="1" applyAlignment="1">
      <alignment horizontal="right" vertical="center"/>
    </xf>
    <xf numFmtId="2" fontId="38" fillId="3" borderId="3" xfId="29" applyNumberFormat="1" applyFont="1" applyFill="1" applyBorder="1" applyAlignment="1">
      <alignment horizontal="right" vertical="center"/>
    </xf>
    <xf numFmtId="166" fontId="38" fillId="3" borderId="3" xfId="29" applyNumberFormat="1" applyFont="1" applyFill="1" applyBorder="1" applyAlignment="1">
      <alignment horizontal="right" vertical="center"/>
    </xf>
    <xf numFmtId="166" fontId="14" fillId="3" borderId="3" xfId="29" applyNumberFormat="1" applyFont="1" applyFill="1" applyBorder="1" applyAlignment="1">
      <alignment horizontal="right" vertical="center"/>
    </xf>
    <xf numFmtId="2" fontId="38" fillId="3" borderId="3" xfId="34" applyNumberFormat="1" applyFont="1" applyFill="1" applyBorder="1" applyAlignment="1">
      <alignment horizontal="right" vertical="center"/>
    </xf>
    <xf numFmtId="166" fontId="38" fillId="3" borderId="3" xfId="34" applyNumberFormat="1" applyFont="1" applyFill="1" applyBorder="1" applyAlignment="1">
      <alignment horizontal="right" vertical="center"/>
    </xf>
    <xf numFmtId="166" fontId="14" fillId="3" borderId="3" xfId="34" applyNumberFormat="1" applyFont="1" applyFill="1" applyBorder="1" applyAlignment="1">
      <alignment horizontal="right" vertical="center"/>
    </xf>
    <xf numFmtId="2" fontId="38" fillId="3" borderId="3" xfId="39" applyNumberFormat="1" applyFont="1" applyFill="1" applyBorder="1" applyAlignment="1">
      <alignment horizontal="right" vertical="center"/>
    </xf>
    <xf numFmtId="166" fontId="38" fillId="3" borderId="3" xfId="39" applyNumberFormat="1" applyFont="1" applyFill="1" applyBorder="1" applyAlignment="1">
      <alignment horizontal="right" vertical="center"/>
    </xf>
    <xf numFmtId="166" fontId="14" fillId="3" borderId="3" xfId="39" applyNumberFormat="1" applyFont="1" applyFill="1" applyBorder="1" applyAlignment="1">
      <alignment horizontal="right" vertical="center"/>
    </xf>
    <xf numFmtId="2" fontId="38" fillId="3" borderId="3" xfId="50" applyNumberFormat="1" applyFont="1" applyFill="1" applyBorder="1" applyAlignment="1">
      <alignment horizontal="right" vertical="center"/>
    </xf>
    <xf numFmtId="166" fontId="38" fillId="3" borderId="3" xfId="50" applyNumberFormat="1" applyFont="1" applyFill="1" applyBorder="1" applyAlignment="1">
      <alignment horizontal="right" vertical="center"/>
    </xf>
    <xf numFmtId="166" fontId="14" fillId="3" borderId="3" xfId="50" applyNumberFormat="1" applyFont="1" applyFill="1" applyBorder="1" applyAlignment="1">
      <alignment horizontal="right" vertical="center"/>
    </xf>
    <xf numFmtId="2" fontId="38" fillId="3" borderId="3" xfId="54" applyNumberFormat="1" applyFont="1" applyFill="1" applyBorder="1" applyAlignment="1">
      <alignment horizontal="right" vertical="center"/>
    </xf>
    <xf numFmtId="166" fontId="38" fillId="3" borderId="3" xfId="54" applyNumberFormat="1" applyFont="1" applyFill="1" applyBorder="1" applyAlignment="1">
      <alignment horizontal="right" vertical="center"/>
    </xf>
    <xf numFmtId="166" fontId="14" fillId="3" borderId="3" xfId="54" applyNumberFormat="1" applyFont="1" applyFill="1" applyBorder="1" applyAlignment="1">
      <alignment horizontal="right" vertical="center"/>
    </xf>
    <xf numFmtId="0" fontId="38" fillId="3" borderId="3" xfId="35" applyFont="1" applyFill="1" applyBorder="1" applyAlignment="1">
      <alignment horizontal="center" vertical="center"/>
    </xf>
    <xf numFmtId="2" fontId="38" fillId="3" borderId="3" xfId="35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 wrapText="1"/>
    </xf>
    <xf numFmtId="166" fontId="38" fillId="3" borderId="3" xfId="35" applyNumberFormat="1" applyFont="1" applyFill="1" applyBorder="1" applyAlignment="1">
      <alignment horizontal="right" vertical="center"/>
    </xf>
    <xf numFmtId="166" fontId="14" fillId="3" borderId="3" xfId="35" applyNumberFormat="1" applyFont="1" applyFill="1" applyBorder="1" applyAlignment="1">
      <alignment horizontal="right" vertical="center"/>
    </xf>
    <xf numFmtId="2" fontId="38" fillId="3" borderId="3" xfId="58" applyNumberFormat="1" applyFont="1" applyFill="1" applyBorder="1" applyAlignment="1">
      <alignment horizontal="right" vertical="center"/>
    </xf>
    <xf numFmtId="166" fontId="38" fillId="3" borderId="3" xfId="58" applyNumberFormat="1" applyFont="1" applyFill="1" applyBorder="1" applyAlignment="1">
      <alignment horizontal="right" vertical="center"/>
    </xf>
    <xf numFmtId="166" fontId="14" fillId="3" borderId="3" xfId="58" applyNumberFormat="1" applyFont="1" applyFill="1" applyBorder="1" applyAlignment="1">
      <alignment horizontal="right" vertical="center"/>
    </xf>
    <xf numFmtId="2" fontId="21" fillId="0" borderId="6" xfId="0" applyNumberFormat="1" applyFont="1" applyBorder="1" applyAlignment="1">
      <alignment horizontal="right" vertical="center" wrapText="1"/>
    </xf>
    <xf numFmtId="2" fontId="38" fillId="3" borderId="3" xfId="41" applyNumberFormat="1" applyFont="1" applyFill="1" applyBorder="1" applyAlignment="1">
      <alignment horizontal="right" vertical="center"/>
    </xf>
    <xf numFmtId="166" fontId="14" fillId="3" borderId="3" xfId="41" applyNumberFormat="1" applyFont="1" applyFill="1" applyBorder="1" applyAlignment="1">
      <alignment horizontal="right" vertical="center"/>
    </xf>
    <xf numFmtId="166" fontId="38" fillId="3" borderId="3" xfId="41" applyNumberFormat="1" applyFont="1" applyFill="1" applyBorder="1" applyAlignment="1">
      <alignment horizontal="right" vertical="center"/>
    </xf>
    <xf numFmtId="2" fontId="38" fillId="3" borderId="3" xfId="63" applyNumberFormat="1" applyFont="1" applyFill="1" applyBorder="1" applyAlignment="1">
      <alignment horizontal="right" vertical="center"/>
    </xf>
    <xf numFmtId="166" fontId="38" fillId="3" borderId="3" xfId="63" applyNumberFormat="1" applyFont="1" applyFill="1" applyBorder="1" applyAlignment="1">
      <alignment horizontal="right" vertical="center"/>
    </xf>
    <xf numFmtId="166" fontId="14" fillId="3" borderId="3" xfId="63" applyNumberFormat="1" applyFont="1" applyFill="1" applyBorder="1" applyAlignment="1">
      <alignment horizontal="right" vertical="center"/>
    </xf>
    <xf numFmtId="2" fontId="38" fillId="3" borderId="3" xfId="65" applyNumberFormat="1" applyFont="1" applyFill="1" applyBorder="1" applyAlignment="1">
      <alignment horizontal="right" vertical="center"/>
    </xf>
    <xf numFmtId="166" fontId="38" fillId="3" borderId="3" xfId="65" applyNumberFormat="1" applyFont="1" applyFill="1" applyBorder="1" applyAlignment="1">
      <alignment horizontal="right" vertical="center"/>
    </xf>
    <xf numFmtId="166" fontId="14" fillId="3" borderId="3" xfId="65" applyNumberFormat="1" applyFont="1" applyFill="1" applyBorder="1" applyAlignment="1">
      <alignment horizontal="right" vertical="center"/>
    </xf>
    <xf numFmtId="2" fontId="38" fillId="3" borderId="3" xfId="21" applyNumberFormat="1" applyFont="1" applyFill="1" applyBorder="1" applyAlignment="1">
      <alignment horizontal="right" vertical="center"/>
    </xf>
    <xf numFmtId="166" fontId="38" fillId="3" borderId="3" xfId="21" applyNumberFormat="1" applyFont="1" applyFill="1" applyBorder="1" applyAlignment="1">
      <alignment horizontal="right" vertical="center"/>
    </xf>
    <xf numFmtId="166" fontId="14" fillId="3" borderId="3" xfId="21" applyNumberFormat="1" applyFont="1" applyFill="1" applyBorder="1" applyAlignment="1">
      <alignment horizontal="right" vertical="center"/>
    </xf>
    <xf numFmtId="166" fontId="21" fillId="0" borderId="4" xfId="23" applyNumberFormat="1" applyFont="1" applyBorder="1" applyAlignment="1">
      <alignment horizontal="right" vertical="center"/>
    </xf>
    <xf numFmtId="2" fontId="38" fillId="3" borderId="3" xfId="23" applyNumberFormat="1" applyFont="1" applyFill="1" applyBorder="1" applyAlignment="1">
      <alignment horizontal="right" vertical="center"/>
    </xf>
    <xf numFmtId="166" fontId="14" fillId="0" borderId="4" xfId="23" applyNumberFormat="1" applyFont="1" applyBorder="1" applyAlignment="1">
      <alignment horizontal="right" vertical="center"/>
    </xf>
    <xf numFmtId="166" fontId="38" fillId="0" borderId="4" xfId="23" applyNumberFormat="1" applyFont="1" applyBorder="1" applyAlignment="1">
      <alignment horizontal="right" vertical="center"/>
    </xf>
    <xf numFmtId="2" fontId="38" fillId="3" borderId="3" xfId="64" applyNumberFormat="1" applyFont="1" applyFill="1" applyBorder="1" applyAlignment="1">
      <alignment horizontal="right" vertical="center"/>
    </xf>
    <xf numFmtId="166" fontId="38" fillId="3" borderId="3" xfId="64" applyNumberFormat="1" applyFont="1" applyFill="1" applyBorder="1" applyAlignment="1">
      <alignment horizontal="right" vertical="center"/>
    </xf>
    <xf numFmtId="166" fontId="14" fillId="3" borderId="3" xfId="64" applyNumberFormat="1" applyFont="1" applyFill="1" applyBorder="1" applyAlignment="1">
      <alignment horizontal="right" vertical="center"/>
    </xf>
    <xf numFmtId="2" fontId="38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/>
    </xf>
    <xf numFmtId="166" fontId="14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 wrapText="1"/>
    </xf>
    <xf numFmtId="2" fontId="38" fillId="3" borderId="3" xfId="56" applyNumberFormat="1" applyFont="1" applyFill="1" applyBorder="1" applyAlignment="1">
      <alignment horizontal="right" vertical="center"/>
    </xf>
    <xf numFmtId="166" fontId="38" fillId="3" borderId="3" xfId="56" applyNumberFormat="1" applyFont="1" applyFill="1" applyBorder="1" applyAlignment="1">
      <alignment horizontal="right" vertical="center"/>
    </xf>
    <xf numFmtId="166" fontId="14" fillId="3" borderId="3" xfId="56" applyNumberFormat="1" applyFont="1" applyFill="1" applyBorder="1" applyAlignment="1">
      <alignment horizontal="right" vertical="center"/>
    </xf>
    <xf numFmtId="166" fontId="21" fillId="0" borderId="2" xfId="56" applyNumberFormat="1" applyFont="1" applyBorder="1" applyAlignment="1">
      <alignment horizontal="right" vertical="center"/>
    </xf>
    <xf numFmtId="2" fontId="38" fillId="3" borderId="3" xfId="62" applyNumberFormat="1" applyFont="1" applyFill="1" applyBorder="1" applyAlignment="1">
      <alignment horizontal="right" vertical="center"/>
    </xf>
    <xf numFmtId="166" fontId="38" fillId="3" borderId="3" xfId="62" applyNumberFormat="1" applyFont="1" applyFill="1" applyBorder="1" applyAlignment="1">
      <alignment horizontal="right" vertical="center"/>
    </xf>
    <xf numFmtId="166" fontId="14" fillId="3" borderId="3" xfId="62" applyNumberFormat="1" applyFont="1" applyFill="1" applyBorder="1" applyAlignment="1">
      <alignment horizontal="right" vertical="center"/>
    </xf>
    <xf numFmtId="2" fontId="38" fillId="3" borderId="3" xfId="55" applyNumberFormat="1" applyFont="1" applyFill="1" applyBorder="1" applyAlignment="1">
      <alignment horizontal="right" vertical="center"/>
    </xf>
    <xf numFmtId="166" fontId="38" fillId="3" borderId="3" xfId="55" applyNumberFormat="1" applyFont="1" applyFill="1" applyBorder="1" applyAlignment="1">
      <alignment horizontal="right" vertical="center"/>
    </xf>
    <xf numFmtId="166" fontId="14" fillId="3" borderId="3" xfId="55" applyNumberFormat="1" applyFont="1" applyFill="1" applyBorder="1" applyAlignment="1">
      <alignment horizontal="right" vertical="center"/>
    </xf>
    <xf numFmtId="2" fontId="38" fillId="3" borderId="3" xfId="68" applyNumberFormat="1" applyFont="1" applyFill="1" applyBorder="1" applyAlignment="1">
      <alignment horizontal="right" vertical="center"/>
    </xf>
    <xf numFmtId="166" fontId="38" fillId="3" borderId="3" xfId="68" applyNumberFormat="1" applyFont="1" applyFill="1" applyBorder="1" applyAlignment="1">
      <alignment horizontal="right" vertical="center"/>
    </xf>
    <xf numFmtId="166" fontId="14" fillId="3" borderId="3" xfId="68" applyNumberFormat="1" applyFont="1" applyFill="1" applyBorder="1" applyAlignment="1">
      <alignment horizontal="right" vertical="center"/>
    </xf>
    <xf numFmtId="2" fontId="38" fillId="3" borderId="3" xfId="51" applyNumberFormat="1" applyFont="1" applyFill="1" applyBorder="1" applyAlignment="1">
      <alignment horizontal="right" vertical="center"/>
    </xf>
    <xf numFmtId="166" fontId="38" fillId="3" borderId="3" xfId="51" applyNumberFormat="1" applyFont="1" applyFill="1" applyBorder="1" applyAlignment="1">
      <alignment horizontal="right" vertical="center"/>
    </xf>
    <xf numFmtId="166" fontId="14" fillId="3" borderId="3" xfId="51" applyNumberFormat="1" applyFont="1" applyFill="1" applyBorder="1" applyAlignment="1">
      <alignment horizontal="right" vertical="center"/>
    </xf>
    <xf numFmtId="0" fontId="38" fillId="3" borderId="3" xfId="24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2" fontId="14" fillId="3" borderId="3" xfId="24" applyNumberFormat="1" applyFont="1" applyFill="1" applyBorder="1" applyAlignment="1">
      <alignment horizontal="right" vertical="center"/>
    </xf>
    <xf numFmtId="0" fontId="38" fillId="3" borderId="3" xfId="9" applyFont="1" applyFill="1" applyBorder="1" applyAlignment="1">
      <alignment horizontal="center" vertical="center"/>
    </xf>
    <xf numFmtId="2" fontId="38" fillId="3" borderId="3" xfId="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Protection="1"/>
    <xf numFmtId="2" fontId="38" fillId="3" borderId="3" xfId="0" applyNumberFormat="1" applyFont="1" applyFill="1" applyBorder="1" applyAlignment="1" applyProtection="1">
      <alignment horizontal="center"/>
    </xf>
    <xf numFmtId="2" fontId="14" fillId="3" borderId="3" xfId="9" applyNumberFormat="1" applyFont="1" applyFill="1" applyBorder="1" applyAlignment="1">
      <alignment horizontal="right" vertical="center"/>
    </xf>
    <xf numFmtId="0" fontId="38" fillId="3" borderId="3" xfId="10" applyFont="1" applyFill="1" applyBorder="1" applyAlignment="1">
      <alignment horizontal="center" vertical="center"/>
    </xf>
    <xf numFmtId="2" fontId="38" fillId="3" borderId="3" xfId="1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/>
    </xf>
    <xf numFmtId="2" fontId="14" fillId="3" borderId="3" xfId="10" applyNumberFormat="1" applyFont="1" applyFill="1" applyBorder="1" applyAlignment="1">
      <alignment horizontal="right" vertical="center"/>
    </xf>
    <xf numFmtId="0" fontId="38" fillId="3" borderId="3" xfId="33" applyFont="1" applyFill="1" applyBorder="1" applyAlignment="1">
      <alignment horizontal="center" vertical="center"/>
    </xf>
    <xf numFmtId="2" fontId="38" fillId="3" borderId="3" xfId="33" applyNumberFormat="1" applyFont="1" applyFill="1" applyBorder="1" applyAlignment="1">
      <alignment horizontal="center" vertical="center"/>
    </xf>
    <xf numFmtId="2" fontId="14" fillId="3" borderId="3" xfId="33" applyNumberFormat="1" applyFont="1" applyFill="1" applyBorder="1" applyAlignment="1">
      <alignment horizontal="right" vertical="center"/>
    </xf>
    <xf numFmtId="0" fontId="38" fillId="3" borderId="3" xfId="25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right" vertical="center"/>
    </xf>
    <xf numFmtId="2" fontId="14" fillId="3" borderId="3" xfId="25" applyNumberFormat="1" applyFont="1" applyFill="1" applyBorder="1" applyAlignment="1">
      <alignment horizontal="right" vertical="center"/>
    </xf>
    <xf numFmtId="0" fontId="38" fillId="3" borderId="3" xfId="26" applyFont="1" applyFill="1" applyBorder="1" applyAlignment="1">
      <alignment horizontal="center" vertical="center"/>
    </xf>
    <xf numFmtId="2" fontId="38" fillId="3" borderId="3" xfId="26" applyNumberFormat="1" applyFont="1" applyFill="1" applyBorder="1" applyAlignment="1">
      <alignment horizontal="center" vertical="center"/>
    </xf>
    <xf numFmtId="2" fontId="14" fillId="3" borderId="3" xfId="26" applyNumberFormat="1" applyFont="1" applyFill="1" applyBorder="1" applyAlignment="1">
      <alignment horizontal="right" vertical="center"/>
    </xf>
    <xf numFmtId="0" fontId="38" fillId="3" borderId="3" xfId="8" applyFont="1" applyFill="1" applyBorder="1" applyAlignment="1">
      <alignment horizontal="center" vertical="center"/>
    </xf>
    <xf numFmtId="2" fontId="38" fillId="3" borderId="3" xfId="8" applyNumberFormat="1" applyFont="1" applyFill="1" applyBorder="1" applyAlignment="1">
      <alignment horizontal="center" vertical="center"/>
    </xf>
    <xf numFmtId="2" fontId="14" fillId="3" borderId="3" xfId="8" applyNumberFormat="1" applyFont="1" applyFill="1" applyBorder="1" applyAlignment="1">
      <alignment horizontal="right" vertical="center"/>
    </xf>
    <xf numFmtId="0" fontId="21" fillId="0" borderId="2" xfId="8" applyFont="1" applyBorder="1" applyAlignment="1">
      <alignment horizontal="center" vertical="center"/>
    </xf>
    <xf numFmtId="0" fontId="38" fillId="3" borderId="3" xfId="13" applyFont="1" applyFill="1" applyBorder="1" applyAlignment="1">
      <alignment horizontal="center" vertical="center"/>
    </xf>
    <xf numFmtId="2" fontId="38" fillId="3" borderId="3" xfId="13" applyNumberFormat="1" applyFont="1" applyFill="1" applyBorder="1" applyAlignment="1">
      <alignment horizontal="center" vertical="center"/>
    </xf>
    <xf numFmtId="2" fontId="14" fillId="3" borderId="3" xfId="13" applyNumberFormat="1" applyFont="1" applyFill="1" applyBorder="1" applyAlignment="1">
      <alignment horizontal="right" vertical="center"/>
    </xf>
    <xf numFmtId="0" fontId="38" fillId="3" borderId="3" xfId="15" applyFont="1" applyFill="1" applyBorder="1" applyAlignment="1">
      <alignment horizontal="center" vertical="center"/>
    </xf>
    <xf numFmtId="2" fontId="38" fillId="3" borderId="3" xfId="15" applyNumberFormat="1" applyFont="1" applyFill="1" applyBorder="1" applyAlignment="1">
      <alignment horizontal="center" vertical="center"/>
    </xf>
    <xf numFmtId="2" fontId="14" fillId="3" borderId="3" xfId="15" applyNumberFormat="1" applyFont="1" applyFill="1" applyBorder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38" fillId="3" borderId="3" xfId="17" applyFont="1" applyFill="1" applyBorder="1" applyAlignment="1">
      <alignment horizontal="center" vertical="center"/>
    </xf>
    <xf numFmtId="2" fontId="38" fillId="3" borderId="3" xfId="17" applyNumberFormat="1" applyFont="1" applyFill="1" applyBorder="1" applyAlignment="1">
      <alignment horizontal="center" vertical="center"/>
    </xf>
    <xf numFmtId="2" fontId="14" fillId="3" borderId="3" xfId="17" applyNumberFormat="1" applyFont="1" applyFill="1" applyBorder="1" applyAlignment="1">
      <alignment horizontal="right" vertical="center"/>
    </xf>
    <xf numFmtId="0" fontId="38" fillId="3" borderId="3" xfId="18" applyFont="1" applyFill="1" applyBorder="1" applyAlignment="1">
      <alignment horizontal="center" vertical="center"/>
    </xf>
    <xf numFmtId="2" fontId="38" fillId="3" borderId="3" xfId="18" applyNumberFormat="1" applyFont="1" applyFill="1" applyBorder="1" applyAlignment="1">
      <alignment horizontal="center" vertical="center"/>
    </xf>
    <xf numFmtId="2" fontId="14" fillId="3" borderId="3" xfId="18" applyNumberFormat="1" applyFont="1" applyFill="1" applyBorder="1" applyAlignment="1">
      <alignment horizontal="right" vertical="center"/>
    </xf>
    <xf numFmtId="0" fontId="5" fillId="3" borderId="1" xfId="18" applyFont="1" applyFill="1" applyBorder="1" applyAlignment="1">
      <alignment horizontal="center"/>
    </xf>
    <xf numFmtId="0" fontId="5" fillId="3" borderId="2" xfId="18" applyFont="1" applyFill="1" applyBorder="1" applyAlignment="1">
      <alignment horizontal="center"/>
    </xf>
    <xf numFmtId="0" fontId="38" fillId="3" borderId="3" xfId="19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right" vertical="center"/>
    </xf>
    <xf numFmtId="2" fontId="14" fillId="3" borderId="3" xfId="19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center" vertical="center"/>
    </xf>
    <xf numFmtId="2" fontId="38" fillId="3" borderId="3" xfId="20" applyNumberFormat="1" applyFont="1" applyFill="1" applyBorder="1" applyAlignment="1">
      <alignment horizontal="center" vertical="center"/>
    </xf>
    <xf numFmtId="2" fontId="14" fillId="3" borderId="3" xfId="20" applyNumberFormat="1" applyFont="1" applyFill="1" applyBorder="1" applyAlignment="1">
      <alignment horizontal="right" vertical="center"/>
    </xf>
    <xf numFmtId="166" fontId="38" fillId="3" borderId="3" xfId="2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/>
    <xf numFmtId="0" fontId="38" fillId="3" borderId="6" xfId="20" applyFont="1" applyFill="1" applyBorder="1" applyAlignment="1">
      <alignment horizontal="center" vertical="center"/>
    </xf>
    <xf numFmtId="2" fontId="38" fillId="3" borderId="6" xfId="20" applyNumberFormat="1" applyFont="1" applyFill="1" applyBorder="1" applyAlignment="1">
      <alignment horizontal="center" vertical="center"/>
    </xf>
    <xf numFmtId="2" fontId="38" fillId="3" borderId="6" xfId="0" applyNumberFormat="1" applyFont="1" applyFill="1" applyBorder="1"/>
    <xf numFmtId="0" fontId="21" fillId="0" borderId="32" xfId="0" applyFont="1" applyBorder="1" applyAlignment="1">
      <alignment horizontal="center" vertical="center"/>
    </xf>
    <xf numFmtId="0" fontId="21" fillId="0" borderId="6" xfId="2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20" applyFont="1" applyFill="1" applyBorder="1" applyAlignment="1">
      <alignment horizontal="center" vertical="center"/>
    </xf>
    <xf numFmtId="166" fontId="38" fillId="3" borderId="3" xfId="20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right" vertical="center"/>
    </xf>
    <xf numFmtId="2" fontId="38" fillId="3" borderId="3" xfId="20" applyNumberFormat="1" applyFont="1" applyFill="1" applyBorder="1" applyAlignment="1">
      <alignment horizontal="right" vertical="center"/>
    </xf>
    <xf numFmtId="0" fontId="38" fillId="3" borderId="3" xfId="0" applyFont="1" applyFill="1" applyBorder="1" applyAlignment="1">
      <alignment horizontal="right" vertical="center"/>
    </xf>
    <xf numFmtId="2" fontId="21" fillId="0" borderId="31" xfId="0" applyNumberFormat="1" applyFont="1" applyBorder="1" applyAlignment="1">
      <alignment horizontal="center" vertical="center"/>
    </xf>
    <xf numFmtId="2" fontId="21" fillId="0" borderId="31" xfId="0" applyNumberFormat="1" applyFont="1" applyFill="1" applyBorder="1" applyAlignment="1">
      <alignment horizontal="center" vertical="center"/>
    </xf>
    <xf numFmtId="2" fontId="21" fillId="0" borderId="18" xfId="20" applyNumberFormat="1" applyFont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 vertical="center"/>
    </xf>
    <xf numFmtId="2" fontId="14" fillId="0" borderId="4" xfId="20" applyNumberFormat="1" applyFont="1" applyBorder="1" applyAlignment="1">
      <alignment horizontal="right" vertical="center"/>
    </xf>
    <xf numFmtId="0" fontId="38" fillId="0" borderId="3" xfId="20" applyFont="1" applyBorder="1" applyAlignment="1">
      <alignment horizontal="center" vertical="center"/>
    </xf>
    <xf numFmtId="2" fontId="21" fillId="0" borderId="33" xfId="0" applyNumberFormat="1" applyFont="1" applyBorder="1" applyAlignment="1">
      <alignment horizontal="center" vertical="center"/>
    </xf>
    <xf numFmtId="0" fontId="38" fillId="0" borderId="3" xfId="0" applyFont="1" applyFill="1" applyBorder="1"/>
    <xf numFmtId="2" fontId="21" fillId="0" borderId="3" xfId="0" applyNumberFormat="1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2" fontId="14" fillId="0" borderId="3" xfId="20" applyNumberFormat="1" applyFont="1" applyBorder="1" applyAlignment="1">
      <alignment horizontal="right" vertical="center"/>
    </xf>
    <xf numFmtId="0" fontId="38" fillId="0" borderId="4" xfId="20" applyFont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166" fontId="21" fillId="0" borderId="31" xfId="0" applyNumberFormat="1" applyFont="1" applyBorder="1" applyAlignment="1">
      <alignment horizontal="center" vertical="center"/>
    </xf>
    <xf numFmtId="0" fontId="21" fillId="0" borderId="4" xfId="20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right" vertical="center"/>
    </xf>
    <xf numFmtId="2" fontId="38" fillId="0" borderId="19" xfId="0" applyNumberFormat="1" applyFont="1" applyFill="1" applyBorder="1" applyAlignment="1">
      <alignment horizontal="center" vertical="center"/>
    </xf>
    <xf numFmtId="0" fontId="38" fillId="0" borderId="3" xfId="20" applyFont="1" applyFill="1" applyBorder="1" applyAlignment="1">
      <alignment horizontal="center" vertical="center"/>
    </xf>
    <xf numFmtId="2" fontId="38" fillId="0" borderId="3" xfId="20" applyNumberFormat="1" applyFont="1" applyFill="1" applyBorder="1" applyAlignment="1">
      <alignment horizontal="right" vertical="center"/>
    </xf>
    <xf numFmtId="2" fontId="38" fillId="0" borderId="5" xfId="0" applyNumberFormat="1" applyFont="1" applyFill="1" applyBorder="1" applyAlignment="1">
      <alignment horizontal="center" vertical="center"/>
    </xf>
    <xf numFmtId="0" fontId="38" fillId="0" borderId="18" xfId="20" applyFont="1" applyFill="1" applyBorder="1" applyAlignment="1">
      <alignment horizontal="center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" xfId="20" applyNumberFormat="1" applyFont="1" applyBorder="1" applyAlignment="1">
      <alignment horizontal="right" vertical="center"/>
    </xf>
    <xf numFmtId="2" fontId="38" fillId="0" borderId="5" xfId="0" applyNumberFormat="1" applyFont="1" applyBorder="1" applyAlignment="1">
      <alignment horizontal="center" vertical="center"/>
    </xf>
    <xf numFmtId="0" fontId="38" fillId="0" borderId="18" xfId="20" applyFont="1" applyBorder="1" applyAlignment="1">
      <alignment horizontal="center" vertical="center"/>
    </xf>
    <xf numFmtId="166" fontId="38" fillId="0" borderId="5" xfId="0" applyNumberFormat="1" applyFont="1" applyFill="1" applyBorder="1" applyAlignment="1">
      <alignment horizontal="center" vertical="center"/>
    </xf>
    <xf numFmtId="166" fontId="38" fillId="0" borderId="3" xfId="20" applyNumberFormat="1" applyFont="1" applyFill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66" fontId="38" fillId="0" borderId="3" xfId="20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66" fontId="38" fillId="0" borderId="19" xfId="0" applyNumberFormat="1" applyFont="1" applyFill="1" applyBorder="1" applyAlignment="1">
      <alignment horizontal="center" vertical="center"/>
    </xf>
    <xf numFmtId="166" fontId="38" fillId="0" borderId="19" xfId="0" applyNumberFormat="1" applyFont="1" applyBorder="1" applyAlignment="1">
      <alignment horizontal="center" vertical="center"/>
    </xf>
    <xf numFmtId="2" fontId="38" fillId="0" borderId="3" xfId="73" applyNumberFormat="1" applyFont="1" applyFill="1" applyBorder="1" applyAlignment="1">
      <alignment horizontal="right" vertical="center"/>
    </xf>
    <xf numFmtId="2" fontId="38" fillId="0" borderId="3" xfId="0" applyNumberFormat="1" applyFont="1" applyFill="1" applyBorder="1" applyAlignment="1">
      <alignment horizontal="right" vertical="center"/>
    </xf>
    <xf numFmtId="167" fontId="38" fillId="0" borderId="3" xfId="71" applyNumberFormat="1" applyFont="1" applyBorder="1"/>
    <xf numFmtId="167" fontId="38" fillId="0" borderId="2" xfId="71" applyNumberFormat="1" applyFont="1" applyBorder="1" applyAlignment="1">
      <alignment horizontal="right" vertical="top" wrapText="1"/>
    </xf>
    <xf numFmtId="167" fontId="49" fillId="0" borderId="3" xfId="11" applyNumberFormat="1" applyFont="1" applyBorder="1" applyAlignment="1">
      <alignment horizontal="center" vertical="center"/>
    </xf>
    <xf numFmtId="167" fontId="38" fillId="0" borderId="3" xfId="71" applyNumberFormat="1" applyFont="1" applyBorder="1" applyAlignment="1">
      <alignment horizontal="right" vertical="top" wrapText="1"/>
    </xf>
    <xf numFmtId="2" fontId="23" fillId="0" borderId="4" xfId="1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center" vertical="center"/>
    </xf>
    <xf numFmtId="2" fontId="23" fillId="0" borderId="4" xfId="11" applyNumberFormat="1" applyFont="1" applyBorder="1" applyAlignment="1">
      <alignment horizontal="center" vertical="center"/>
    </xf>
    <xf numFmtId="0" fontId="49" fillId="0" borderId="3" xfId="11" applyFont="1" applyBorder="1" applyAlignment="1">
      <alignment horizontal="center" vertical="center"/>
    </xf>
    <xf numFmtId="165" fontId="49" fillId="0" borderId="3" xfId="11" applyNumberFormat="1" applyFont="1" applyBorder="1" applyAlignment="1">
      <alignment horizontal="center" vertical="center"/>
    </xf>
    <xf numFmtId="2" fontId="49" fillId="0" borderId="3" xfId="7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right" vertical="center"/>
    </xf>
    <xf numFmtId="2" fontId="49" fillId="0" borderId="3" xfId="71" applyNumberFormat="1" applyFont="1" applyBorder="1" applyAlignment="1">
      <alignment horizontal="right" vertical="center" wrapText="1"/>
    </xf>
    <xf numFmtId="2" fontId="38" fillId="0" borderId="3" xfId="71" applyNumberFormat="1" applyFont="1" applyBorder="1" applyAlignment="1">
      <alignment horizontal="right" vertical="center"/>
    </xf>
    <xf numFmtId="2" fontId="38" fillId="0" borderId="2" xfId="71" applyNumberFormat="1" applyFont="1" applyBorder="1" applyAlignment="1">
      <alignment horizontal="right" vertical="center" wrapText="1"/>
    </xf>
    <xf numFmtId="2" fontId="38" fillId="0" borderId="3" xfId="11" applyNumberFormat="1" applyFont="1" applyBorder="1" applyAlignment="1">
      <alignment horizontal="right" vertical="center"/>
    </xf>
    <xf numFmtId="2" fontId="38" fillId="0" borderId="3" xfId="71" applyNumberFormat="1" applyFont="1" applyBorder="1" applyAlignment="1">
      <alignment horizontal="right" vertical="center" wrapText="1"/>
    </xf>
    <xf numFmtId="2" fontId="14" fillId="0" borderId="4" xfId="11" applyNumberFormat="1" applyFont="1" applyBorder="1" applyAlignment="1">
      <alignment horizontal="right" vertical="center"/>
    </xf>
    <xf numFmtId="2" fontId="38" fillId="0" borderId="3" xfId="11" applyNumberFormat="1" applyFont="1" applyBorder="1" applyAlignment="1">
      <alignment horizontal="center" vertical="center"/>
    </xf>
    <xf numFmtId="2" fontId="14" fillId="0" borderId="4" xfId="11" applyNumberFormat="1" applyFont="1" applyBorder="1" applyAlignment="1">
      <alignment horizontal="center" vertical="center"/>
    </xf>
    <xf numFmtId="0" fontId="38" fillId="0" borderId="3" xfId="11" applyFont="1" applyBorder="1" applyAlignment="1">
      <alignment horizontal="center" vertical="center"/>
    </xf>
    <xf numFmtId="165" fontId="38" fillId="0" borderId="3" xfId="11" applyNumberFormat="1" applyFont="1" applyBorder="1" applyAlignment="1">
      <alignment horizontal="center" vertical="center"/>
    </xf>
    <xf numFmtId="2" fontId="14" fillId="0" borderId="3" xfId="11" applyNumberFormat="1" applyFont="1" applyBorder="1" applyAlignment="1">
      <alignment horizontal="right" vertical="center"/>
    </xf>
    <xf numFmtId="2" fontId="14" fillId="0" borderId="3" xfId="11" applyNumberFormat="1" applyFont="1" applyBorder="1" applyAlignment="1">
      <alignment horizontal="center" vertical="center"/>
    </xf>
    <xf numFmtId="2" fontId="49" fillId="0" borderId="4" xfId="11" applyNumberFormat="1" applyFont="1" applyBorder="1" applyAlignment="1">
      <alignment horizontal="center" vertical="center"/>
    </xf>
    <xf numFmtId="2" fontId="38" fillId="0" borderId="4" xfId="11" applyNumberFormat="1" applyFont="1" applyBorder="1" applyAlignment="1">
      <alignment horizontal="center" vertical="center"/>
    </xf>
    <xf numFmtId="2" fontId="38" fillId="0" borderId="4" xfId="0" applyNumberFormat="1" applyFont="1" applyBorder="1" applyAlignment="1">
      <alignment horizontal="right" vertical="top" wrapText="1"/>
    </xf>
    <xf numFmtId="2" fontId="38" fillId="0" borderId="4" xfId="0" applyNumberFormat="1" applyFont="1" applyBorder="1" applyAlignment="1">
      <alignment horizontal="right" vertical="top"/>
    </xf>
    <xf numFmtId="2" fontId="38" fillId="0" borderId="4" xfId="0" applyNumberFormat="1" applyFont="1" applyBorder="1" applyAlignment="1">
      <alignment horizontal="right"/>
    </xf>
    <xf numFmtId="2" fontId="38" fillId="0" borderId="30" xfId="0" applyNumberFormat="1" applyFont="1" applyBorder="1" applyAlignment="1">
      <alignment horizontal="right"/>
    </xf>
    <xf numFmtId="0" fontId="5" fillId="0" borderId="6" xfId="14" applyFont="1" applyBorder="1" applyAlignment="1">
      <alignment horizontal="center" vertical="center"/>
    </xf>
    <xf numFmtId="0" fontId="38" fillId="3" borderId="3" xfId="14" applyFont="1" applyFill="1" applyBorder="1" applyAlignment="1">
      <alignment horizontal="center" vertical="center"/>
    </xf>
    <xf numFmtId="2" fontId="38" fillId="3" borderId="3" xfId="14" applyNumberFormat="1" applyFont="1" applyFill="1" applyBorder="1" applyAlignment="1">
      <alignment horizontal="right" vertical="center"/>
    </xf>
    <xf numFmtId="2" fontId="14" fillId="3" borderId="3" xfId="14" applyNumberFormat="1" applyFont="1" applyFill="1" applyBorder="1" applyAlignment="1">
      <alignment horizontal="right" vertical="center"/>
    </xf>
    <xf numFmtId="0" fontId="38" fillId="3" borderId="18" xfId="20" applyFont="1" applyFill="1" applyBorder="1" applyAlignment="1">
      <alignment horizontal="center" vertical="center"/>
    </xf>
    <xf numFmtId="2" fontId="21" fillId="0" borderId="29" xfId="11" applyNumberFormat="1" applyFont="1" applyBorder="1" applyAlignment="1">
      <alignment horizontal="center" vertical="center"/>
    </xf>
    <xf numFmtId="2" fontId="38" fillId="3" borderId="3" xfId="11" applyNumberFormat="1" applyFont="1" applyFill="1" applyBorder="1" applyAlignment="1">
      <alignment horizontal="right" vertical="center"/>
    </xf>
    <xf numFmtId="2" fontId="38" fillId="3" borderId="3" xfId="71" applyNumberFormat="1" applyFont="1" applyFill="1" applyBorder="1" applyAlignment="1">
      <alignment horizontal="right" vertical="center"/>
    </xf>
    <xf numFmtId="165" fontId="38" fillId="3" borderId="3" xfId="11" applyNumberFormat="1" applyFont="1" applyFill="1" applyBorder="1" applyAlignment="1">
      <alignment horizontal="center" vertical="center"/>
    </xf>
    <xf numFmtId="0" fontId="38" fillId="3" borderId="3" xfId="11" applyFont="1" applyFill="1" applyBorder="1" applyAlignment="1">
      <alignment horizontal="center" vertical="center"/>
    </xf>
    <xf numFmtId="2" fontId="14" fillId="3" borderId="3" xfId="11" applyNumberFormat="1" applyFont="1" applyFill="1" applyBorder="1" applyAlignment="1">
      <alignment horizontal="right" vertical="center"/>
    </xf>
    <xf numFmtId="2" fontId="38" fillId="3" borderId="3" xfId="11" applyNumberFormat="1" applyFont="1" applyFill="1" applyBorder="1" applyAlignment="1">
      <alignment horizontal="center" vertical="center"/>
    </xf>
    <xf numFmtId="2" fontId="21" fillId="0" borderId="6" xfId="1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 vertical="center" wrapText="1"/>
    </xf>
    <xf numFmtId="0" fontId="53" fillId="3" borderId="3" xfId="0" applyFont="1" applyFill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/>
    </xf>
    <xf numFmtId="2" fontId="38" fillId="3" borderId="3" xfId="11" applyNumberFormat="1" applyFont="1" applyFill="1" applyBorder="1" applyAlignment="1">
      <alignment horizontal="right"/>
    </xf>
    <xf numFmtId="0" fontId="53" fillId="3" borderId="3" xfId="0" applyFont="1" applyFill="1" applyBorder="1" applyAlignment="1">
      <alignment horizontal="right" wrapText="1"/>
    </xf>
    <xf numFmtId="2" fontId="38" fillId="3" borderId="2" xfId="0" applyNumberFormat="1" applyFont="1" applyFill="1" applyBorder="1" applyAlignment="1">
      <alignment horizontal="center" vertical="center"/>
    </xf>
    <xf numFmtId="0" fontId="38" fillId="3" borderId="2" xfId="20" applyFont="1" applyFill="1" applyBorder="1" applyAlignment="1">
      <alignment horizontal="center" vertical="center"/>
    </xf>
    <xf numFmtId="2" fontId="38" fillId="3" borderId="3" xfId="48" applyNumberFormat="1" applyFont="1" applyFill="1" applyBorder="1" applyAlignment="1">
      <alignment horizontal="right" vertical="center"/>
    </xf>
    <xf numFmtId="166" fontId="38" fillId="3" borderId="3" xfId="48" applyNumberFormat="1" applyFont="1" applyFill="1" applyBorder="1" applyAlignment="1">
      <alignment horizontal="right" vertical="center"/>
    </xf>
    <xf numFmtId="166" fontId="14" fillId="3" borderId="3" xfId="48" applyNumberFormat="1" applyFont="1" applyFill="1" applyBorder="1" applyAlignment="1">
      <alignment horizontal="right" vertical="center"/>
    </xf>
    <xf numFmtId="0" fontId="5" fillId="3" borderId="0" xfId="54" applyFont="1" applyFill="1"/>
    <xf numFmtId="0" fontId="5" fillId="3" borderId="2" xfId="54" applyFont="1" applyFill="1" applyBorder="1" applyAlignment="1">
      <alignment horizontal="center"/>
    </xf>
    <xf numFmtId="0" fontId="5" fillId="3" borderId="1" xfId="54" applyFont="1" applyFill="1" applyBorder="1" applyAlignment="1">
      <alignment horizontal="center"/>
    </xf>
    <xf numFmtId="2" fontId="38" fillId="3" borderId="2" xfId="0" applyNumberFormat="1" applyFont="1" applyFill="1" applyBorder="1" applyAlignment="1">
      <alignment horizontal="right" vertical="center"/>
    </xf>
    <xf numFmtId="166" fontId="38" fillId="3" borderId="2" xfId="54" applyNumberFormat="1" applyFont="1" applyFill="1" applyBorder="1" applyAlignment="1">
      <alignment horizontal="right" vertical="center"/>
    </xf>
    <xf numFmtId="2" fontId="5" fillId="3" borderId="3" xfId="48" applyNumberFormat="1" applyFont="1" applyFill="1" applyBorder="1" applyAlignment="1">
      <alignment horizontal="right" vertical="center"/>
    </xf>
    <xf numFmtId="166" fontId="5" fillId="3" borderId="3" xfId="48" applyNumberFormat="1" applyFont="1" applyFill="1" applyBorder="1" applyAlignment="1">
      <alignment horizontal="right" vertical="center"/>
    </xf>
    <xf numFmtId="166" fontId="21" fillId="0" borderId="2" xfId="52" applyNumberFormat="1" applyFont="1" applyBorder="1" applyAlignment="1">
      <alignment horizontal="right" vertical="center"/>
    </xf>
    <xf numFmtId="2" fontId="38" fillId="3" borderId="3" xfId="52" applyNumberFormat="1" applyFont="1" applyFill="1" applyBorder="1" applyAlignment="1">
      <alignment horizontal="right" vertical="center"/>
    </xf>
    <xf numFmtId="166" fontId="38" fillId="3" borderId="3" xfId="52" applyNumberFormat="1" applyFont="1" applyFill="1" applyBorder="1" applyAlignment="1">
      <alignment horizontal="right" vertical="center"/>
    </xf>
    <xf numFmtId="166" fontId="14" fillId="3" borderId="3" xfId="52" applyNumberFormat="1" applyFont="1" applyFill="1" applyBorder="1" applyAlignment="1">
      <alignment horizontal="right" vertical="center"/>
    </xf>
    <xf numFmtId="0" fontId="38" fillId="3" borderId="3" xfId="3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right" vertical="center"/>
    </xf>
    <xf numFmtId="2" fontId="14" fillId="3" borderId="3" xfId="31" applyNumberFormat="1" applyFont="1" applyFill="1" applyBorder="1" applyAlignment="1">
      <alignment horizontal="right" vertical="center"/>
    </xf>
    <xf numFmtId="0" fontId="5" fillId="0" borderId="6" xfId="16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38" fillId="3" borderId="3" xfId="16" applyFont="1" applyFill="1" applyBorder="1" applyAlignment="1">
      <alignment horizontal="center" vertical="center"/>
    </xf>
    <xf numFmtId="2" fontId="14" fillId="3" borderId="3" xfId="16" applyNumberFormat="1" applyFont="1" applyFill="1" applyBorder="1" applyAlignment="1">
      <alignment horizontal="right" vertical="center"/>
    </xf>
    <xf numFmtId="0" fontId="8" fillId="0" borderId="0" xfId="20" applyFont="1" applyAlignment="1">
      <alignment horizontal="center"/>
    </xf>
    <xf numFmtId="0" fontId="11" fillId="0" borderId="0" xfId="51" applyFont="1" applyAlignment="1">
      <alignment horizontal="right"/>
    </xf>
    <xf numFmtId="1" fontId="9" fillId="0" borderId="0" xfId="0" applyNumberFormat="1" applyFont="1" applyBorder="1" applyAlignment="1">
      <alignment horizontal="right"/>
    </xf>
    <xf numFmtId="0" fontId="5" fillId="0" borderId="0" xfId="43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right" vertical="top"/>
    </xf>
    <xf numFmtId="1" fontId="9" fillId="0" borderId="3" xfId="0" applyNumberFormat="1" applyFont="1" applyBorder="1" applyAlignment="1">
      <alignment horizontal="right"/>
    </xf>
    <xf numFmtId="0" fontId="54" fillId="0" borderId="3" xfId="0" applyFont="1" applyBorder="1"/>
    <xf numFmtId="0" fontId="0" fillId="0" borderId="3" xfId="0" applyBorder="1"/>
    <xf numFmtId="2" fontId="21" fillId="0" borderId="3" xfId="71" applyNumberFormat="1" applyFont="1" applyBorder="1" applyAlignment="1">
      <alignment vertical="center"/>
    </xf>
    <xf numFmtId="2" fontId="20" fillId="0" borderId="4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vertical="center"/>
    </xf>
    <xf numFmtId="0" fontId="15" fillId="0" borderId="18" xfId="30" applyFont="1" applyBorder="1" applyAlignment="1"/>
    <xf numFmtId="0" fontId="15" fillId="0" borderId="18" xfId="0" applyFont="1" applyBorder="1"/>
    <xf numFmtId="168" fontId="55" fillId="0" borderId="3" xfId="0" applyNumberFormat="1" applyFont="1" applyBorder="1"/>
    <xf numFmtId="167" fontId="10" fillId="0" borderId="3" xfId="11" applyNumberFormat="1" applyFont="1" applyBorder="1" applyAlignment="1">
      <alignment horizontal="right" vertical="center"/>
    </xf>
    <xf numFmtId="1" fontId="9" fillId="0" borderId="4" xfId="0" applyNumberFormat="1" applyFont="1" applyBorder="1" applyAlignment="1">
      <alignment horizontal="right" vertical="top" wrapText="1"/>
    </xf>
    <xf numFmtId="1" fontId="9" fillId="0" borderId="4" xfId="0" applyNumberFormat="1" applyFont="1" applyBorder="1" applyAlignment="1">
      <alignment horizontal="right" vertical="top"/>
    </xf>
    <xf numFmtId="1" fontId="9" fillId="0" borderId="4" xfId="0" applyNumberFormat="1" applyFont="1" applyBorder="1" applyAlignment="1">
      <alignment horizontal="right"/>
    </xf>
    <xf numFmtId="1" fontId="9" fillId="0" borderId="30" xfId="0" applyNumberFormat="1" applyFont="1" applyBorder="1" applyAlignment="1">
      <alignment horizontal="right"/>
    </xf>
    <xf numFmtId="1" fontId="38" fillId="0" borderId="4" xfId="0" applyNumberFormat="1" applyFont="1" applyBorder="1" applyAlignment="1">
      <alignment vertical="top" wrapText="1"/>
    </xf>
    <xf numFmtId="1" fontId="38" fillId="0" borderId="4" xfId="0" applyNumberFormat="1" applyFont="1" applyBorder="1" applyAlignment="1">
      <alignment vertical="top"/>
    </xf>
    <xf numFmtId="1" fontId="38" fillId="0" borderId="4" xfId="0" applyNumberFormat="1" applyFont="1" applyBorder="1" applyAlignment="1"/>
    <xf numFmtId="1" fontId="38" fillId="0" borderId="30" xfId="0" applyNumberFormat="1" applyFont="1" applyBorder="1" applyAlignment="1"/>
    <xf numFmtId="2" fontId="14" fillId="0" borderId="3" xfId="11" applyNumberFormat="1" applyFont="1" applyBorder="1" applyAlignment="1">
      <alignment vertical="center"/>
    </xf>
    <xf numFmtId="2" fontId="14" fillId="0" borderId="4" xfId="11" applyNumberFormat="1" applyFont="1" applyBorder="1" applyAlignment="1">
      <alignment vertical="center"/>
    </xf>
    <xf numFmtId="2" fontId="21" fillId="0" borderId="6" xfId="0" applyNumberFormat="1" applyFont="1" applyBorder="1" applyAlignment="1" applyProtection="1">
      <alignment horizontal="right"/>
      <protection locked="0"/>
    </xf>
    <xf numFmtId="166" fontId="6" fillId="0" borderId="0" xfId="0" applyNumberFormat="1" applyFont="1" applyAlignment="1"/>
    <xf numFmtId="0" fontId="35" fillId="0" borderId="0" xfId="51" applyFont="1" applyBorder="1" applyAlignment="1"/>
    <xf numFmtId="0" fontId="36" fillId="0" borderId="0" xfId="0" applyFont="1" applyBorder="1" applyAlignment="1"/>
    <xf numFmtId="0" fontId="35" fillId="0" borderId="0" xfId="24" applyFont="1" applyBorder="1" applyAlignment="1"/>
    <xf numFmtId="0" fontId="35" fillId="0" borderId="0" xfId="1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13" applyFont="1" applyBorder="1" applyAlignment="1"/>
    <xf numFmtId="0" fontId="35" fillId="0" borderId="0" xfId="37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26" fillId="0" borderId="0" xfId="0" applyFont="1" applyAlignment="1">
      <alignment horizontal="center"/>
    </xf>
    <xf numFmtId="0" fontId="35" fillId="0" borderId="0" xfId="53" applyFont="1" applyBorder="1" applyAlignment="1"/>
    <xf numFmtId="0" fontId="14" fillId="0" borderId="0" xfId="0" applyFont="1" applyBorder="1" applyAlignment="1">
      <alignment horizontal="left"/>
    </xf>
    <xf numFmtId="0" fontId="38" fillId="0" borderId="0" xfId="0" applyFont="1" applyBorder="1" applyAlignment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3" fillId="0" borderId="3" xfId="0" applyFont="1" applyBorder="1" applyAlignment="1"/>
    <xf numFmtId="0" fontId="35" fillId="0" borderId="0" xfId="30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58" applyFont="1" applyBorder="1" applyAlignment="1"/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35" fillId="0" borderId="0" xfId="68" applyFont="1" applyBorder="1" applyAlignment="1"/>
    <xf numFmtId="0" fontId="5" fillId="0" borderId="18" xfId="11" applyFont="1" applyBorder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68" applyFont="1" applyAlignment="1">
      <alignment horizontal="center" vertical="center"/>
    </xf>
    <xf numFmtId="0" fontId="9" fillId="0" borderId="6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0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7" fillId="0" borderId="0" xfId="53" applyFont="1" applyAlignment="1">
      <alignment horizontal="center"/>
    </xf>
    <xf numFmtId="0" fontId="8" fillId="0" borderId="0" xfId="53" applyFont="1" applyAlignment="1">
      <alignment horizontal="center"/>
    </xf>
    <xf numFmtId="0" fontId="5" fillId="0" borderId="0" xfId="53" applyFont="1" applyAlignment="1">
      <alignment horizontal="center"/>
    </xf>
    <xf numFmtId="0" fontId="8" fillId="0" borderId="0" xfId="53" applyFont="1" applyBorder="1" applyAlignment="1">
      <alignment horizontal="center"/>
    </xf>
    <xf numFmtId="0" fontId="0" fillId="0" borderId="0" xfId="0" applyBorder="1" applyAlignment="1"/>
    <xf numFmtId="0" fontId="10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6" xfId="53" applyFont="1" applyBorder="1" applyAlignment="1">
      <alignment horizontal="center"/>
    </xf>
    <xf numFmtId="49" fontId="5" fillId="0" borderId="18" xfId="53" applyNumberFormat="1" applyFont="1" applyBorder="1" applyAlignment="1">
      <alignment horizontal="center" vertical="center"/>
    </xf>
    <xf numFmtId="49" fontId="5" fillId="0" borderId="1" xfId="53" applyNumberFormat="1" applyFont="1" applyBorder="1" applyAlignment="1">
      <alignment horizontal="center" vertical="center"/>
    </xf>
    <xf numFmtId="0" fontId="9" fillId="0" borderId="6" xfId="53" applyFont="1" applyBorder="1" applyAlignment="1">
      <alignment horizontal="center" vertical="center" wrapText="1"/>
    </xf>
    <xf numFmtId="0" fontId="5" fillId="0" borderId="7" xfId="53" applyFont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 wrapText="1"/>
    </xf>
    <xf numFmtId="0" fontId="0" fillId="0" borderId="0" xfId="0" applyAlignment="1"/>
    <xf numFmtId="0" fontId="10" fillId="0" borderId="0" xfId="53" applyFont="1" applyAlignment="1">
      <alignment horizontal="center"/>
    </xf>
    <xf numFmtId="0" fontId="10" fillId="0" borderId="0" xfId="53" applyNumberFormat="1" applyFont="1" applyAlignment="1">
      <alignment horizontal="center"/>
    </xf>
    <xf numFmtId="0" fontId="5" fillId="0" borderId="18" xfId="53" applyFont="1" applyBorder="1" applyAlignment="1">
      <alignment horizontal="center"/>
    </xf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49" fontId="5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5" fillId="0" borderId="18" xfId="44" applyNumberFormat="1" applyFont="1" applyBorder="1" applyAlignment="1">
      <alignment horizontal="center" vertical="center"/>
    </xf>
    <xf numFmtId="49" fontId="5" fillId="0" borderId="1" xfId="44" applyNumberFormat="1" applyFont="1" applyBorder="1" applyAlignment="1">
      <alignment horizontal="center" vertical="center"/>
    </xf>
    <xf numFmtId="49" fontId="5" fillId="0" borderId="2" xfId="44" applyNumberFormat="1" applyFont="1" applyBorder="1" applyAlignment="1">
      <alignment horizontal="center" vertical="center"/>
    </xf>
    <xf numFmtId="0" fontId="5" fillId="0" borderId="18" xfId="44" applyFont="1" applyBorder="1" applyAlignment="1">
      <alignment horizontal="center"/>
    </xf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7" fillId="0" borderId="0" xfId="44" applyFont="1" applyAlignment="1">
      <alignment horizontal="center"/>
    </xf>
    <xf numFmtId="0" fontId="8" fillId="0" borderId="0" xfId="44" applyFont="1" applyAlignment="1">
      <alignment horizontal="center"/>
    </xf>
    <xf numFmtId="0" fontId="5" fillId="0" borderId="0" xfId="44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44" applyNumberFormat="1" applyFont="1" applyAlignment="1">
      <alignment horizontal="center"/>
    </xf>
    <xf numFmtId="0" fontId="10" fillId="0" borderId="16" xfId="44" applyFont="1" applyBorder="1" applyAlignment="1">
      <alignment horizontal="center"/>
    </xf>
    <xf numFmtId="0" fontId="6" fillId="0" borderId="16" xfId="44" applyFont="1" applyBorder="1" applyAlignment="1">
      <alignment horizontal="center"/>
    </xf>
    <xf numFmtId="0" fontId="9" fillId="0" borderId="6" xfId="44" applyFont="1" applyBorder="1" applyAlignment="1">
      <alignment horizontal="center" vertical="center" wrapText="1"/>
    </xf>
    <xf numFmtId="0" fontId="5" fillId="0" borderId="7" xfId="44" applyFont="1" applyBorder="1" applyAlignment="1">
      <alignment horizontal="center" vertical="center" wrapText="1"/>
    </xf>
    <xf numFmtId="0" fontId="5" fillId="0" borderId="4" xfId="44" applyFont="1" applyBorder="1" applyAlignment="1">
      <alignment horizontal="center" vertical="center" wrapText="1"/>
    </xf>
    <xf numFmtId="0" fontId="8" fillId="0" borderId="0" xfId="44" applyFont="1" applyBorder="1" applyAlignment="1">
      <alignment horizontal="center"/>
    </xf>
    <xf numFmtId="0" fontId="9" fillId="0" borderId="6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 wrapText="1"/>
    </xf>
    <xf numFmtId="0" fontId="5" fillId="0" borderId="4" xfId="30" applyFont="1" applyBorder="1" applyAlignment="1">
      <alignment horizontal="center" vertical="center" wrapText="1"/>
    </xf>
    <xf numFmtId="49" fontId="5" fillId="0" borderId="18" xfId="30" applyNumberFormat="1" applyFont="1" applyBorder="1" applyAlignment="1">
      <alignment horizontal="center" vertical="center"/>
    </xf>
    <xf numFmtId="49" fontId="5" fillId="0" borderId="1" xfId="30" applyNumberFormat="1" applyFont="1" applyBorder="1" applyAlignment="1">
      <alignment horizontal="center" vertical="center"/>
    </xf>
    <xf numFmtId="49" fontId="5" fillId="0" borderId="2" xfId="30" applyNumberFormat="1" applyFont="1" applyBorder="1" applyAlignment="1">
      <alignment horizontal="center" vertical="center"/>
    </xf>
    <xf numFmtId="0" fontId="5" fillId="0" borderId="18" xfId="30" applyFont="1" applyBorder="1" applyAlignment="1">
      <alignment horizontal="center"/>
    </xf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6" fillId="0" borderId="16" xfId="30" applyFont="1" applyBorder="1" applyAlignment="1">
      <alignment horizontal="center"/>
    </xf>
    <xf numFmtId="0" fontId="8" fillId="0" borderId="0" xfId="30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68" applyNumberFormat="1" applyFont="1" applyAlignment="1">
      <alignment horizontal="center"/>
    </xf>
    <xf numFmtId="0" fontId="7" fillId="0" borderId="0" xfId="30" applyFont="1" applyAlignment="1">
      <alignment horizontal="center"/>
    </xf>
    <xf numFmtId="0" fontId="5" fillId="0" borderId="0" xfId="30" applyFont="1" applyAlignment="1">
      <alignment horizontal="center"/>
    </xf>
    <xf numFmtId="0" fontId="5" fillId="0" borderId="16" xfId="30" applyFont="1" applyBorder="1" applyAlignment="1">
      <alignment horizontal="center"/>
    </xf>
    <xf numFmtId="0" fontId="8" fillId="0" borderId="0" xfId="30" applyFont="1" applyBorder="1" applyAlignment="1">
      <alignment horizontal="center"/>
    </xf>
    <xf numFmtId="0" fontId="10" fillId="0" borderId="16" xfId="30" applyFont="1" applyBorder="1" applyAlignment="1">
      <alignment horizontal="center"/>
    </xf>
    <xf numFmtId="0" fontId="9" fillId="0" borderId="6" xfId="69" applyFont="1" applyBorder="1" applyAlignment="1">
      <alignment horizontal="center" vertical="center" wrapText="1"/>
    </xf>
    <xf numFmtId="0" fontId="5" fillId="0" borderId="7" xfId="69" applyFont="1" applyBorder="1" applyAlignment="1">
      <alignment horizontal="center" vertical="center" wrapText="1"/>
    </xf>
    <xf numFmtId="0" fontId="5" fillId="0" borderId="4" xfId="69" applyFont="1" applyBorder="1" applyAlignment="1">
      <alignment horizontal="center" vertical="center" wrapText="1"/>
    </xf>
    <xf numFmtId="49" fontId="5" fillId="0" borderId="18" xfId="69" applyNumberFormat="1" applyFont="1" applyBorder="1" applyAlignment="1">
      <alignment horizontal="center" vertical="center"/>
    </xf>
    <xf numFmtId="49" fontId="5" fillId="0" borderId="1" xfId="69" applyNumberFormat="1" applyFont="1" applyBorder="1" applyAlignment="1">
      <alignment horizontal="center" vertical="center"/>
    </xf>
    <xf numFmtId="49" fontId="5" fillId="0" borderId="2" xfId="69" applyNumberFormat="1" applyFont="1" applyBorder="1" applyAlignment="1">
      <alignment horizontal="center" vertical="center"/>
    </xf>
    <xf numFmtId="0" fontId="5" fillId="0" borderId="18" xfId="69" applyFont="1" applyBorder="1" applyAlignment="1">
      <alignment horizontal="center"/>
    </xf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6" fillId="0" borderId="16" xfId="69" applyFont="1" applyBorder="1" applyAlignment="1">
      <alignment horizontal="center"/>
    </xf>
    <xf numFmtId="0" fontId="8" fillId="0" borderId="0" xfId="69" applyFont="1" applyAlignment="1">
      <alignment horizontal="center"/>
    </xf>
    <xf numFmtId="0" fontId="10" fillId="0" borderId="0" xfId="69" applyFont="1" applyAlignment="1">
      <alignment horizontal="center"/>
    </xf>
    <xf numFmtId="0" fontId="10" fillId="0" borderId="0" xfId="69" applyNumberFormat="1" applyFont="1" applyAlignment="1">
      <alignment horizontal="center"/>
    </xf>
    <xf numFmtId="0" fontId="11" fillId="0" borderId="0" xfId="69" applyFont="1" applyAlignment="1">
      <alignment horizontal="center"/>
    </xf>
    <xf numFmtId="0" fontId="5" fillId="0" borderId="0" xfId="69" applyFont="1" applyAlignment="1">
      <alignment horizontal="center"/>
    </xf>
    <xf numFmtId="0" fontId="5" fillId="0" borderId="16" xfId="69" applyFont="1" applyBorder="1" applyAlignment="1">
      <alignment horizontal="center"/>
    </xf>
    <xf numFmtId="0" fontId="8" fillId="0" borderId="0" xfId="69" applyFont="1" applyBorder="1" applyAlignment="1">
      <alignment horizontal="center"/>
    </xf>
    <xf numFmtId="0" fontId="10" fillId="0" borderId="16" xfId="69" applyFont="1" applyBorder="1" applyAlignment="1">
      <alignment horizontal="center"/>
    </xf>
    <xf numFmtId="49" fontId="5" fillId="0" borderId="18" xfId="43" applyNumberFormat="1" applyFont="1" applyBorder="1" applyAlignment="1">
      <alignment horizontal="center" vertical="center"/>
    </xf>
    <xf numFmtId="49" fontId="5" fillId="0" borderId="1" xfId="43" applyNumberFormat="1" applyFont="1" applyBorder="1" applyAlignment="1">
      <alignment horizontal="center" vertical="center"/>
    </xf>
    <xf numFmtId="0" fontId="5" fillId="0" borderId="18" xfId="43" applyFont="1" applyBorder="1" applyAlignment="1">
      <alignment horizontal="center"/>
    </xf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7" fillId="0" borderId="0" xfId="43" applyFont="1" applyAlignment="1">
      <alignment horizontal="center"/>
    </xf>
    <xf numFmtId="0" fontId="8" fillId="0" borderId="0" xfId="43" applyFont="1" applyAlignment="1">
      <alignment horizontal="center"/>
    </xf>
    <xf numFmtId="0" fontId="5" fillId="0" borderId="0" xfId="43" applyFont="1" applyAlignment="1">
      <alignment horizontal="center"/>
    </xf>
    <xf numFmtId="0" fontId="10" fillId="0" borderId="0" xfId="43" applyFont="1" applyAlignment="1">
      <alignment horizontal="center"/>
    </xf>
    <xf numFmtId="0" fontId="10" fillId="0" borderId="0" xfId="43" applyNumberFormat="1" applyFont="1" applyAlignment="1">
      <alignment horizontal="center"/>
    </xf>
    <xf numFmtId="0" fontId="10" fillId="0" borderId="16" xfId="43" applyFont="1" applyBorder="1" applyAlignment="1">
      <alignment horizontal="center"/>
    </xf>
    <xf numFmtId="0" fontId="6" fillId="0" borderId="16" xfId="43" applyFont="1" applyBorder="1" applyAlignment="1">
      <alignment horizontal="center"/>
    </xf>
    <xf numFmtId="0" fontId="9" fillId="0" borderId="6" xfId="43" applyFont="1" applyBorder="1" applyAlignment="1">
      <alignment horizontal="center" vertical="center" wrapText="1"/>
    </xf>
    <xf numFmtId="0" fontId="5" fillId="0" borderId="7" xfId="43" applyFont="1" applyBorder="1" applyAlignment="1">
      <alignment horizontal="center" vertical="center" wrapText="1"/>
    </xf>
    <xf numFmtId="0" fontId="5" fillId="0" borderId="4" xfId="43" applyFont="1" applyBorder="1" applyAlignment="1">
      <alignment horizontal="center" vertical="center" wrapText="1"/>
    </xf>
    <xf numFmtId="49" fontId="5" fillId="0" borderId="2" xfId="43" applyNumberFormat="1" applyFont="1" applyBorder="1" applyAlignment="1">
      <alignment horizontal="center" vertical="center"/>
    </xf>
    <xf numFmtId="0" fontId="8" fillId="0" borderId="0" xfId="43" applyFont="1" applyBorder="1" applyAlignment="1">
      <alignment horizontal="center"/>
    </xf>
    <xf numFmtId="49" fontId="5" fillId="0" borderId="18" xfId="59" applyNumberFormat="1" applyFont="1" applyBorder="1" applyAlignment="1">
      <alignment horizontal="center" vertical="center"/>
    </xf>
    <xf numFmtId="49" fontId="5" fillId="0" borderId="1" xfId="59" applyNumberFormat="1" applyFont="1" applyBorder="1" applyAlignment="1">
      <alignment horizontal="center" vertical="center"/>
    </xf>
    <xf numFmtId="0" fontId="5" fillId="0" borderId="18" xfId="59" applyFont="1" applyBorder="1" applyAlignment="1">
      <alignment horizontal="center"/>
    </xf>
    <xf numFmtId="0" fontId="5" fillId="0" borderId="1" xfId="59" applyFont="1" applyBorder="1" applyAlignment="1">
      <alignment horizontal="center"/>
    </xf>
    <xf numFmtId="0" fontId="5" fillId="0" borderId="2" xfId="59" applyFont="1" applyBorder="1" applyAlignment="1">
      <alignment horizontal="center"/>
    </xf>
    <xf numFmtId="0" fontId="7" fillId="0" borderId="0" xfId="59" applyFont="1" applyAlignment="1">
      <alignment horizontal="center"/>
    </xf>
    <xf numFmtId="0" fontId="8" fillId="0" borderId="0" xfId="59" applyFont="1" applyAlignment="1">
      <alignment horizontal="center"/>
    </xf>
    <xf numFmtId="0" fontId="5" fillId="0" borderId="0" xfId="59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9" applyNumberFormat="1" applyFont="1" applyAlignment="1">
      <alignment horizontal="center"/>
    </xf>
    <xf numFmtId="0" fontId="10" fillId="0" borderId="16" xfId="59" applyFont="1" applyBorder="1" applyAlignment="1">
      <alignment horizontal="center"/>
    </xf>
    <xf numFmtId="0" fontId="6" fillId="0" borderId="16" xfId="59" applyFont="1" applyBorder="1" applyAlignment="1">
      <alignment horizontal="center"/>
    </xf>
    <xf numFmtId="0" fontId="9" fillId="0" borderId="6" xfId="59" applyFont="1" applyBorder="1" applyAlignment="1">
      <alignment horizontal="center" vertical="center" wrapText="1"/>
    </xf>
    <xf numFmtId="0" fontId="5" fillId="0" borderId="7" xfId="59" applyFont="1" applyBorder="1" applyAlignment="1">
      <alignment horizontal="center" vertical="center" wrapText="1"/>
    </xf>
    <xf numFmtId="0" fontId="5" fillId="0" borderId="4" xfId="59" applyFont="1" applyBorder="1" applyAlignment="1">
      <alignment horizontal="center" vertical="center" wrapText="1"/>
    </xf>
    <xf numFmtId="49" fontId="5" fillId="0" borderId="2" xfId="59" applyNumberFormat="1" applyFont="1" applyBorder="1" applyAlignment="1">
      <alignment horizontal="center" vertical="center"/>
    </xf>
    <xf numFmtId="0" fontId="8" fillId="0" borderId="0" xfId="59" applyFont="1" applyBorder="1" applyAlignment="1">
      <alignment horizontal="center"/>
    </xf>
    <xf numFmtId="49" fontId="5" fillId="0" borderId="18" xfId="46" applyNumberFormat="1" applyFont="1" applyBorder="1" applyAlignment="1">
      <alignment horizontal="center" vertical="center"/>
    </xf>
    <xf numFmtId="49" fontId="5" fillId="0" borderId="1" xfId="46" applyNumberFormat="1" applyFont="1" applyBorder="1" applyAlignment="1">
      <alignment horizontal="center" vertical="center"/>
    </xf>
    <xf numFmtId="0" fontId="5" fillId="0" borderId="18" xfId="46" applyFont="1" applyBorder="1" applyAlignment="1">
      <alignment horizontal="center"/>
    </xf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7" fillId="0" borderId="0" xfId="46" applyFont="1" applyAlignment="1">
      <alignment horizontal="center"/>
    </xf>
    <xf numFmtId="0" fontId="8" fillId="0" borderId="0" xfId="46" applyFont="1" applyAlignment="1">
      <alignment horizontal="center"/>
    </xf>
    <xf numFmtId="0" fontId="5" fillId="0" borderId="0" xfId="46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46" applyNumberFormat="1" applyFont="1" applyAlignment="1">
      <alignment horizontal="center"/>
    </xf>
    <xf numFmtId="0" fontId="10" fillId="0" borderId="16" xfId="46" applyFont="1" applyBorder="1" applyAlignment="1">
      <alignment horizontal="center"/>
    </xf>
    <xf numFmtId="0" fontId="6" fillId="0" borderId="16" xfId="46" applyFont="1" applyBorder="1" applyAlignment="1">
      <alignment horizontal="center"/>
    </xf>
    <xf numFmtId="0" fontId="9" fillId="0" borderId="6" xfId="46" applyFont="1" applyBorder="1" applyAlignment="1">
      <alignment horizontal="center" vertical="center" wrapText="1"/>
    </xf>
    <xf numFmtId="0" fontId="5" fillId="0" borderId="7" xfId="46" applyFont="1" applyBorder="1" applyAlignment="1">
      <alignment horizontal="center" vertical="center" wrapText="1"/>
    </xf>
    <xf numFmtId="0" fontId="5" fillId="0" borderId="4" xfId="46" applyFont="1" applyBorder="1" applyAlignment="1">
      <alignment horizontal="center" vertical="center" wrapText="1"/>
    </xf>
    <xf numFmtId="49" fontId="5" fillId="0" borderId="2" xfId="46" applyNumberFormat="1" applyFont="1" applyBorder="1" applyAlignment="1">
      <alignment horizontal="center" vertical="center"/>
    </xf>
    <xf numFmtId="0" fontId="8" fillId="0" borderId="0" xfId="46" applyFont="1" applyBorder="1" applyAlignment="1">
      <alignment horizontal="center"/>
    </xf>
    <xf numFmtId="49" fontId="5" fillId="0" borderId="18" xfId="66" applyNumberFormat="1" applyFont="1" applyBorder="1" applyAlignment="1">
      <alignment horizontal="center" vertical="center"/>
    </xf>
    <xf numFmtId="49" fontId="5" fillId="0" borderId="1" xfId="66" applyNumberFormat="1" applyFont="1" applyBorder="1" applyAlignment="1">
      <alignment horizontal="center" vertical="center"/>
    </xf>
    <xf numFmtId="0" fontId="5" fillId="0" borderId="18" xfId="66" applyFont="1" applyBorder="1" applyAlignment="1">
      <alignment horizontal="center"/>
    </xf>
    <xf numFmtId="0" fontId="5" fillId="0" borderId="1" xfId="66" applyFont="1" applyBorder="1" applyAlignment="1">
      <alignment horizontal="center"/>
    </xf>
    <xf numFmtId="0" fontId="5" fillId="0" borderId="2" xfId="66" applyFont="1" applyBorder="1" applyAlignment="1">
      <alignment horizontal="center"/>
    </xf>
    <xf numFmtId="0" fontId="7" fillId="0" borderId="0" xfId="66" applyFont="1" applyAlignment="1">
      <alignment horizontal="center"/>
    </xf>
    <xf numFmtId="0" fontId="8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66" applyNumberFormat="1" applyFont="1" applyAlignment="1">
      <alignment horizontal="center"/>
    </xf>
    <xf numFmtId="0" fontId="10" fillId="0" borderId="16" xfId="66" applyFont="1" applyBorder="1" applyAlignment="1">
      <alignment horizontal="center"/>
    </xf>
    <xf numFmtId="0" fontId="6" fillId="0" borderId="16" xfId="66" applyFont="1" applyBorder="1" applyAlignment="1">
      <alignment horizontal="center"/>
    </xf>
    <xf numFmtId="0" fontId="9" fillId="0" borderId="6" xfId="66" applyFont="1" applyBorder="1" applyAlignment="1">
      <alignment horizontal="center" vertical="center" wrapText="1"/>
    </xf>
    <xf numFmtId="0" fontId="5" fillId="0" borderId="7" xfId="66" applyFont="1" applyBorder="1" applyAlignment="1">
      <alignment horizontal="center" vertical="center" wrapText="1"/>
    </xf>
    <xf numFmtId="0" fontId="5" fillId="0" borderId="4" xfId="66" applyFont="1" applyBorder="1" applyAlignment="1">
      <alignment horizontal="center" vertical="center" wrapText="1"/>
    </xf>
    <xf numFmtId="49" fontId="5" fillId="0" borderId="2" xfId="66" applyNumberFormat="1" applyFont="1" applyBorder="1" applyAlignment="1">
      <alignment horizontal="center" vertical="center"/>
    </xf>
    <xf numFmtId="0" fontId="8" fillId="0" borderId="0" xfId="66" applyFont="1" applyBorder="1" applyAlignment="1">
      <alignment horizontal="center"/>
    </xf>
    <xf numFmtId="49" fontId="5" fillId="0" borderId="18" xfId="40" applyNumberFormat="1" applyFont="1" applyBorder="1" applyAlignment="1">
      <alignment horizontal="center" vertical="center"/>
    </xf>
    <xf numFmtId="49" fontId="5" fillId="0" borderId="1" xfId="40" applyNumberFormat="1" applyFont="1" applyBorder="1" applyAlignment="1">
      <alignment horizontal="center" vertical="center"/>
    </xf>
    <xf numFmtId="49" fontId="5" fillId="0" borderId="2" xfId="40" applyNumberFormat="1" applyFont="1" applyBorder="1" applyAlignment="1">
      <alignment horizontal="center" vertical="center"/>
    </xf>
    <xf numFmtId="0" fontId="5" fillId="0" borderId="18" xfId="40" applyFont="1" applyBorder="1" applyAlignment="1">
      <alignment horizontal="center"/>
    </xf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7" fillId="0" borderId="0" xfId="40" applyFont="1" applyAlignment="1">
      <alignment horizontal="center"/>
    </xf>
    <xf numFmtId="0" fontId="8" fillId="0" borderId="0" xfId="40" applyFont="1" applyAlignment="1">
      <alignment horizontal="center"/>
    </xf>
    <xf numFmtId="0" fontId="5" fillId="0" borderId="0" xfId="40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40" applyNumberFormat="1" applyFont="1" applyAlignment="1">
      <alignment horizontal="center"/>
    </xf>
    <xf numFmtId="0" fontId="10" fillId="0" borderId="16" xfId="40" applyFont="1" applyBorder="1" applyAlignment="1">
      <alignment horizontal="center"/>
    </xf>
    <xf numFmtId="0" fontId="6" fillId="0" borderId="16" xfId="40" applyFont="1" applyBorder="1" applyAlignment="1">
      <alignment horizontal="center"/>
    </xf>
    <xf numFmtId="0" fontId="9" fillId="0" borderId="6" xfId="40" applyFont="1" applyBorder="1" applyAlignment="1">
      <alignment horizontal="center" vertical="center" wrapText="1"/>
    </xf>
    <xf numFmtId="0" fontId="5" fillId="0" borderId="7" xfId="40" applyFont="1" applyBorder="1" applyAlignment="1">
      <alignment horizontal="center" vertical="center" wrapText="1"/>
    </xf>
    <xf numFmtId="0" fontId="5" fillId="0" borderId="4" xfId="40" applyFont="1" applyBorder="1" applyAlignment="1">
      <alignment horizontal="center" vertical="center" wrapText="1"/>
    </xf>
    <xf numFmtId="0" fontId="8" fillId="0" borderId="0" xfId="40" applyFont="1" applyBorder="1" applyAlignment="1">
      <alignment horizontal="center"/>
    </xf>
    <xf numFmtId="0" fontId="7" fillId="0" borderId="0" xfId="22" applyFont="1" applyAlignment="1">
      <alignment horizontal="center"/>
    </xf>
    <xf numFmtId="0" fontId="8" fillId="0" borderId="0" xfId="22" applyFont="1" applyAlignment="1">
      <alignment horizontal="center"/>
    </xf>
    <xf numFmtId="0" fontId="5" fillId="0" borderId="0" xfId="22" applyFont="1" applyAlignment="1">
      <alignment horizontal="center"/>
    </xf>
    <xf numFmtId="0" fontId="8" fillId="0" borderId="0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6" fillId="0" borderId="16" xfId="22" applyFont="1" applyBorder="1" applyAlignment="1">
      <alignment horizontal="center"/>
    </xf>
    <xf numFmtId="49" fontId="5" fillId="0" borderId="18" xfId="22" applyNumberFormat="1" applyFont="1" applyBorder="1" applyAlignment="1">
      <alignment horizontal="center" vertical="center"/>
    </xf>
    <xf numFmtId="49" fontId="5" fillId="0" borderId="1" xfId="22" applyNumberFormat="1" applyFont="1" applyBorder="1" applyAlignment="1">
      <alignment horizontal="center" vertical="center"/>
    </xf>
    <xf numFmtId="0" fontId="9" fillId="0" borderId="6" xfId="22" applyFont="1" applyBorder="1" applyAlignment="1">
      <alignment horizontal="center" vertical="center" wrapText="1"/>
    </xf>
    <xf numFmtId="0" fontId="5" fillId="0" borderId="7" xfId="22" applyFont="1" applyBorder="1" applyAlignment="1">
      <alignment horizontal="center" vertical="center" wrapText="1"/>
    </xf>
    <xf numFmtId="0" fontId="5" fillId="0" borderId="4" xfId="22" applyFont="1" applyBorder="1" applyAlignment="1">
      <alignment horizontal="center" vertical="center" wrapText="1"/>
    </xf>
    <xf numFmtId="0" fontId="10" fillId="0" borderId="0" xfId="22" applyFont="1" applyAlignment="1">
      <alignment horizontal="center"/>
    </xf>
    <xf numFmtId="0" fontId="10" fillId="0" borderId="0" xfId="22" applyNumberFormat="1" applyFont="1" applyAlignment="1">
      <alignment horizontal="center"/>
    </xf>
    <xf numFmtId="0" fontId="5" fillId="0" borderId="18" xfId="22" applyFont="1" applyBorder="1" applyAlignment="1">
      <alignment horizontal="center"/>
    </xf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49" fontId="5" fillId="0" borderId="2" xfId="22" applyNumberFormat="1" applyFont="1" applyBorder="1" applyAlignment="1">
      <alignment horizontal="center" vertical="center"/>
    </xf>
    <xf numFmtId="0" fontId="7" fillId="0" borderId="0" xfId="49" applyFont="1" applyAlignment="1">
      <alignment horizontal="right"/>
    </xf>
    <xf numFmtId="0" fontId="6" fillId="0" borderId="16" xfId="49" applyFont="1" applyBorder="1" applyAlignment="1">
      <alignment horizontal="center"/>
    </xf>
    <xf numFmtId="0" fontId="8" fillId="0" borderId="0" xfId="49" applyFont="1" applyAlignment="1">
      <alignment horizontal="center"/>
    </xf>
    <xf numFmtId="0" fontId="9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8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0" fontId="5" fillId="0" borderId="0" xfId="49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49" applyNumberFormat="1" applyFont="1" applyAlignment="1">
      <alignment horizontal="center"/>
    </xf>
    <xf numFmtId="0" fontId="8" fillId="0" borderId="0" xfId="49" applyFont="1" applyBorder="1" applyAlignment="1">
      <alignment horizontal="center"/>
    </xf>
    <xf numFmtId="49" fontId="5" fillId="0" borderId="18" xfId="49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49" fontId="5" fillId="0" borderId="18" xfId="36" applyNumberFormat="1" applyFont="1" applyBorder="1" applyAlignment="1">
      <alignment horizontal="center" vertical="center"/>
    </xf>
    <xf numFmtId="49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0" fontId="5" fillId="0" borderId="18" xfId="36" applyFont="1" applyBorder="1" applyAlignment="1">
      <alignment horizontal="center"/>
    </xf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7" fillId="0" borderId="0" xfId="36" applyFont="1" applyAlignment="1">
      <alignment horizontal="center"/>
    </xf>
    <xf numFmtId="0" fontId="8" fillId="0" borderId="0" xfId="36" applyFont="1" applyAlignment="1">
      <alignment horizontal="center"/>
    </xf>
    <xf numFmtId="0" fontId="5" fillId="0" borderId="0" xfId="36" applyFont="1" applyAlignment="1">
      <alignment horizontal="center"/>
    </xf>
    <xf numFmtId="0" fontId="10" fillId="0" borderId="0" xfId="36" applyFont="1" applyAlignment="1">
      <alignment horizontal="center"/>
    </xf>
    <xf numFmtId="0" fontId="10" fillId="0" borderId="0" xfId="36" applyNumberFormat="1" applyFont="1" applyAlignment="1">
      <alignment horizontal="center"/>
    </xf>
    <xf numFmtId="0" fontId="10" fillId="0" borderId="16" xfId="36" applyFont="1" applyBorder="1" applyAlignment="1">
      <alignment horizontal="center"/>
    </xf>
    <xf numFmtId="0" fontId="6" fillId="0" borderId="16" xfId="36" applyFont="1" applyBorder="1" applyAlignment="1">
      <alignment horizontal="center"/>
    </xf>
    <xf numFmtId="0" fontId="9" fillId="0" borderId="6" xfId="36" applyFont="1" applyBorder="1" applyAlignment="1">
      <alignment horizontal="center" vertical="center" wrapText="1"/>
    </xf>
    <xf numFmtId="0" fontId="5" fillId="0" borderId="7" xfId="36" applyFont="1" applyBorder="1" applyAlignment="1">
      <alignment horizontal="center" vertical="center" wrapText="1"/>
    </xf>
    <xf numFmtId="0" fontId="5" fillId="0" borderId="4" xfId="36" applyFont="1" applyBorder="1" applyAlignment="1">
      <alignment horizontal="center" vertical="center" wrapText="1"/>
    </xf>
    <xf numFmtId="0" fontId="8" fillId="0" borderId="0" xfId="36" applyFont="1" applyBorder="1" applyAlignment="1">
      <alignment horizontal="center"/>
    </xf>
    <xf numFmtId="49" fontId="5" fillId="0" borderId="18" xfId="67" applyNumberFormat="1" applyFont="1" applyBorder="1" applyAlignment="1">
      <alignment horizontal="center" vertical="center"/>
    </xf>
    <xf numFmtId="49" fontId="5" fillId="0" borderId="1" xfId="67" applyNumberFormat="1" applyFont="1" applyBorder="1" applyAlignment="1">
      <alignment horizontal="center" vertical="center"/>
    </xf>
    <xf numFmtId="49" fontId="5" fillId="0" borderId="2" xfId="67" applyNumberFormat="1" applyFont="1" applyBorder="1" applyAlignment="1">
      <alignment horizontal="center" vertical="center"/>
    </xf>
    <xf numFmtId="0" fontId="5" fillId="0" borderId="18" xfId="67" applyFont="1" applyBorder="1" applyAlignment="1">
      <alignment horizontal="center"/>
    </xf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7" fillId="0" borderId="0" xfId="67" applyFont="1" applyAlignment="1">
      <alignment horizontal="center"/>
    </xf>
    <xf numFmtId="0" fontId="8" fillId="0" borderId="0" xfId="67" applyFont="1" applyAlignment="1">
      <alignment horizontal="center"/>
    </xf>
    <xf numFmtId="0" fontId="5" fillId="0" borderId="0" xfId="67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67" applyNumberFormat="1" applyFont="1" applyAlignment="1">
      <alignment horizontal="center"/>
    </xf>
    <xf numFmtId="0" fontId="10" fillId="0" borderId="16" xfId="67" applyFont="1" applyBorder="1" applyAlignment="1">
      <alignment horizontal="center"/>
    </xf>
    <xf numFmtId="0" fontId="6" fillId="0" borderId="16" xfId="67" applyFont="1" applyBorder="1" applyAlignment="1">
      <alignment horizontal="center"/>
    </xf>
    <xf numFmtId="0" fontId="9" fillId="0" borderId="6" xfId="67" applyFont="1" applyBorder="1" applyAlignment="1">
      <alignment horizontal="center" vertical="center" wrapText="1"/>
    </xf>
    <xf numFmtId="0" fontId="5" fillId="0" borderId="7" xfId="67" applyFont="1" applyBorder="1" applyAlignment="1">
      <alignment horizontal="center" vertical="center" wrapText="1"/>
    </xf>
    <xf numFmtId="0" fontId="5" fillId="0" borderId="4" xfId="67" applyFont="1" applyBorder="1" applyAlignment="1">
      <alignment horizontal="center" vertical="center" wrapText="1"/>
    </xf>
    <xf numFmtId="0" fontId="8" fillId="0" borderId="0" xfId="67" applyFont="1" applyBorder="1" applyAlignment="1">
      <alignment horizontal="center"/>
    </xf>
    <xf numFmtId="49" fontId="5" fillId="0" borderId="18" xfId="47" applyNumberFormat="1" applyFont="1" applyBorder="1" applyAlignment="1">
      <alignment horizontal="center" vertical="center"/>
    </xf>
    <xf numFmtId="0" fontId="5" fillId="0" borderId="1" xfId="47" applyNumberFormat="1" applyFont="1" applyBorder="1" applyAlignment="1">
      <alignment horizontal="center" vertical="center"/>
    </xf>
    <xf numFmtId="0" fontId="5" fillId="0" borderId="2" xfId="47" applyNumberFormat="1" applyFont="1" applyBorder="1" applyAlignment="1">
      <alignment horizontal="center" vertical="center"/>
    </xf>
    <xf numFmtId="49" fontId="5" fillId="0" borderId="18" xfId="42" applyNumberFormat="1" applyFont="1" applyBorder="1" applyAlignment="1">
      <alignment horizontal="center" vertical="center"/>
    </xf>
    <xf numFmtId="49" fontId="5" fillId="0" borderId="1" xfId="42" applyNumberFormat="1" applyFont="1" applyBorder="1" applyAlignment="1">
      <alignment horizontal="center" vertical="center"/>
    </xf>
    <xf numFmtId="0" fontId="5" fillId="0" borderId="18" xfId="42" applyFont="1" applyBorder="1" applyAlignment="1">
      <alignment horizontal="center"/>
    </xf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7" fillId="0" borderId="0" xfId="42" applyFont="1" applyAlignment="1">
      <alignment horizontal="center"/>
    </xf>
    <xf numFmtId="0" fontId="8" fillId="0" borderId="0" xfId="42" applyFont="1" applyAlignment="1">
      <alignment horizontal="center"/>
    </xf>
    <xf numFmtId="0" fontId="5" fillId="0" borderId="0" xfId="42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16" xfId="42" applyFont="1" applyBorder="1" applyAlignment="1">
      <alignment horizontal="center"/>
    </xf>
    <xf numFmtId="0" fontId="6" fillId="0" borderId="16" xfId="42" applyFont="1" applyBorder="1" applyAlignment="1">
      <alignment horizontal="center"/>
    </xf>
    <xf numFmtId="0" fontId="9" fillId="0" borderId="6" xfId="42" applyFont="1" applyBorder="1" applyAlignment="1">
      <alignment horizontal="center" vertical="center" wrapText="1"/>
    </xf>
    <xf numFmtId="0" fontId="5" fillId="0" borderId="7" xfId="42" applyFont="1" applyBorder="1" applyAlignment="1">
      <alignment horizontal="center" vertical="center" wrapText="1"/>
    </xf>
    <xf numFmtId="0" fontId="5" fillId="0" borderId="4" xfId="42" applyFont="1" applyBorder="1" applyAlignment="1">
      <alignment horizontal="center" vertical="center" wrapText="1"/>
    </xf>
    <xf numFmtId="0" fontId="5" fillId="0" borderId="1" xfId="42" applyNumberFormat="1" applyFont="1" applyBorder="1" applyAlignment="1">
      <alignment horizontal="center" vertical="center"/>
    </xf>
    <xf numFmtId="0" fontId="5" fillId="0" borderId="2" xfId="42" applyNumberFormat="1" applyFont="1" applyBorder="1" applyAlignment="1">
      <alignment horizontal="center" vertical="center"/>
    </xf>
    <xf numFmtId="49" fontId="5" fillId="0" borderId="2" xfId="42" applyNumberFormat="1" applyFont="1" applyBorder="1" applyAlignment="1">
      <alignment horizontal="center" vertical="center"/>
    </xf>
    <xf numFmtId="0" fontId="8" fillId="0" borderId="0" xfId="42" applyFont="1" applyBorder="1" applyAlignment="1">
      <alignment horizontal="center"/>
    </xf>
    <xf numFmtId="0" fontId="7" fillId="0" borderId="0" xfId="57" applyFont="1" applyAlignment="1">
      <alignment horizontal="center"/>
    </xf>
    <xf numFmtId="0" fontId="8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8" fillId="0" borderId="0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0" fontId="6" fillId="0" borderId="16" xfId="57" applyFont="1" applyBorder="1" applyAlignment="1">
      <alignment horizontal="center"/>
    </xf>
    <xf numFmtId="49" fontId="5" fillId="0" borderId="18" xfId="57" applyNumberFormat="1" applyFont="1" applyBorder="1" applyAlignment="1">
      <alignment horizontal="center" vertical="center"/>
    </xf>
    <xf numFmtId="49" fontId="5" fillId="0" borderId="1" xfId="57" applyNumberFormat="1" applyFont="1" applyBorder="1" applyAlignment="1">
      <alignment horizontal="center" vertical="center"/>
    </xf>
    <xf numFmtId="0" fontId="9" fillId="0" borderId="6" xfId="57" applyFont="1" applyBorder="1" applyAlignment="1">
      <alignment horizontal="center" vertical="center" wrapText="1"/>
    </xf>
    <xf numFmtId="0" fontId="5" fillId="0" borderId="7" xfId="57" applyFont="1" applyBorder="1" applyAlignment="1">
      <alignment horizontal="center" vertical="center" wrapText="1"/>
    </xf>
    <xf numFmtId="0" fontId="5" fillId="0" borderId="4" xfId="57" applyFont="1" applyBorder="1" applyAlignment="1">
      <alignment horizontal="center" vertical="center" wrapText="1"/>
    </xf>
    <xf numFmtId="0" fontId="10" fillId="0" borderId="0" xfId="57" applyFont="1" applyAlignment="1">
      <alignment horizontal="center"/>
    </xf>
    <xf numFmtId="0" fontId="10" fillId="0" borderId="0" xfId="57" applyNumberFormat="1" applyFont="1" applyAlignment="1">
      <alignment horizontal="center"/>
    </xf>
    <xf numFmtId="0" fontId="5" fillId="0" borderId="18" xfId="57" applyFont="1" applyBorder="1" applyAlignment="1">
      <alignment horizontal="center"/>
    </xf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5" fillId="0" borderId="1" xfId="57" applyNumberFormat="1" applyFont="1" applyBorder="1" applyAlignment="1">
      <alignment horizontal="center" vertical="center"/>
    </xf>
    <xf numFmtId="0" fontId="5" fillId="0" borderId="2" xfId="57" applyNumberFormat="1" applyFont="1" applyBorder="1" applyAlignment="1">
      <alignment horizontal="center" vertical="center"/>
    </xf>
    <xf numFmtId="49" fontId="5" fillId="0" borderId="2" xfId="57" applyNumberFormat="1" applyFont="1" applyBorder="1" applyAlignment="1">
      <alignment horizontal="center" vertical="center"/>
    </xf>
    <xf numFmtId="49" fontId="5" fillId="0" borderId="18" xfId="45" applyNumberFormat="1" applyFont="1" applyBorder="1" applyAlignment="1">
      <alignment horizontal="center" vertical="center"/>
    </xf>
    <xf numFmtId="49" fontId="5" fillId="0" borderId="1" xfId="45" applyNumberFormat="1" applyFont="1" applyBorder="1" applyAlignment="1">
      <alignment horizontal="center" vertical="center"/>
    </xf>
    <xf numFmtId="49" fontId="5" fillId="0" borderId="2" xfId="45" applyNumberFormat="1" applyFont="1" applyBorder="1" applyAlignment="1">
      <alignment horizontal="center" vertical="center"/>
    </xf>
    <xf numFmtId="0" fontId="5" fillId="0" borderId="18" xfId="45" applyFont="1" applyBorder="1" applyAlignment="1">
      <alignment horizontal="center"/>
    </xf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7" fillId="0" borderId="0" xfId="45" applyFont="1" applyAlignment="1">
      <alignment horizontal="center"/>
    </xf>
    <xf numFmtId="0" fontId="8" fillId="0" borderId="0" xfId="45" applyFont="1" applyAlignment="1">
      <alignment horizontal="center"/>
    </xf>
    <xf numFmtId="0" fontId="5" fillId="0" borderId="0" xfId="45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45" applyNumberFormat="1" applyFont="1" applyAlignment="1">
      <alignment horizontal="center"/>
    </xf>
    <xf numFmtId="0" fontId="10" fillId="0" borderId="16" xfId="45" applyFont="1" applyBorder="1" applyAlignment="1">
      <alignment horizontal="center"/>
    </xf>
    <xf numFmtId="0" fontId="6" fillId="0" borderId="16" xfId="45" applyFont="1" applyBorder="1" applyAlignment="1">
      <alignment horizontal="center"/>
    </xf>
    <xf numFmtId="0" fontId="9" fillId="0" borderId="6" xfId="45" applyFont="1" applyBorder="1" applyAlignment="1">
      <alignment horizontal="center" vertical="center" wrapText="1"/>
    </xf>
    <xf numFmtId="0" fontId="5" fillId="0" borderId="7" xfId="45" applyFont="1" applyBorder="1" applyAlignment="1">
      <alignment horizontal="center" vertical="center" wrapText="1"/>
    </xf>
    <xf numFmtId="0" fontId="5" fillId="0" borderId="4" xfId="45" applyFont="1" applyBorder="1" applyAlignment="1">
      <alignment horizontal="center" vertical="center" wrapText="1"/>
    </xf>
    <xf numFmtId="0" fontId="8" fillId="0" borderId="0" xfId="45" applyFont="1" applyBorder="1" applyAlignment="1">
      <alignment horizontal="center"/>
    </xf>
    <xf numFmtId="49" fontId="5" fillId="0" borderId="18" xfId="61" applyNumberFormat="1" applyFont="1" applyBorder="1" applyAlignment="1">
      <alignment horizontal="center" vertical="center"/>
    </xf>
    <xf numFmtId="49" fontId="5" fillId="0" borderId="1" xfId="61" applyNumberFormat="1" applyFont="1" applyBorder="1" applyAlignment="1">
      <alignment horizontal="center" vertical="center"/>
    </xf>
    <xf numFmtId="49" fontId="5" fillId="0" borderId="2" xfId="61" applyNumberFormat="1" applyFont="1" applyBorder="1" applyAlignment="1">
      <alignment horizontal="center" vertical="center"/>
    </xf>
    <xf numFmtId="0" fontId="5" fillId="0" borderId="18" xfId="61" applyFont="1" applyBorder="1" applyAlignment="1">
      <alignment horizontal="center"/>
    </xf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7" fillId="0" borderId="0" xfId="61" applyFont="1" applyAlignment="1">
      <alignment horizontal="center"/>
    </xf>
    <xf numFmtId="0" fontId="8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61" applyNumberFormat="1" applyFont="1" applyAlignment="1">
      <alignment horizontal="center"/>
    </xf>
    <xf numFmtId="0" fontId="10" fillId="0" borderId="16" xfId="61" applyFont="1" applyBorder="1" applyAlignment="1">
      <alignment horizontal="center"/>
    </xf>
    <xf numFmtId="0" fontId="6" fillId="0" borderId="16" xfId="61" applyFont="1" applyBorder="1" applyAlignment="1">
      <alignment horizontal="center"/>
    </xf>
    <xf numFmtId="0" fontId="9" fillId="0" borderId="6" xfId="61" applyFont="1" applyBorder="1" applyAlignment="1">
      <alignment horizontal="center" vertical="center" wrapText="1"/>
    </xf>
    <xf numFmtId="0" fontId="5" fillId="0" borderId="7" xfId="61" applyFont="1" applyBorder="1" applyAlignment="1">
      <alignment horizontal="center" vertical="center" wrapText="1"/>
    </xf>
    <xf numFmtId="0" fontId="5" fillId="0" borderId="4" xfId="61" applyFont="1" applyBorder="1" applyAlignment="1">
      <alignment horizontal="center" vertical="center" wrapText="1"/>
    </xf>
    <xf numFmtId="0" fontId="8" fillId="0" borderId="0" xfId="61" applyFont="1" applyBorder="1" applyAlignment="1">
      <alignment horizontal="center"/>
    </xf>
    <xf numFmtId="49" fontId="5" fillId="0" borderId="1" xfId="47" applyNumberFormat="1" applyFont="1" applyBorder="1" applyAlignment="1">
      <alignment horizontal="center" vertical="center"/>
    </xf>
    <xf numFmtId="49" fontId="5" fillId="0" borderId="2" xfId="47" applyNumberFormat="1" applyFont="1" applyBorder="1" applyAlignment="1">
      <alignment horizontal="center" vertical="center"/>
    </xf>
    <xf numFmtId="0" fontId="5" fillId="0" borderId="18" xfId="47" applyFont="1" applyBorder="1" applyAlignment="1">
      <alignment horizontal="center"/>
    </xf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7" fillId="0" borderId="0" xfId="47" applyFont="1" applyAlignment="1">
      <alignment horizontal="center"/>
    </xf>
    <xf numFmtId="0" fontId="8" fillId="0" borderId="0" xfId="47" applyFont="1" applyAlignment="1">
      <alignment horizontal="center"/>
    </xf>
    <xf numFmtId="0" fontId="5" fillId="0" borderId="0" xfId="47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7" applyNumberFormat="1" applyFont="1" applyAlignment="1">
      <alignment horizontal="center"/>
    </xf>
    <xf numFmtId="0" fontId="10" fillId="0" borderId="16" xfId="47" applyFont="1" applyBorder="1" applyAlignment="1">
      <alignment horizontal="center"/>
    </xf>
    <xf numFmtId="0" fontId="6" fillId="0" borderId="16" xfId="47" applyFont="1" applyBorder="1" applyAlignment="1">
      <alignment horizontal="center"/>
    </xf>
    <xf numFmtId="0" fontId="9" fillId="0" borderId="6" xfId="47" applyFont="1" applyBorder="1" applyAlignment="1">
      <alignment horizontal="center" vertical="center" wrapText="1"/>
    </xf>
    <xf numFmtId="0" fontId="5" fillId="0" borderId="7" xfId="47" applyFont="1" applyBorder="1" applyAlignment="1">
      <alignment horizontal="center" vertical="center" wrapText="1"/>
    </xf>
    <xf numFmtId="0" fontId="5" fillId="0" borderId="4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/>
    </xf>
    <xf numFmtId="49" fontId="5" fillId="0" borderId="18" xfId="38" applyNumberFormat="1" applyFont="1" applyBorder="1" applyAlignment="1">
      <alignment horizontal="center" vertical="center"/>
    </xf>
    <xf numFmtId="49" fontId="5" fillId="0" borderId="1" xfId="38" applyNumberFormat="1" applyFont="1" applyBorder="1" applyAlignment="1">
      <alignment horizontal="center" vertical="center"/>
    </xf>
    <xf numFmtId="49" fontId="5" fillId="0" borderId="2" xfId="38" applyNumberFormat="1" applyFont="1" applyBorder="1" applyAlignment="1">
      <alignment horizontal="center" vertical="center"/>
    </xf>
    <xf numFmtId="0" fontId="5" fillId="0" borderId="18" xfId="38" applyFont="1" applyBorder="1" applyAlignment="1">
      <alignment horizontal="center"/>
    </xf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7" fillId="0" borderId="0" xfId="38" applyFont="1" applyAlignment="1">
      <alignment horizontal="center"/>
    </xf>
    <xf numFmtId="0" fontId="8" fillId="0" borderId="0" xfId="38" applyFont="1" applyAlignment="1">
      <alignment horizontal="center"/>
    </xf>
    <xf numFmtId="0" fontId="5" fillId="0" borderId="0" xfId="38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38" applyNumberFormat="1" applyFont="1" applyAlignment="1">
      <alignment horizontal="center"/>
    </xf>
    <xf numFmtId="0" fontId="10" fillId="0" borderId="16" xfId="38" applyFont="1" applyBorder="1" applyAlignment="1">
      <alignment horizontal="center"/>
    </xf>
    <xf numFmtId="0" fontId="6" fillId="0" borderId="16" xfId="38" applyFont="1" applyBorder="1" applyAlignment="1">
      <alignment horizontal="center"/>
    </xf>
    <xf numFmtId="0" fontId="9" fillId="0" borderId="6" xfId="38" applyFont="1" applyBorder="1" applyAlignment="1">
      <alignment horizontal="center" vertical="center" wrapText="1"/>
    </xf>
    <xf numFmtId="0" fontId="5" fillId="0" borderId="7" xfId="38" applyFont="1" applyBorder="1" applyAlignment="1">
      <alignment horizontal="center" vertical="center" wrapText="1"/>
    </xf>
    <xf numFmtId="0" fontId="5" fillId="0" borderId="4" xfId="38" applyFont="1" applyBorder="1" applyAlignment="1">
      <alignment horizontal="center" vertical="center" wrapText="1"/>
    </xf>
    <xf numFmtId="0" fontId="8" fillId="0" borderId="0" xfId="38" applyFont="1" applyBorder="1" applyAlignment="1">
      <alignment horizontal="center"/>
    </xf>
    <xf numFmtId="0" fontId="11" fillId="0" borderId="27" xfId="30" applyFont="1" applyBorder="1" applyAlignment="1">
      <alignment horizontal="center"/>
    </xf>
    <xf numFmtId="0" fontId="7" fillId="0" borderId="0" xfId="37" applyFont="1" applyAlignment="1">
      <alignment horizontal="right"/>
    </xf>
    <xf numFmtId="0" fontId="6" fillId="0" borderId="16" xfId="37" applyFont="1" applyBorder="1" applyAlignment="1">
      <alignment horizontal="center"/>
    </xf>
    <xf numFmtId="0" fontId="8" fillId="0" borderId="0" xfId="37" applyFont="1" applyBorder="1" applyAlignment="1">
      <alignment horizontal="center"/>
    </xf>
    <xf numFmtId="0" fontId="10" fillId="0" borderId="0" xfId="37" applyFont="1" applyAlignment="1">
      <alignment horizontal="center"/>
    </xf>
    <xf numFmtId="0" fontId="10" fillId="0" borderId="16" xfId="37" applyFont="1" applyBorder="1" applyAlignment="1">
      <alignment horizontal="center"/>
    </xf>
    <xf numFmtId="0" fontId="5" fillId="0" borderId="0" xfId="37" applyFont="1" applyBorder="1" applyAlignment="1"/>
    <xf numFmtId="49" fontId="5" fillId="0" borderId="18" xfId="37" applyNumberFormat="1" applyFont="1" applyBorder="1" applyAlignment="1">
      <alignment horizontal="center" vertical="center"/>
    </xf>
    <xf numFmtId="49" fontId="11" fillId="0" borderId="18" xfId="37" applyNumberFormat="1" applyFont="1" applyBorder="1" applyAlignment="1">
      <alignment horizontal="center" vertical="center"/>
    </xf>
    <xf numFmtId="0" fontId="10" fillId="0" borderId="0" xfId="37" applyNumberFormat="1" applyFont="1" applyAlignment="1">
      <alignment horizontal="center"/>
    </xf>
    <xf numFmtId="0" fontId="9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5" fillId="0" borderId="18" xfId="28" applyNumberFormat="1" applyFont="1" applyBorder="1" applyAlignment="1">
      <alignment horizontal="center" vertical="center"/>
    </xf>
    <xf numFmtId="0" fontId="9" fillId="0" borderId="6" xfId="28" applyFont="1" applyBorder="1" applyAlignment="1">
      <alignment horizontal="center" vertical="center" wrapText="1"/>
    </xf>
    <xf numFmtId="0" fontId="5" fillId="0" borderId="18" xfId="28" applyFont="1" applyBorder="1" applyAlignment="1">
      <alignment horizontal="center"/>
    </xf>
    <xf numFmtId="0" fontId="6" fillId="0" borderId="16" xfId="28" applyFont="1" applyBorder="1" applyAlignment="1">
      <alignment horizontal="center"/>
    </xf>
    <xf numFmtId="0" fontId="8" fillId="0" borderId="0" xfId="28" applyFont="1" applyBorder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28" applyNumberFormat="1" applyFont="1" applyAlignment="1">
      <alignment horizontal="center"/>
    </xf>
    <xf numFmtId="0" fontId="5" fillId="0" borderId="0" xfId="28" applyFont="1" applyBorder="1" applyAlignment="1"/>
    <xf numFmtId="0" fontId="10" fillId="0" borderId="16" xfId="28" applyFont="1" applyBorder="1" applyAlignment="1">
      <alignment horizontal="center"/>
    </xf>
    <xf numFmtId="0" fontId="5" fillId="0" borderId="0" xfId="29" applyFont="1" applyBorder="1" applyAlignment="1"/>
    <xf numFmtId="0" fontId="10" fillId="0" borderId="0" xfId="29" applyNumberFormat="1" applyFont="1" applyAlignment="1">
      <alignment horizontal="center"/>
    </xf>
    <xf numFmtId="49" fontId="5" fillId="0" borderId="18" xfId="29" applyNumberFormat="1" applyFont="1" applyBorder="1" applyAlignment="1">
      <alignment horizontal="center" vertical="center"/>
    </xf>
    <xf numFmtId="0" fontId="7" fillId="0" borderId="0" xfId="29" applyFont="1" applyAlignment="1">
      <alignment horizontal="right"/>
    </xf>
    <xf numFmtId="0" fontId="6" fillId="0" borderId="16" xfId="29" applyFont="1" applyBorder="1" applyAlignment="1">
      <alignment horizontal="center"/>
    </xf>
    <xf numFmtId="0" fontId="8" fillId="0" borderId="0" xfId="29" applyFont="1" applyBorder="1" applyAlignment="1">
      <alignment horizontal="center"/>
    </xf>
    <xf numFmtId="0" fontId="10" fillId="0" borderId="0" xfId="29" applyFont="1" applyAlignment="1">
      <alignment horizontal="center"/>
    </xf>
    <xf numFmtId="0" fontId="5" fillId="0" borderId="18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9" fillId="0" borderId="6" xfId="29" applyFont="1" applyBorder="1" applyAlignment="1">
      <alignment horizontal="center" vertical="center" wrapText="1"/>
    </xf>
    <xf numFmtId="49" fontId="5" fillId="0" borderId="18" xfId="34" applyNumberFormat="1" applyFont="1" applyBorder="1" applyAlignment="1">
      <alignment horizontal="center" vertical="center"/>
    </xf>
    <xf numFmtId="49" fontId="5" fillId="0" borderId="1" xfId="34" applyNumberFormat="1" applyFont="1" applyBorder="1" applyAlignment="1">
      <alignment horizontal="center" vertical="center"/>
    </xf>
    <xf numFmtId="49" fontId="5" fillId="0" borderId="2" xfId="34" applyNumberFormat="1" applyFont="1" applyBorder="1" applyAlignment="1">
      <alignment horizontal="center" vertical="center"/>
    </xf>
    <xf numFmtId="0" fontId="5" fillId="0" borderId="18" xfId="34" applyFont="1" applyBorder="1" applyAlignment="1">
      <alignment horizontal="center"/>
    </xf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8" fillId="0" borderId="0" xfId="34" applyFont="1" applyAlignment="1">
      <alignment horizontal="center"/>
    </xf>
    <xf numFmtId="0" fontId="5" fillId="0" borderId="0" xfId="34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34" applyNumberFormat="1" applyFont="1" applyAlignment="1">
      <alignment horizontal="center"/>
    </xf>
    <xf numFmtId="0" fontId="10" fillId="0" borderId="16" xfId="34" applyFont="1" applyBorder="1" applyAlignment="1">
      <alignment horizontal="center"/>
    </xf>
    <xf numFmtId="0" fontId="6" fillId="0" borderId="16" xfId="34" applyFont="1" applyBorder="1" applyAlignment="1">
      <alignment horizontal="center"/>
    </xf>
    <xf numFmtId="0" fontId="9" fillId="0" borderId="6" xfId="34" applyFont="1" applyBorder="1" applyAlignment="1">
      <alignment horizontal="center" vertical="center" wrapText="1"/>
    </xf>
    <xf numFmtId="0" fontId="5" fillId="0" borderId="7" xfId="34" applyFont="1" applyBorder="1" applyAlignment="1">
      <alignment horizontal="center" vertical="center" wrapText="1"/>
    </xf>
    <xf numFmtId="0" fontId="5" fillId="0" borderId="4" xfId="34" applyFont="1" applyBorder="1" applyAlignment="1">
      <alignment horizontal="center" vertical="center" wrapText="1"/>
    </xf>
    <xf numFmtId="0" fontId="8" fillId="0" borderId="0" xfId="34" applyFont="1" applyBorder="1" applyAlignment="1">
      <alignment horizontal="center"/>
    </xf>
    <xf numFmtId="49" fontId="5" fillId="0" borderId="18" xfId="39" applyNumberFormat="1" applyFont="1" applyBorder="1" applyAlignment="1">
      <alignment horizontal="center" vertical="center"/>
    </xf>
    <xf numFmtId="49" fontId="5" fillId="0" borderId="1" xfId="39" applyNumberFormat="1" applyFont="1" applyBorder="1" applyAlignment="1">
      <alignment horizontal="center" vertical="center"/>
    </xf>
    <xf numFmtId="49" fontId="5" fillId="0" borderId="2" xfId="39" applyNumberFormat="1" applyFont="1" applyBorder="1" applyAlignment="1">
      <alignment horizontal="center" vertical="center"/>
    </xf>
    <xf numFmtId="0" fontId="5" fillId="0" borderId="18" xfId="39" applyFont="1" applyBorder="1" applyAlignment="1">
      <alignment horizontal="center"/>
    </xf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7" fillId="0" borderId="0" xfId="39" applyFont="1" applyAlignment="1">
      <alignment horizontal="center"/>
    </xf>
    <xf numFmtId="0" fontId="8" fillId="0" borderId="0" xfId="39" applyFont="1" applyAlignment="1">
      <alignment horizontal="center"/>
    </xf>
    <xf numFmtId="0" fontId="5" fillId="0" borderId="0" xfId="39" applyFont="1" applyAlignment="1">
      <alignment horizontal="center"/>
    </xf>
    <xf numFmtId="0" fontId="10" fillId="0" borderId="0" xfId="39" applyFont="1" applyAlignment="1">
      <alignment horizontal="center"/>
    </xf>
    <xf numFmtId="0" fontId="10" fillId="0" borderId="0" xfId="39" applyNumberFormat="1" applyFont="1" applyAlignment="1">
      <alignment horizontal="center"/>
    </xf>
    <xf numFmtId="0" fontId="10" fillId="0" borderId="16" xfId="39" applyFont="1" applyBorder="1" applyAlignment="1">
      <alignment horizontal="center"/>
    </xf>
    <xf numFmtId="0" fontId="6" fillId="0" borderId="16" xfId="39" applyFont="1" applyBorder="1" applyAlignment="1">
      <alignment horizontal="center"/>
    </xf>
    <xf numFmtId="0" fontId="9" fillId="0" borderId="6" xfId="39" applyFont="1" applyBorder="1" applyAlignment="1">
      <alignment horizontal="center" vertical="center" wrapText="1"/>
    </xf>
    <xf numFmtId="0" fontId="5" fillId="0" borderId="7" xfId="39" applyFont="1" applyBorder="1" applyAlignment="1">
      <alignment horizontal="center" vertical="center" wrapText="1"/>
    </xf>
    <xf numFmtId="0" fontId="5" fillId="0" borderId="4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/>
    </xf>
    <xf numFmtId="0" fontId="7" fillId="0" borderId="0" xfId="48" applyFont="1" applyAlignment="1">
      <alignment horizontal="center"/>
    </xf>
    <xf numFmtId="0" fontId="8" fillId="0" borderId="0" xfId="48" applyFont="1" applyAlignment="1">
      <alignment horizontal="center"/>
    </xf>
    <xf numFmtId="0" fontId="5" fillId="0" borderId="0" xfId="48" applyFont="1" applyAlignment="1">
      <alignment horizontal="center"/>
    </xf>
    <xf numFmtId="0" fontId="8" fillId="0" borderId="0" xfId="48" applyFont="1" applyBorder="1" applyAlignment="1">
      <alignment horizontal="center"/>
    </xf>
    <xf numFmtId="0" fontId="10" fillId="0" borderId="16" xfId="48" applyFont="1" applyBorder="1" applyAlignment="1">
      <alignment horizontal="center"/>
    </xf>
    <xf numFmtId="0" fontId="6" fillId="0" borderId="16" xfId="48" applyFont="1" applyBorder="1" applyAlignment="1">
      <alignment horizontal="center"/>
    </xf>
    <xf numFmtId="49" fontId="5" fillId="0" borderId="18" xfId="48" applyNumberFormat="1" applyFont="1" applyBorder="1" applyAlignment="1">
      <alignment horizontal="center" vertical="center"/>
    </xf>
    <xf numFmtId="49" fontId="5" fillId="0" borderId="1" xfId="48" applyNumberFormat="1" applyFont="1" applyBorder="1" applyAlignment="1">
      <alignment horizontal="center" vertical="center"/>
    </xf>
    <xf numFmtId="0" fontId="9" fillId="0" borderId="6" xfId="48" applyFont="1" applyBorder="1" applyAlignment="1">
      <alignment horizontal="center" vertical="center" wrapText="1"/>
    </xf>
    <xf numFmtId="0" fontId="5" fillId="0" borderId="7" xfId="48" applyFont="1" applyBorder="1" applyAlignment="1">
      <alignment horizontal="center" vertical="center" wrapText="1"/>
    </xf>
    <xf numFmtId="0" fontId="5" fillId="0" borderId="4" xfId="48" applyFont="1" applyBorder="1" applyAlignment="1">
      <alignment horizontal="center" vertical="center" wrapText="1"/>
    </xf>
    <xf numFmtId="0" fontId="10" fillId="0" borderId="0" xfId="48" applyFont="1" applyAlignment="1">
      <alignment horizontal="center"/>
    </xf>
    <xf numFmtId="0" fontId="10" fillId="0" borderId="0" xfId="48" applyNumberFormat="1" applyFont="1" applyAlignment="1">
      <alignment horizontal="center"/>
    </xf>
    <xf numFmtId="0" fontId="5" fillId="0" borderId="18" xfId="48" applyFont="1" applyBorder="1" applyAlignment="1">
      <alignment horizontal="center"/>
    </xf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49" fontId="5" fillId="0" borderId="2" xfId="48" applyNumberFormat="1" applyFont="1" applyBorder="1" applyAlignment="1">
      <alignment horizontal="center" vertical="center"/>
    </xf>
    <xf numFmtId="0" fontId="7" fillId="0" borderId="0" xfId="50" applyFont="1" applyAlignment="1">
      <alignment horizontal="center"/>
    </xf>
    <xf numFmtId="0" fontId="8" fillId="0" borderId="0" xfId="50" applyFont="1" applyAlignment="1">
      <alignment horizontal="center"/>
    </xf>
    <xf numFmtId="0" fontId="5" fillId="0" borderId="0" xfId="50" applyFont="1" applyAlignment="1">
      <alignment horizontal="center"/>
    </xf>
    <xf numFmtId="0" fontId="8" fillId="0" borderId="0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6" fillId="0" borderId="16" xfId="50" applyFont="1" applyBorder="1" applyAlignment="1">
      <alignment horizontal="center"/>
    </xf>
    <xf numFmtId="49" fontId="5" fillId="0" borderId="18" xfId="50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0" fontId="9" fillId="0" borderId="6" xfId="50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10" fillId="0" borderId="0" xfId="50" applyFont="1" applyAlignment="1">
      <alignment horizontal="center"/>
    </xf>
    <xf numFmtId="0" fontId="10" fillId="0" borderId="0" xfId="50" applyNumberFormat="1" applyFont="1" applyAlignment="1">
      <alignment horizontal="center"/>
    </xf>
    <xf numFmtId="0" fontId="5" fillId="0" borderId="18" xfId="50" applyFont="1" applyBorder="1" applyAlignment="1">
      <alignment horizontal="center"/>
    </xf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49" fontId="5" fillId="0" borderId="2" xfId="50" applyNumberFormat="1" applyFont="1" applyBorder="1" applyAlignment="1">
      <alignment horizontal="center" vertical="center"/>
    </xf>
    <xf numFmtId="0" fontId="7" fillId="0" borderId="0" xfId="54" applyFont="1" applyAlignment="1">
      <alignment horizontal="center"/>
    </xf>
    <xf numFmtId="0" fontId="8" fillId="0" borderId="0" xfId="54" applyFont="1" applyAlignment="1">
      <alignment horizontal="center"/>
    </xf>
    <xf numFmtId="0" fontId="5" fillId="0" borderId="0" xfId="54" applyFont="1" applyAlignment="1">
      <alignment horizontal="center"/>
    </xf>
    <xf numFmtId="0" fontId="8" fillId="0" borderId="0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6" fillId="0" borderId="16" xfId="54" applyFont="1" applyBorder="1" applyAlignment="1">
      <alignment horizontal="center"/>
    </xf>
    <xf numFmtId="49" fontId="5" fillId="3" borderId="18" xfId="54" applyNumberFormat="1" applyFont="1" applyFill="1" applyBorder="1" applyAlignment="1">
      <alignment horizontal="center" vertical="center"/>
    </xf>
    <xf numFmtId="49" fontId="5" fillId="3" borderId="1" xfId="54" applyNumberFormat="1" applyFont="1" applyFill="1" applyBorder="1" applyAlignment="1">
      <alignment horizontal="center" vertical="center"/>
    </xf>
    <xf numFmtId="49" fontId="5" fillId="0" borderId="18" xfId="54" applyNumberFormat="1" applyFont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/>
    </xf>
    <xf numFmtId="0" fontId="9" fillId="0" borderId="6" xfId="54" applyFont="1" applyBorder="1" applyAlignment="1">
      <alignment horizontal="center" vertical="center" wrapText="1"/>
    </xf>
    <xf numFmtId="0" fontId="5" fillId="0" borderId="7" xfId="54" applyFont="1" applyBorder="1" applyAlignment="1">
      <alignment horizontal="center" vertical="center" wrapText="1"/>
    </xf>
    <xf numFmtId="0" fontId="5" fillId="0" borderId="4" xfId="54" applyFont="1" applyBorder="1" applyAlignment="1">
      <alignment horizontal="center" vertical="center" wrapText="1"/>
    </xf>
    <xf numFmtId="0" fontId="10" fillId="0" borderId="0" xfId="54" applyFont="1" applyAlignment="1">
      <alignment horizontal="center"/>
    </xf>
    <xf numFmtId="0" fontId="10" fillId="0" borderId="0" xfId="54" applyNumberFormat="1" applyFont="1" applyAlignment="1">
      <alignment horizontal="center"/>
    </xf>
    <xf numFmtId="0" fontId="5" fillId="0" borderId="18" xfId="54" applyFont="1" applyBorder="1" applyAlignment="1">
      <alignment horizontal="center"/>
    </xf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5" fillId="0" borderId="2" xfId="54" applyNumberFormat="1" applyFont="1" applyBorder="1" applyAlignment="1">
      <alignment horizontal="center" vertical="center"/>
    </xf>
    <xf numFmtId="0" fontId="7" fillId="0" borderId="0" xfId="35" applyFont="1" applyAlignment="1">
      <alignment horizontal="center"/>
    </xf>
    <xf numFmtId="0" fontId="8" fillId="0" borderId="0" xfId="35" applyFont="1" applyAlignment="1">
      <alignment horizontal="center"/>
    </xf>
    <xf numFmtId="0" fontId="5" fillId="0" borderId="0" xfId="35" applyFont="1" applyAlignment="1">
      <alignment horizontal="center"/>
    </xf>
    <xf numFmtId="0" fontId="8" fillId="0" borderId="0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6" fillId="0" borderId="16" xfId="35" applyFont="1" applyBorder="1" applyAlignment="1">
      <alignment horizontal="center"/>
    </xf>
    <xf numFmtId="49" fontId="5" fillId="0" borderId="18" xfId="35" applyNumberFormat="1" applyFont="1" applyBorder="1" applyAlignment="1">
      <alignment horizontal="center" vertical="center"/>
    </xf>
    <xf numFmtId="49" fontId="5" fillId="0" borderId="1" xfId="35" applyNumberFormat="1" applyFont="1" applyBorder="1" applyAlignment="1">
      <alignment horizontal="center" vertical="center"/>
    </xf>
    <xf numFmtId="0" fontId="9" fillId="0" borderId="6" xfId="35" applyFont="1" applyBorder="1" applyAlignment="1">
      <alignment horizontal="center" vertical="center" wrapText="1"/>
    </xf>
    <xf numFmtId="0" fontId="5" fillId="0" borderId="7" xfId="35" applyFont="1" applyBorder="1" applyAlignment="1">
      <alignment horizontal="center" vertical="center" wrapText="1"/>
    </xf>
    <xf numFmtId="0" fontId="5" fillId="0" borderId="4" xfId="35" applyFont="1" applyBorder="1" applyAlignment="1">
      <alignment horizontal="center" vertical="center" wrapText="1"/>
    </xf>
    <xf numFmtId="0" fontId="10" fillId="0" borderId="0" xfId="35" applyFont="1" applyAlignment="1">
      <alignment horizontal="center"/>
    </xf>
    <xf numFmtId="0" fontId="10" fillId="0" borderId="0" xfId="35" applyNumberFormat="1" applyFont="1" applyAlignment="1">
      <alignment horizontal="center"/>
    </xf>
    <xf numFmtId="0" fontId="5" fillId="0" borderId="18" xfId="35" applyFont="1" applyBorder="1" applyAlignment="1">
      <alignment horizontal="center"/>
    </xf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49" fontId="5" fillId="0" borderId="2" xfId="35" applyNumberFormat="1" applyFont="1" applyBorder="1" applyAlignment="1">
      <alignment horizontal="center" vertical="center"/>
    </xf>
    <xf numFmtId="0" fontId="7" fillId="0" borderId="0" xfId="58" applyFont="1" applyAlignment="1">
      <alignment horizontal="center"/>
    </xf>
    <xf numFmtId="0" fontId="8" fillId="0" borderId="0" xfId="58" applyFont="1" applyAlignment="1">
      <alignment horizontal="center"/>
    </xf>
    <xf numFmtId="0" fontId="5" fillId="0" borderId="0" xfId="58" applyFont="1" applyAlignment="1">
      <alignment horizontal="center"/>
    </xf>
    <xf numFmtId="0" fontId="8" fillId="0" borderId="0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6" fillId="0" borderId="16" xfId="58" applyFont="1" applyBorder="1" applyAlignment="1">
      <alignment horizontal="center"/>
    </xf>
    <xf numFmtId="49" fontId="5" fillId="0" borderId="18" xfId="58" applyNumberFormat="1" applyFont="1" applyBorder="1" applyAlignment="1">
      <alignment horizontal="center" vertical="center"/>
    </xf>
    <xf numFmtId="49" fontId="5" fillId="0" borderId="1" xfId="58" applyNumberFormat="1" applyFont="1" applyBorder="1" applyAlignment="1">
      <alignment horizontal="center" vertical="center"/>
    </xf>
    <xf numFmtId="0" fontId="9" fillId="0" borderId="6" xfId="58" applyFont="1" applyBorder="1" applyAlignment="1">
      <alignment horizontal="center" vertical="center" wrapText="1"/>
    </xf>
    <xf numFmtId="0" fontId="5" fillId="0" borderId="7" xfId="58" applyFont="1" applyBorder="1" applyAlignment="1">
      <alignment horizontal="center" vertical="center" wrapText="1"/>
    </xf>
    <xf numFmtId="0" fontId="5" fillId="0" borderId="4" xfId="58" applyFont="1" applyBorder="1" applyAlignment="1">
      <alignment horizontal="center" vertical="center" wrapText="1"/>
    </xf>
    <xf numFmtId="0" fontId="10" fillId="0" borderId="0" xfId="58" applyFont="1" applyAlignment="1">
      <alignment horizontal="center"/>
    </xf>
    <xf numFmtId="0" fontId="10" fillId="0" borderId="0" xfId="58" applyNumberFormat="1" applyFont="1" applyAlignment="1">
      <alignment horizontal="center"/>
    </xf>
    <xf numFmtId="0" fontId="5" fillId="0" borderId="18" xfId="58" applyFont="1" applyBorder="1" applyAlignment="1">
      <alignment horizontal="center"/>
    </xf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49" fontId="5" fillId="0" borderId="2" xfId="58" applyNumberFormat="1" applyFont="1" applyBorder="1" applyAlignment="1">
      <alignment horizontal="center" vertical="center"/>
    </xf>
    <xf numFmtId="0" fontId="7" fillId="0" borderId="0" xfId="41" applyFont="1" applyAlignment="1">
      <alignment horizontal="center"/>
    </xf>
    <xf numFmtId="0" fontId="8" fillId="0" borderId="0" xfId="41" applyFont="1" applyAlignment="1">
      <alignment horizontal="center"/>
    </xf>
    <xf numFmtId="0" fontId="5" fillId="0" borderId="0" xfId="41" applyFont="1" applyAlignment="1">
      <alignment horizontal="center"/>
    </xf>
    <xf numFmtId="0" fontId="8" fillId="0" borderId="0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6" fillId="0" borderId="16" xfId="41" applyFont="1" applyBorder="1" applyAlignment="1">
      <alignment horizontal="center"/>
    </xf>
    <xf numFmtId="49" fontId="5" fillId="0" borderId="18" xfId="41" applyNumberFormat="1" applyFont="1" applyBorder="1" applyAlignment="1">
      <alignment horizontal="center" vertical="center"/>
    </xf>
    <xf numFmtId="49" fontId="5" fillId="0" borderId="1" xfId="41" applyNumberFormat="1" applyFont="1" applyBorder="1" applyAlignment="1">
      <alignment horizontal="center" vertical="center"/>
    </xf>
    <xf numFmtId="0" fontId="9" fillId="0" borderId="6" xfId="41" applyFont="1" applyBorder="1" applyAlignment="1">
      <alignment horizontal="center" vertical="center" wrapText="1"/>
    </xf>
    <xf numFmtId="0" fontId="5" fillId="0" borderId="7" xfId="41" applyFont="1" applyBorder="1" applyAlignment="1">
      <alignment horizontal="center" vertical="center" wrapText="1"/>
    </xf>
    <xf numFmtId="0" fontId="5" fillId="0" borderId="4" xfId="41" applyFont="1" applyBorder="1" applyAlignment="1">
      <alignment horizontal="center" vertical="center" wrapText="1"/>
    </xf>
    <xf numFmtId="0" fontId="10" fillId="0" borderId="0" xfId="41" applyFont="1" applyAlignment="1">
      <alignment horizontal="center"/>
    </xf>
    <xf numFmtId="0" fontId="10" fillId="0" borderId="0" xfId="41" applyNumberFormat="1" applyFont="1" applyAlignment="1">
      <alignment horizontal="center"/>
    </xf>
    <xf numFmtId="0" fontId="5" fillId="0" borderId="18" xfId="41" applyFont="1" applyBorder="1" applyAlignment="1">
      <alignment horizontal="center"/>
    </xf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49" fontId="5" fillId="0" borderId="2" xfId="41" applyNumberFormat="1" applyFont="1" applyBorder="1" applyAlignment="1">
      <alignment horizontal="center" vertical="center"/>
    </xf>
    <xf numFmtId="0" fontId="7" fillId="0" borderId="0" xfId="63" applyFont="1" applyAlignment="1">
      <alignment horizontal="center"/>
    </xf>
    <xf numFmtId="0" fontId="8" fillId="0" borderId="0" xfId="63" applyFont="1" applyAlignment="1">
      <alignment horizontal="center"/>
    </xf>
    <xf numFmtId="0" fontId="5" fillId="0" borderId="0" xfId="63" applyFont="1" applyAlignment="1">
      <alignment horizontal="center"/>
    </xf>
    <xf numFmtId="0" fontId="8" fillId="0" borderId="0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0" fontId="6" fillId="0" borderId="16" xfId="63" applyFont="1" applyBorder="1" applyAlignment="1">
      <alignment horizontal="center"/>
    </xf>
    <xf numFmtId="49" fontId="5" fillId="0" borderId="18" xfId="63" applyNumberFormat="1" applyFont="1" applyBorder="1" applyAlignment="1">
      <alignment horizontal="center" vertical="center"/>
    </xf>
    <xf numFmtId="49" fontId="5" fillId="0" borderId="1" xfId="63" applyNumberFormat="1" applyFont="1" applyBorder="1" applyAlignment="1">
      <alignment horizontal="center" vertical="center"/>
    </xf>
    <xf numFmtId="0" fontId="9" fillId="0" borderId="6" xfId="63" applyFont="1" applyBorder="1" applyAlignment="1">
      <alignment horizontal="center" vertical="center" wrapText="1"/>
    </xf>
    <xf numFmtId="0" fontId="5" fillId="0" borderId="7" xfId="63" applyFont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 wrapText="1"/>
    </xf>
    <xf numFmtId="0" fontId="10" fillId="0" borderId="0" xfId="63" applyFont="1" applyAlignment="1">
      <alignment horizontal="center"/>
    </xf>
    <xf numFmtId="0" fontId="10" fillId="0" borderId="0" xfId="63" applyNumberFormat="1" applyFont="1" applyAlignment="1">
      <alignment horizontal="center"/>
    </xf>
    <xf numFmtId="0" fontId="5" fillId="0" borderId="18" xfId="63" applyFont="1" applyBorder="1" applyAlignment="1">
      <alignment horizontal="center"/>
    </xf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49" fontId="5" fillId="0" borderId="2" xfId="63" applyNumberFormat="1" applyFont="1" applyBorder="1" applyAlignment="1">
      <alignment horizontal="center" vertical="center"/>
    </xf>
    <xf numFmtId="49" fontId="5" fillId="0" borderId="18" xfId="65" applyNumberFormat="1" applyFont="1" applyBorder="1" applyAlignment="1">
      <alignment horizontal="center" vertical="center"/>
    </xf>
    <xf numFmtId="49" fontId="5" fillId="0" borderId="1" xfId="65" applyNumberFormat="1" applyFont="1" applyBorder="1" applyAlignment="1">
      <alignment horizontal="center" vertical="center"/>
    </xf>
    <xf numFmtId="49" fontId="5" fillId="0" borderId="2" xfId="65" applyNumberFormat="1" applyFont="1" applyBorder="1" applyAlignment="1">
      <alignment horizontal="center" vertical="center"/>
    </xf>
    <xf numFmtId="0" fontId="5" fillId="0" borderId="18" xfId="65" applyFont="1" applyBorder="1" applyAlignment="1">
      <alignment horizontal="center"/>
    </xf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7" fillId="0" borderId="0" xfId="65" applyFont="1" applyAlignment="1">
      <alignment horizontal="center"/>
    </xf>
    <xf numFmtId="0" fontId="8" fillId="0" borderId="0" xfId="65" applyFont="1" applyAlignment="1">
      <alignment horizontal="center"/>
    </xf>
    <xf numFmtId="0" fontId="5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10" fillId="0" borderId="0" xfId="65" applyNumberFormat="1" applyFont="1" applyAlignment="1">
      <alignment horizontal="center"/>
    </xf>
    <xf numFmtId="0" fontId="10" fillId="0" borderId="16" xfId="65" applyFont="1" applyBorder="1" applyAlignment="1">
      <alignment horizontal="center"/>
    </xf>
    <xf numFmtId="0" fontId="6" fillId="0" borderId="16" xfId="65" applyFont="1" applyBorder="1" applyAlignment="1">
      <alignment horizontal="center"/>
    </xf>
    <xf numFmtId="0" fontId="9" fillId="0" borderId="6" xfId="65" applyFont="1" applyBorder="1" applyAlignment="1">
      <alignment horizontal="center" vertical="center" wrapText="1"/>
    </xf>
    <xf numFmtId="0" fontId="5" fillId="0" borderId="7" xfId="65" applyFont="1" applyBorder="1" applyAlignment="1">
      <alignment horizontal="center" vertical="center" wrapText="1"/>
    </xf>
    <xf numFmtId="0" fontId="5" fillId="0" borderId="4" xfId="65" applyFont="1" applyBorder="1" applyAlignment="1">
      <alignment horizontal="center" vertical="center" wrapText="1"/>
    </xf>
    <xf numFmtId="0" fontId="8" fillId="0" borderId="0" xfId="65" applyFont="1" applyBorder="1" applyAlignment="1">
      <alignment horizontal="center"/>
    </xf>
    <xf numFmtId="0" fontId="7" fillId="0" borderId="0" xfId="21" applyFont="1" applyAlignment="1">
      <alignment horizontal="center"/>
    </xf>
    <xf numFmtId="0" fontId="8" fillId="0" borderId="0" xfId="21" applyFont="1" applyAlignment="1">
      <alignment horizontal="center"/>
    </xf>
    <xf numFmtId="0" fontId="5" fillId="0" borderId="0" xfId="21" applyFont="1" applyAlignment="1">
      <alignment horizontal="center"/>
    </xf>
    <xf numFmtId="0" fontId="8" fillId="0" borderId="0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0" fontId="6" fillId="0" borderId="16" xfId="21" applyFont="1" applyBorder="1" applyAlignment="1">
      <alignment horizontal="center"/>
    </xf>
    <xf numFmtId="49" fontId="5" fillId="0" borderId="18" xfId="21" applyNumberFormat="1" applyFont="1" applyBorder="1" applyAlignment="1">
      <alignment horizontal="center" vertical="center"/>
    </xf>
    <xf numFmtId="49" fontId="5" fillId="0" borderId="1" xfId="21" applyNumberFormat="1" applyFont="1" applyBorder="1" applyAlignment="1">
      <alignment horizontal="center" vertical="center"/>
    </xf>
    <xf numFmtId="0" fontId="9" fillId="0" borderId="6" xfId="21" applyFont="1" applyBorder="1" applyAlignment="1">
      <alignment horizontal="center" vertical="center" wrapText="1"/>
    </xf>
    <xf numFmtId="0" fontId="5" fillId="0" borderId="7" xfId="21" applyFont="1" applyBorder="1" applyAlignment="1">
      <alignment horizontal="center" vertical="center" wrapText="1"/>
    </xf>
    <xf numFmtId="0" fontId="5" fillId="0" borderId="4" xfId="21" applyFont="1" applyBorder="1" applyAlignment="1">
      <alignment horizontal="center" vertical="center" wrapText="1"/>
    </xf>
    <xf numFmtId="0" fontId="10" fillId="0" borderId="0" xfId="21" applyFont="1" applyAlignment="1">
      <alignment horizontal="center"/>
    </xf>
    <xf numFmtId="0" fontId="10" fillId="0" borderId="0" xfId="21" applyNumberFormat="1" applyFont="1" applyAlignment="1">
      <alignment horizontal="center"/>
    </xf>
    <xf numFmtId="0" fontId="5" fillId="0" borderId="18" xfId="21" applyFont="1" applyBorder="1" applyAlignment="1">
      <alignment horizontal="center"/>
    </xf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49" fontId="5" fillId="0" borderId="2" xfId="21" applyNumberFormat="1" applyFont="1" applyBorder="1" applyAlignment="1">
      <alignment horizontal="center" vertical="center"/>
    </xf>
    <xf numFmtId="49" fontId="5" fillId="0" borderId="18" xfId="23" applyNumberFormat="1" applyFont="1" applyBorder="1" applyAlignment="1">
      <alignment horizontal="center" vertical="center"/>
    </xf>
    <xf numFmtId="49" fontId="5" fillId="0" borderId="1" xfId="23" applyNumberFormat="1" applyFont="1" applyBorder="1" applyAlignment="1">
      <alignment horizontal="center" vertical="center"/>
    </xf>
    <xf numFmtId="49" fontId="5" fillId="0" borderId="2" xfId="23" applyNumberFormat="1" applyFont="1" applyBorder="1" applyAlignment="1">
      <alignment horizontal="center" vertical="center"/>
    </xf>
    <xf numFmtId="0" fontId="5" fillId="0" borderId="18" xfId="23" applyFont="1" applyBorder="1" applyAlignment="1">
      <alignment horizontal="center"/>
    </xf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7" fillId="0" borderId="0" xfId="23" applyFont="1" applyAlignment="1">
      <alignment horizontal="center"/>
    </xf>
    <xf numFmtId="0" fontId="8" fillId="0" borderId="0" xfId="23" applyFont="1" applyAlignment="1">
      <alignment horizontal="center"/>
    </xf>
    <xf numFmtId="0" fontId="5" fillId="0" borderId="0" xfId="23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23" applyNumberFormat="1" applyFont="1" applyAlignment="1">
      <alignment horizontal="center"/>
    </xf>
    <xf numFmtId="0" fontId="10" fillId="0" borderId="16" xfId="23" applyFont="1" applyBorder="1" applyAlignment="1">
      <alignment horizontal="center"/>
    </xf>
    <xf numFmtId="0" fontId="6" fillId="0" borderId="16" xfId="23" applyFont="1" applyBorder="1" applyAlignment="1">
      <alignment horizontal="center"/>
    </xf>
    <xf numFmtId="0" fontId="9" fillId="0" borderId="6" xfId="23" applyFont="1" applyBorder="1" applyAlignment="1">
      <alignment horizontal="center" vertical="center" wrapText="1"/>
    </xf>
    <xf numFmtId="0" fontId="5" fillId="0" borderId="7" xfId="23" applyFont="1" applyBorder="1" applyAlignment="1">
      <alignment horizontal="center" vertical="center" wrapText="1"/>
    </xf>
    <xf numFmtId="0" fontId="5" fillId="0" borderId="4" xfId="23" applyFont="1" applyBorder="1" applyAlignment="1">
      <alignment horizontal="center" vertical="center" wrapText="1"/>
    </xf>
    <xf numFmtId="0" fontId="8" fillId="0" borderId="0" xfId="23" applyFont="1" applyBorder="1" applyAlignment="1">
      <alignment horizontal="center"/>
    </xf>
    <xf numFmtId="0" fontId="7" fillId="0" borderId="0" xfId="64" applyFont="1" applyAlignment="1">
      <alignment horizontal="center"/>
    </xf>
    <xf numFmtId="0" fontId="8" fillId="0" borderId="0" xfId="64" applyFont="1" applyAlignment="1">
      <alignment horizontal="center"/>
    </xf>
    <xf numFmtId="0" fontId="5" fillId="0" borderId="0" xfId="64" applyFont="1" applyAlignment="1">
      <alignment horizontal="center"/>
    </xf>
    <xf numFmtId="0" fontId="8" fillId="0" borderId="0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6" fillId="0" borderId="16" xfId="64" applyFont="1" applyBorder="1" applyAlignment="1">
      <alignment horizontal="center"/>
    </xf>
    <xf numFmtId="49" fontId="5" fillId="0" borderId="18" xfId="64" applyNumberFormat="1" applyFont="1" applyBorder="1" applyAlignment="1">
      <alignment horizontal="center" vertical="center"/>
    </xf>
    <xf numFmtId="49" fontId="5" fillId="0" borderId="1" xfId="64" applyNumberFormat="1" applyFont="1" applyBorder="1" applyAlignment="1">
      <alignment horizontal="center" vertical="center"/>
    </xf>
    <xf numFmtId="0" fontId="9" fillId="0" borderId="6" xfId="64" applyFont="1" applyBorder="1" applyAlignment="1">
      <alignment horizontal="center" vertical="center" wrapText="1"/>
    </xf>
    <xf numFmtId="0" fontId="5" fillId="0" borderId="7" xfId="64" applyFont="1" applyBorder="1" applyAlignment="1">
      <alignment horizontal="center" vertical="center" wrapText="1"/>
    </xf>
    <xf numFmtId="0" fontId="5" fillId="0" borderId="4" xfId="64" applyFont="1" applyBorder="1" applyAlignment="1">
      <alignment horizontal="center" vertical="center" wrapText="1"/>
    </xf>
    <xf numFmtId="0" fontId="10" fillId="0" borderId="0" xfId="64" applyFont="1" applyAlignment="1">
      <alignment horizontal="center"/>
    </xf>
    <xf numFmtId="0" fontId="10" fillId="0" borderId="0" xfId="64" applyNumberFormat="1" applyFont="1" applyAlignment="1">
      <alignment horizontal="center"/>
    </xf>
    <xf numFmtId="0" fontId="5" fillId="0" borderId="18" xfId="64" applyFont="1" applyBorder="1" applyAlignment="1">
      <alignment horizontal="center"/>
    </xf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49" fontId="5" fillId="0" borderId="2" xfId="64" applyNumberFormat="1" applyFont="1" applyBorder="1" applyAlignment="1">
      <alignment horizontal="center" vertical="center"/>
    </xf>
    <xf numFmtId="0" fontId="7" fillId="0" borderId="0" xfId="60" applyFont="1" applyAlignment="1">
      <alignment horizontal="center"/>
    </xf>
    <xf numFmtId="0" fontId="8" fillId="0" borderId="0" xfId="60" applyFont="1" applyAlignment="1">
      <alignment horizontal="center"/>
    </xf>
    <xf numFmtId="0" fontId="5" fillId="0" borderId="0" xfId="60" applyFont="1" applyAlignment="1">
      <alignment horizontal="center"/>
    </xf>
    <xf numFmtId="0" fontId="8" fillId="0" borderId="0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6" fillId="0" borderId="16" xfId="60" applyFont="1" applyBorder="1" applyAlignment="1">
      <alignment horizontal="center"/>
    </xf>
    <xf numFmtId="49" fontId="5" fillId="0" borderId="18" xfId="60" applyNumberFormat="1" applyFont="1" applyBorder="1" applyAlignment="1">
      <alignment horizontal="center" vertical="center"/>
    </xf>
    <xf numFmtId="49" fontId="5" fillId="0" borderId="1" xfId="60" applyNumberFormat="1" applyFont="1" applyBorder="1" applyAlignment="1">
      <alignment horizontal="center" vertical="center"/>
    </xf>
    <xf numFmtId="0" fontId="9" fillId="0" borderId="6" xfId="60" applyFont="1" applyBorder="1" applyAlignment="1">
      <alignment horizontal="center" vertical="center" wrapText="1"/>
    </xf>
    <xf numFmtId="0" fontId="5" fillId="0" borderId="7" xfId="60" applyFont="1" applyBorder="1" applyAlignment="1">
      <alignment horizontal="center" vertical="center" wrapText="1"/>
    </xf>
    <xf numFmtId="0" fontId="5" fillId="0" borderId="4" xfId="60" applyFont="1" applyBorder="1" applyAlignment="1">
      <alignment horizontal="center" vertical="center" wrapText="1"/>
    </xf>
    <xf numFmtId="0" fontId="10" fillId="0" borderId="0" xfId="60" applyFont="1" applyAlignment="1">
      <alignment horizontal="center"/>
    </xf>
    <xf numFmtId="0" fontId="10" fillId="0" borderId="0" xfId="60" applyNumberFormat="1" applyFont="1" applyAlignment="1">
      <alignment horizontal="center"/>
    </xf>
    <xf numFmtId="0" fontId="5" fillId="0" borderId="18" xfId="60" applyFont="1" applyBorder="1" applyAlignment="1">
      <alignment horizontal="center"/>
    </xf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49" fontId="5" fillId="0" borderId="2" xfId="60" applyNumberFormat="1" applyFont="1" applyBorder="1" applyAlignment="1">
      <alignment horizontal="center" vertical="center"/>
    </xf>
    <xf numFmtId="0" fontId="7" fillId="0" borderId="0" xfId="56" applyFont="1" applyAlignment="1">
      <alignment horizontal="center"/>
    </xf>
    <xf numFmtId="0" fontId="8" fillId="0" borderId="0" xfId="56" applyFont="1" applyAlignment="1">
      <alignment horizontal="center"/>
    </xf>
    <xf numFmtId="0" fontId="5" fillId="0" borderId="0" xfId="56" applyFont="1" applyAlignment="1">
      <alignment horizontal="center"/>
    </xf>
    <xf numFmtId="0" fontId="8" fillId="0" borderId="0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6" fillId="0" borderId="16" xfId="56" applyFont="1" applyBorder="1" applyAlignment="1">
      <alignment horizontal="center"/>
    </xf>
    <xf numFmtId="49" fontId="5" fillId="0" borderId="18" xfId="56" applyNumberFormat="1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0" fontId="9" fillId="0" borderId="6" xfId="56" applyFont="1" applyBorder="1" applyAlignment="1">
      <alignment horizontal="center" vertical="center" wrapText="1"/>
    </xf>
    <xf numFmtId="0" fontId="5" fillId="0" borderId="7" xfId="56" applyFont="1" applyBorder="1" applyAlignment="1">
      <alignment horizontal="center" vertical="center" wrapText="1"/>
    </xf>
    <xf numFmtId="0" fontId="5" fillId="0" borderId="4" xfId="56" applyFont="1" applyBorder="1" applyAlignment="1">
      <alignment horizontal="center" vertical="center" wrapText="1"/>
    </xf>
    <xf numFmtId="0" fontId="10" fillId="0" borderId="0" xfId="56" applyFont="1" applyAlignment="1">
      <alignment horizontal="center"/>
    </xf>
    <xf numFmtId="0" fontId="5" fillId="0" borderId="18" xfId="56" applyFont="1" applyBorder="1" applyAlignment="1">
      <alignment horizontal="center"/>
    </xf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49" fontId="5" fillId="0" borderId="2" xfId="56" applyNumberFormat="1" applyFont="1" applyBorder="1" applyAlignment="1">
      <alignment horizontal="center" vertical="center"/>
    </xf>
    <xf numFmtId="0" fontId="10" fillId="0" borderId="16" xfId="62" applyFont="1" applyBorder="1" applyAlignment="1">
      <alignment horizontal="center"/>
    </xf>
    <xf numFmtId="0" fontId="6" fillId="0" borderId="16" xfId="62" applyFont="1" applyBorder="1" applyAlignment="1">
      <alignment horizontal="center"/>
    </xf>
    <xf numFmtId="0" fontId="8" fillId="0" borderId="0" xfId="62" applyFont="1" applyAlignment="1">
      <alignment horizontal="center"/>
    </xf>
    <xf numFmtId="49" fontId="5" fillId="0" borderId="18" xfId="62" applyNumberFormat="1" applyFont="1" applyBorder="1" applyAlignment="1">
      <alignment horizontal="center" vertical="center"/>
    </xf>
    <xf numFmtId="49" fontId="5" fillId="0" borderId="1" xfId="62" applyNumberFormat="1" applyFont="1" applyBorder="1" applyAlignment="1">
      <alignment horizontal="center" vertical="center"/>
    </xf>
    <xf numFmtId="0" fontId="8" fillId="0" borderId="0" xfId="62" applyFont="1" applyBorder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2" applyNumberFormat="1" applyFont="1" applyAlignment="1">
      <alignment horizontal="center"/>
    </xf>
    <xf numFmtId="0" fontId="7" fillId="0" borderId="0" xfId="62" applyFont="1" applyAlignment="1">
      <alignment horizontal="center"/>
    </xf>
    <xf numFmtId="0" fontId="5" fillId="0" borderId="0" xfId="62" applyFont="1" applyAlignment="1">
      <alignment horizontal="center"/>
    </xf>
    <xf numFmtId="0" fontId="9" fillId="0" borderId="6" xfId="62" applyFont="1" applyBorder="1" applyAlignment="1">
      <alignment horizontal="center" vertical="center" wrapText="1"/>
    </xf>
    <xf numFmtId="0" fontId="5" fillId="0" borderId="7" xfId="62" applyFont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 wrapText="1"/>
    </xf>
    <xf numFmtId="0" fontId="5" fillId="0" borderId="18" xfId="62" applyFont="1" applyBorder="1" applyAlignment="1">
      <alignment horizontal="center"/>
    </xf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49" fontId="5" fillId="0" borderId="2" xfId="62" applyNumberFormat="1" applyFont="1" applyBorder="1" applyAlignment="1">
      <alignment horizontal="center" vertical="center"/>
    </xf>
    <xf numFmtId="0" fontId="7" fillId="0" borderId="0" xfId="55" applyFont="1" applyAlignment="1">
      <alignment horizontal="center"/>
    </xf>
    <xf numFmtId="0" fontId="8" fillId="0" borderId="0" xfId="55" applyFont="1" applyAlignment="1">
      <alignment horizontal="center"/>
    </xf>
    <xf numFmtId="0" fontId="5" fillId="0" borderId="0" xfId="55" applyFont="1" applyAlignment="1">
      <alignment horizontal="center"/>
    </xf>
    <xf numFmtId="0" fontId="8" fillId="0" borderId="0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0" fontId="6" fillId="0" borderId="16" xfId="55" applyFont="1" applyBorder="1" applyAlignment="1">
      <alignment horizontal="center"/>
    </xf>
    <xf numFmtId="49" fontId="5" fillId="0" borderId="18" xfId="55" applyNumberFormat="1" applyFont="1" applyBorder="1" applyAlignment="1">
      <alignment horizontal="center" vertical="center"/>
    </xf>
    <xf numFmtId="49" fontId="5" fillId="0" borderId="1" xfId="55" applyNumberFormat="1" applyFont="1" applyBorder="1" applyAlignment="1">
      <alignment horizontal="center" vertical="center"/>
    </xf>
    <xf numFmtId="0" fontId="9" fillId="0" borderId="6" xfId="55" applyFont="1" applyBorder="1" applyAlignment="1">
      <alignment horizontal="center" vertical="center" wrapText="1"/>
    </xf>
    <xf numFmtId="0" fontId="5" fillId="0" borderId="7" xfId="55" applyFont="1" applyBorder="1" applyAlignment="1">
      <alignment horizontal="center" vertical="center" wrapText="1"/>
    </xf>
    <xf numFmtId="0" fontId="5" fillId="0" borderId="4" xfId="55" applyFont="1" applyBorder="1" applyAlignment="1">
      <alignment horizontal="center" vertical="center" wrapText="1"/>
    </xf>
    <xf numFmtId="0" fontId="10" fillId="0" borderId="0" xfId="55" applyFont="1" applyAlignment="1">
      <alignment horizontal="center"/>
    </xf>
    <xf numFmtId="0" fontId="10" fillId="0" borderId="0" xfId="55" applyNumberFormat="1" applyFont="1" applyAlignment="1">
      <alignment horizontal="center"/>
    </xf>
    <xf numFmtId="0" fontId="5" fillId="0" borderId="18" xfId="55" applyFont="1" applyBorder="1" applyAlignment="1">
      <alignment horizontal="center"/>
    </xf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49" fontId="5" fillId="0" borderId="2" xfId="55" applyNumberFormat="1" applyFont="1" applyBorder="1" applyAlignment="1">
      <alignment horizontal="center" vertical="center"/>
    </xf>
    <xf numFmtId="49" fontId="5" fillId="0" borderId="18" xfId="68" applyNumberFormat="1" applyFont="1" applyBorder="1" applyAlignment="1">
      <alignment horizontal="center" vertical="center"/>
    </xf>
    <xf numFmtId="49" fontId="5" fillId="0" borderId="1" xfId="68" applyNumberFormat="1" applyFont="1" applyBorder="1" applyAlignment="1">
      <alignment horizontal="center" vertical="center"/>
    </xf>
    <xf numFmtId="49" fontId="5" fillId="0" borderId="2" xfId="68" applyNumberFormat="1" applyFont="1" applyBorder="1" applyAlignment="1">
      <alignment horizontal="center" vertical="center"/>
    </xf>
    <xf numFmtId="0" fontId="5" fillId="0" borderId="18" xfId="68" applyFont="1" applyBorder="1" applyAlignment="1">
      <alignment horizontal="center"/>
    </xf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7" fillId="0" borderId="0" xfId="68" applyFont="1" applyAlignment="1">
      <alignment horizontal="center"/>
    </xf>
    <xf numFmtId="0" fontId="8" fillId="0" borderId="0" xfId="68" applyFont="1" applyAlignment="1">
      <alignment horizontal="center"/>
    </xf>
    <xf numFmtId="0" fontId="5" fillId="0" borderId="0" xfId="68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16" xfId="68" applyFont="1" applyBorder="1" applyAlignment="1">
      <alignment horizontal="center"/>
    </xf>
    <xf numFmtId="0" fontId="6" fillId="0" borderId="16" xfId="68" applyFont="1" applyBorder="1" applyAlignment="1">
      <alignment horizontal="center"/>
    </xf>
    <xf numFmtId="0" fontId="9" fillId="0" borderId="6" xfId="68" applyFont="1" applyBorder="1" applyAlignment="1">
      <alignment horizontal="center" vertical="center" wrapText="1"/>
    </xf>
    <xf numFmtId="0" fontId="5" fillId="0" borderId="7" xfId="68" applyFont="1" applyBorder="1" applyAlignment="1">
      <alignment horizontal="center" vertical="center" wrapText="1"/>
    </xf>
    <xf numFmtId="0" fontId="5" fillId="0" borderId="4" xfId="68" applyFont="1" applyBorder="1" applyAlignment="1">
      <alignment horizontal="center" vertical="center" wrapText="1"/>
    </xf>
    <xf numFmtId="0" fontId="8" fillId="0" borderId="0" xfId="68" applyFont="1" applyBorder="1" applyAlignment="1">
      <alignment horizontal="center"/>
    </xf>
    <xf numFmtId="49" fontId="5" fillId="0" borderId="18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2" xfId="51" applyNumberFormat="1" applyFont="1" applyBorder="1" applyAlignment="1">
      <alignment horizontal="center" vertical="center"/>
    </xf>
    <xf numFmtId="0" fontId="5" fillId="0" borderId="18" xfId="51" applyFont="1" applyBorder="1" applyAlignment="1">
      <alignment horizontal="center"/>
    </xf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7" fillId="0" borderId="0" xfId="51" applyFont="1" applyAlignment="1">
      <alignment horizontal="center"/>
    </xf>
    <xf numFmtId="0" fontId="8" fillId="0" borderId="0" xfId="51" applyFont="1" applyAlignment="1">
      <alignment horizontal="center"/>
    </xf>
    <xf numFmtId="0" fontId="5" fillId="0" borderId="0" xfId="51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51" applyNumberFormat="1" applyFont="1" applyAlignment="1">
      <alignment horizontal="center"/>
    </xf>
    <xf numFmtId="0" fontId="10" fillId="0" borderId="16" xfId="51" applyFont="1" applyBorder="1" applyAlignment="1">
      <alignment horizontal="center"/>
    </xf>
    <xf numFmtId="0" fontId="6" fillId="0" borderId="16" xfId="51" applyFont="1" applyBorder="1" applyAlignment="1">
      <alignment horizontal="center"/>
    </xf>
    <xf numFmtId="0" fontId="9" fillId="0" borderId="6" xfId="51" applyFont="1" applyBorder="1" applyAlignment="1">
      <alignment horizontal="center" vertical="center" wrapText="1"/>
    </xf>
    <xf numFmtId="0" fontId="5" fillId="0" borderId="7" xfId="5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8" fillId="0" borderId="0" xfId="51" applyFont="1" applyBorder="1" applyAlignment="1">
      <alignment horizontal="center"/>
    </xf>
    <xf numFmtId="49" fontId="5" fillId="0" borderId="18" xfId="52" applyNumberFormat="1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49" fontId="5" fillId="0" borderId="2" xfId="52" applyNumberFormat="1" applyFont="1" applyBorder="1" applyAlignment="1">
      <alignment horizontal="center" vertical="center"/>
    </xf>
    <xf numFmtId="0" fontId="5" fillId="0" borderId="18" xfId="52" applyFont="1" applyBorder="1" applyAlignment="1">
      <alignment horizontal="center"/>
    </xf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7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5" fillId="0" borderId="0" xfId="52" applyFont="1" applyAlignment="1">
      <alignment horizontal="center"/>
    </xf>
    <xf numFmtId="0" fontId="10" fillId="0" borderId="0" xfId="52" applyFont="1" applyAlignment="1">
      <alignment horizontal="center"/>
    </xf>
    <xf numFmtId="0" fontId="10" fillId="0" borderId="0" xfId="52" applyNumberFormat="1" applyFont="1" applyAlignment="1">
      <alignment horizontal="center"/>
    </xf>
    <xf numFmtId="0" fontId="10" fillId="0" borderId="16" xfId="52" applyFont="1" applyBorder="1" applyAlignment="1">
      <alignment horizontal="center"/>
    </xf>
    <xf numFmtId="0" fontId="6" fillId="0" borderId="16" xfId="52" applyFont="1" applyBorder="1" applyAlignment="1">
      <alignment horizontal="center"/>
    </xf>
    <xf numFmtId="0" fontId="9" fillId="0" borderId="6" xfId="52" applyFont="1" applyBorder="1" applyAlignment="1">
      <alignment horizontal="center" vertical="center" wrapText="1"/>
    </xf>
    <xf numFmtId="0" fontId="5" fillId="0" borderId="7" xfId="52" applyFont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 wrapText="1"/>
    </xf>
    <xf numFmtId="0" fontId="8" fillId="0" borderId="0" xfId="52" applyFont="1" applyBorder="1" applyAlignment="1">
      <alignment horizontal="center"/>
    </xf>
    <xf numFmtId="0" fontId="40" fillId="0" borderId="0" xfId="32" applyNumberFormat="1" applyFont="1" applyAlignment="1">
      <alignment horizontal="left"/>
    </xf>
    <xf numFmtId="0" fontId="43" fillId="0" borderId="0" xfId="32" quotePrefix="1" applyNumberFormat="1" applyFont="1" applyAlignment="1">
      <alignment horizontal="left"/>
    </xf>
    <xf numFmtId="0" fontId="40" fillId="0" borderId="0" xfId="32" applyFont="1" applyAlignment="1">
      <alignment horizontal="left"/>
    </xf>
    <xf numFmtId="0" fontId="9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32" applyFont="1" applyBorder="1" applyAlignment="1">
      <alignment horizontal="center"/>
    </xf>
    <xf numFmtId="0" fontId="6" fillId="0" borderId="0" xfId="32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6" fillId="0" borderId="0" xfId="32" applyFont="1" applyBorder="1" applyAlignment="1">
      <alignment horizontal="center"/>
    </xf>
    <xf numFmtId="0" fontId="15" fillId="0" borderId="0" xfId="0" applyFont="1" applyAlignment="1"/>
    <xf numFmtId="0" fontId="10" fillId="0" borderId="0" xfId="32" applyFont="1" applyAlignment="1">
      <alignment horizontal="center"/>
    </xf>
    <xf numFmtId="166" fontId="6" fillId="0" borderId="0" xfId="0" applyNumberFormat="1" applyFont="1" applyAlignment="1">
      <alignment horizontal="left"/>
    </xf>
    <xf numFmtId="0" fontId="13" fillId="0" borderId="0" xfId="24" applyFont="1" applyBorder="1" applyAlignment="1">
      <alignment horizontal="center"/>
    </xf>
    <xf numFmtId="0" fontId="5" fillId="0" borderId="18" xfId="24" applyFont="1" applyBorder="1" applyAlignment="1">
      <alignment horizontal="center"/>
    </xf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49" fontId="5" fillId="0" borderId="18" xfId="24" applyNumberFormat="1" applyFont="1" applyBorder="1" applyAlignment="1">
      <alignment horizontal="center" vertical="center"/>
    </xf>
    <xf numFmtId="49" fontId="5" fillId="0" borderId="1" xfId="24" applyNumberFormat="1" applyFont="1" applyBorder="1" applyAlignment="1">
      <alignment horizontal="center" vertical="center"/>
    </xf>
    <xf numFmtId="49" fontId="5" fillId="0" borderId="2" xfId="24" applyNumberFormat="1" applyFont="1" applyBorder="1" applyAlignment="1">
      <alignment horizontal="center" vertical="center"/>
    </xf>
    <xf numFmtId="49" fontId="5" fillId="0" borderId="26" xfId="24" applyNumberFormat="1" applyFont="1" applyBorder="1" applyAlignment="1">
      <alignment horizontal="center" vertical="center"/>
    </xf>
    <xf numFmtId="49" fontId="5" fillId="0" borderId="27" xfId="24" applyNumberFormat="1" applyFont="1" applyBorder="1" applyAlignment="1">
      <alignment horizontal="center" vertical="center"/>
    </xf>
    <xf numFmtId="49" fontId="5" fillId="0" borderId="28" xfId="24" applyNumberFormat="1" applyFont="1" applyBorder="1" applyAlignment="1">
      <alignment horizontal="center" vertical="center"/>
    </xf>
    <xf numFmtId="0" fontId="6" fillId="0" borderId="16" xfId="24" applyFont="1" applyBorder="1" applyAlignment="1">
      <alignment horizontal="center"/>
    </xf>
    <xf numFmtId="0" fontId="8" fillId="0" borderId="0" xfId="24" applyFont="1" applyAlignment="1">
      <alignment horizontal="center"/>
    </xf>
    <xf numFmtId="0" fontId="5" fillId="0" borderId="0" xfId="24" applyFont="1" applyAlignment="1">
      <alignment horizontal="center"/>
    </xf>
    <xf numFmtId="0" fontId="9" fillId="0" borderId="6" xfId="24" applyFont="1" applyBorder="1" applyAlignment="1">
      <alignment horizontal="center" vertical="center" wrapText="1"/>
    </xf>
    <xf numFmtId="0" fontId="5" fillId="0" borderId="7" xfId="24" applyFont="1" applyBorder="1" applyAlignment="1">
      <alignment horizontal="center" vertical="center" wrapText="1"/>
    </xf>
    <xf numFmtId="0" fontId="5" fillId="0" borderId="4" xfId="24" applyFont="1" applyBorder="1" applyAlignment="1">
      <alignment horizontal="center" vertical="center" wrapText="1"/>
    </xf>
    <xf numFmtId="0" fontId="11" fillId="0" borderId="0" xfId="24" applyFont="1" applyAlignment="1">
      <alignment horizontal="center"/>
    </xf>
    <xf numFmtId="0" fontId="8" fillId="0" borderId="0" xfId="24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4" applyNumberFormat="1" applyFont="1" applyAlignment="1">
      <alignment horizontal="center"/>
    </xf>
    <xf numFmtId="49" fontId="5" fillId="0" borderId="18" xfId="9" applyNumberFormat="1" applyFont="1" applyBorder="1" applyAlignment="1">
      <alignment horizontal="center" vertical="center"/>
    </xf>
    <xf numFmtId="49" fontId="5" fillId="0" borderId="1" xfId="9" applyNumberFormat="1" applyFont="1" applyBorder="1" applyAlignment="1">
      <alignment horizontal="center" vertical="center"/>
    </xf>
    <xf numFmtId="49" fontId="5" fillId="0" borderId="2" xfId="9" applyNumberFormat="1" applyFont="1" applyBorder="1" applyAlignment="1">
      <alignment horizontal="center" vertical="center"/>
    </xf>
    <xf numFmtId="0" fontId="10" fillId="0" borderId="16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9" applyNumberFormat="1" applyFont="1" applyAlignment="1">
      <alignment horizontal="center"/>
    </xf>
    <xf numFmtId="0" fontId="8" fillId="0" borderId="0" xfId="9" applyFont="1" applyBorder="1" applyAlignment="1">
      <alignment horizontal="center"/>
    </xf>
    <xf numFmtId="0" fontId="9" fillId="0" borderId="6" xfId="9" applyFont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18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6" fillId="0" borderId="16" xfId="9" applyFont="1" applyBorder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49" fontId="5" fillId="0" borderId="18" xfId="10" applyNumberFormat="1" applyFont="1" applyBorder="1" applyAlignment="1">
      <alignment horizontal="center" vertical="center"/>
    </xf>
    <xf numFmtId="49" fontId="5" fillId="0" borderId="1" xfId="10" applyNumberFormat="1" applyFont="1" applyBorder="1" applyAlignment="1">
      <alignment horizontal="center" vertical="center"/>
    </xf>
    <xf numFmtId="49" fontId="5" fillId="0" borderId="2" xfId="10" applyNumberFormat="1" applyFont="1" applyBorder="1" applyAlignment="1">
      <alignment horizontal="center" vertical="center"/>
    </xf>
    <xf numFmtId="0" fontId="10" fillId="0" borderId="16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10" fillId="0" borderId="0" xfId="10" applyNumberFormat="1" applyFont="1" applyAlignment="1">
      <alignment horizontal="center"/>
    </xf>
    <xf numFmtId="0" fontId="8" fillId="0" borderId="0" xfId="10" applyFont="1" applyBorder="1" applyAlignment="1">
      <alignment horizontal="center"/>
    </xf>
    <xf numFmtId="0" fontId="9" fillId="0" borderId="6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5" fillId="0" borderId="18" xfId="10" applyFont="1" applyBorder="1" applyAlignment="1">
      <alignment horizontal="center"/>
    </xf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6" fillId="0" borderId="16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13" fillId="0" borderId="0" xfId="10" applyFont="1" applyAlignment="1">
      <alignment horizontal="center"/>
    </xf>
    <xf numFmtId="0" fontId="11" fillId="0" borderId="0" xfId="10" applyFont="1" applyAlignment="1">
      <alignment horizontal="center"/>
    </xf>
    <xf numFmtId="0" fontId="5" fillId="0" borderId="0" xfId="10" applyFont="1" applyAlignment="1">
      <alignment horizontal="center"/>
    </xf>
    <xf numFmtId="0" fontId="6" fillId="0" borderId="16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0" fillId="0" borderId="0" xfId="31" applyFont="1" applyAlignment="1">
      <alignment horizontal="center"/>
    </xf>
    <xf numFmtId="0" fontId="10" fillId="0" borderId="0" xfId="31" applyNumberFormat="1" applyFont="1" applyAlignment="1">
      <alignment horizontal="center"/>
    </xf>
    <xf numFmtId="0" fontId="13" fillId="0" borderId="0" xfId="31" applyFont="1" applyAlignment="1">
      <alignment horizontal="center"/>
    </xf>
    <xf numFmtId="0" fontId="5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8" fillId="0" borderId="0" xfId="31" applyFont="1" applyBorder="1" applyAlignment="1">
      <alignment horizontal="center"/>
    </xf>
    <xf numFmtId="0" fontId="10" fillId="0" borderId="16" xfId="31" applyFont="1" applyBorder="1" applyAlignment="1">
      <alignment horizontal="center"/>
    </xf>
    <xf numFmtId="49" fontId="5" fillId="0" borderId="18" xfId="31" applyNumberFormat="1" applyFont="1" applyBorder="1" applyAlignment="1">
      <alignment horizontal="center" vertical="center"/>
    </xf>
    <xf numFmtId="49" fontId="5" fillId="0" borderId="1" xfId="31" applyNumberFormat="1" applyFont="1" applyBorder="1" applyAlignment="1">
      <alignment horizontal="center" vertical="center"/>
    </xf>
    <xf numFmtId="0" fontId="9" fillId="0" borderId="6" xfId="31" applyFont="1" applyBorder="1" applyAlignment="1">
      <alignment horizontal="center" vertical="center" wrapText="1"/>
    </xf>
    <xf numFmtId="0" fontId="5" fillId="0" borderId="7" xfId="31" applyFont="1" applyBorder="1" applyAlignment="1">
      <alignment horizontal="center" vertical="center" wrapText="1"/>
    </xf>
    <xf numFmtId="0" fontId="5" fillId="0" borderId="4" xfId="31" applyFont="1" applyBorder="1" applyAlignment="1">
      <alignment horizontal="center" vertical="center" wrapText="1"/>
    </xf>
    <xf numFmtId="0" fontId="5" fillId="0" borderId="18" xfId="31" applyFont="1" applyBorder="1" applyAlignment="1">
      <alignment horizontal="center"/>
    </xf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49" fontId="5" fillId="0" borderId="2" xfId="31" applyNumberFormat="1" applyFont="1" applyBorder="1" applyAlignment="1">
      <alignment horizontal="center" vertical="center"/>
    </xf>
    <xf numFmtId="0" fontId="6" fillId="0" borderId="16" xfId="33" applyFont="1" applyBorder="1" applyAlignment="1">
      <alignment horizontal="center"/>
    </xf>
    <xf numFmtId="0" fontId="8" fillId="0" borderId="0" xfId="33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3" applyNumberFormat="1" applyFont="1" applyAlignment="1">
      <alignment horizontal="center"/>
    </xf>
    <xf numFmtId="0" fontId="5" fillId="0" borderId="0" xfId="33" applyFont="1" applyAlignment="1">
      <alignment horizontal="center"/>
    </xf>
    <xf numFmtId="0" fontId="10" fillId="0" borderId="16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8" fillId="0" borderId="0" xfId="33" applyFont="1" applyBorder="1" applyAlignment="1">
      <alignment horizontal="center"/>
    </xf>
    <xf numFmtId="49" fontId="5" fillId="0" borderId="18" xfId="33" applyNumberFormat="1" applyFont="1" applyBorder="1" applyAlignment="1">
      <alignment horizontal="center" vertical="center"/>
    </xf>
    <xf numFmtId="49" fontId="5" fillId="0" borderId="1" xfId="33" applyNumberFormat="1" applyFont="1" applyBorder="1" applyAlignment="1">
      <alignment horizontal="center" vertical="center"/>
    </xf>
    <xf numFmtId="0" fontId="9" fillId="0" borderId="6" xfId="33" applyFont="1" applyBorder="1" applyAlignment="1">
      <alignment horizontal="center" vertical="center" wrapText="1"/>
    </xf>
    <xf numFmtId="0" fontId="5" fillId="0" borderId="7" xfId="33" applyFont="1" applyBorder="1" applyAlignment="1">
      <alignment horizontal="center" vertical="center" wrapText="1"/>
    </xf>
    <xf numFmtId="0" fontId="5" fillId="0" borderId="4" xfId="33" applyFont="1" applyBorder="1" applyAlignment="1">
      <alignment horizontal="center" vertical="center" wrapText="1"/>
    </xf>
    <xf numFmtId="0" fontId="5" fillId="0" borderId="18" xfId="33" applyFont="1" applyBorder="1" applyAlignment="1">
      <alignment horizontal="center"/>
    </xf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49" fontId="5" fillId="0" borderId="2" xfId="33" applyNumberFormat="1" applyFont="1" applyBorder="1" applyAlignment="1">
      <alignment horizontal="center" vertical="center"/>
    </xf>
    <xf numFmtId="0" fontId="9" fillId="0" borderId="6" xfId="25" applyFont="1" applyBorder="1" applyAlignment="1">
      <alignment horizontal="center" vertical="center" wrapText="1"/>
    </xf>
    <xf numFmtId="0" fontId="5" fillId="0" borderId="7" xfId="25" applyFont="1" applyBorder="1" applyAlignment="1">
      <alignment horizontal="center" vertical="center" wrapText="1"/>
    </xf>
    <xf numFmtId="0" fontId="5" fillId="0" borderId="4" xfId="25" applyFont="1" applyBorder="1" applyAlignment="1">
      <alignment horizontal="center" vertical="center" wrapText="1"/>
    </xf>
    <xf numFmtId="0" fontId="5" fillId="0" borderId="18" xfId="25" applyFont="1" applyBorder="1" applyAlignment="1">
      <alignment horizontal="center"/>
    </xf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49" fontId="5" fillId="0" borderId="18" xfId="25" applyNumberFormat="1" applyFont="1" applyBorder="1" applyAlignment="1">
      <alignment horizontal="center" vertical="center"/>
    </xf>
    <xf numFmtId="49" fontId="5" fillId="0" borderId="1" xfId="25" applyNumberFormat="1" applyFont="1" applyBorder="1" applyAlignment="1">
      <alignment horizontal="center" vertical="center"/>
    </xf>
    <xf numFmtId="49" fontId="5" fillId="0" borderId="2" xfId="25" applyNumberFormat="1" applyFont="1" applyBorder="1" applyAlignment="1">
      <alignment horizontal="center" vertical="center"/>
    </xf>
    <xf numFmtId="0" fontId="6" fillId="0" borderId="16" xfId="25" applyFont="1" applyBorder="1" applyAlignment="1">
      <alignment horizontal="center"/>
    </xf>
    <xf numFmtId="0" fontId="8" fillId="0" borderId="0" xfId="25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25" applyNumberFormat="1" applyFont="1" applyAlignment="1">
      <alignment horizontal="center"/>
    </xf>
    <xf numFmtId="0" fontId="7" fillId="0" borderId="0" xfId="25" applyFont="1" applyAlignment="1">
      <alignment horizontal="center"/>
    </xf>
    <xf numFmtId="0" fontId="5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8" fillId="0" borderId="0" xfId="25" applyFont="1" applyBorder="1" applyAlignment="1">
      <alignment horizontal="center"/>
    </xf>
    <xf numFmtId="0" fontId="10" fillId="0" borderId="16" xfId="25" applyFont="1" applyBorder="1" applyAlignment="1">
      <alignment horizontal="center"/>
    </xf>
    <xf numFmtId="0" fontId="9" fillId="0" borderId="6" xfId="26" applyFont="1" applyBorder="1" applyAlignment="1">
      <alignment horizontal="center" vertical="center" wrapText="1"/>
    </xf>
    <xf numFmtId="0" fontId="5" fillId="0" borderId="7" xfId="26" applyFont="1" applyBorder="1" applyAlignment="1">
      <alignment horizontal="center" vertical="center" wrapText="1"/>
    </xf>
    <xf numFmtId="0" fontId="5" fillId="0" borderId="4" xfId="26" applyFont="1" applyBorder="1" applyAlignment="1">
      <alignment horizontal="center" vertical="center" wrapText="1"/>
    </xf>
    <xf numFmtId="0" fontId="5" fillId="0" borderId="18" xfId="26" applyFont="1" applyBorder="1" applyAlignment="1">
      <alignment horizontal="center"/>
    </xf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49" fontId="5" fillId="0" borderId="18" xfId="26" applyNumberFormat="1" applyFont="1" applyBorder="1" applyAlignment="1">
      <alignment horizontal="center" vertical="center"/>
    </xf>
    <xf numFmtId="49" fontId="5" fillId="0" borderId="1" xfId="26" applyNumberFormat="1" applyFont="1" applyBorder="1" applyAlignment="1">
      <alignment horizontal="center" vertical="center"/>
    </xf>
    <xf numFmtId="49" fontId="5" fillId="0" borderId="2" xfId="26" applyNumberFormat="1" applyFont="1" applyBorder="1" applyAlignment="1">
      <alignment horizontal="center" vertical="center"/>
    </xf>
    <xf numFmtId="0" fontId="5" fillId="0" borderId="1" xfId="26" applyNumberFormat="1" applyFont="1" applyBorder="1" applyAlignment="1">
      <alignment horizontal="center" vertical="center"/>
    </xf>
    <xf numFmtId="0" fontId="5" fillId="0" borderId="2" xfId="26" applyNumberFormat="1" applyFont="1" applyBorder="1" applyAlignment="1">
      <alignment horizontal="center" vertical="center"/>
    </xf>
    <xf numFmtId="0" fontId="10" fillId="0" borderId="0" xfId="26" applyNumberFormat="1" applyFont="1" applyAlignment="1">
      <alignment horizontal="center"/>
    </xf>
    <xf numFmtId="0" fontId="6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10" fillId="0" borderId="0" xfId="26" applyFont="1" applyAlignment="1">
      <alignment horizontal="center"/>
    </xf>
    <xf numFmtId="0" fontId="5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8" fillId="0" borderId="0" xfId="26" applyFont="1" applyBorder="1" applyAlignment="1">
      <alignment horizontal="center"/>
    </xf>
    <xf numFmtId="0" fontId="10" fillId="0" borderId="16" xfId="26" applyFont="1" applyBorder="1" applyAlignment="1">
      <alignment horizontal="center"/>
    </xf>
    <xf numFmtId="0" fontId="7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10" fillId="0" borderId="16" xfId="8" applyFont="1" applyBorder="1" applyAlignment="1">
      <alignment horizontal="center"/>
    </xf>
    <xf numFmtId="0" fontId="5" fillId="0" borderId="18" xfId="8" applyFont="1" applyBorder="1" applyAlignment="1">
      <alignment horizontal="center"/>
    </xf>
    <xf numFmtId="49" fontId="5" fillId="0" borderId="18" xfId="8" applyNumberFormat="1" applyFont="1" applyBorder="1" applyAlignment="1">
      <alignment horizontal="center" vertical="center"/>
    </xf>
    <xf numFmtId="0" fontId="6" fillId="0" borderId="16" xfId="8" applyFont="1" applyBorder="1" applyAlignment="1">
      <alignment horizontal="center"/>
    </xf>
    <xf numFmtId="0" fontId="8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8" applyNumberFormat="1" applyFont="1" applyAlignment="1">
      <alignment horizontal="center"/>
    </xf>
    <xf numFmtId="0" fontId="8" fillId="0" borderId="0" xfId="8" applyFont="1" applyBorder="1" applyAlignment="1">
      <alignment horizontal="center"/>
    </xf>
    <xf numFmtId="0" fontId="9" fillId="0" borderId="6" xfId="8" applyFont="1" applyBorder="1" applyAlignment="1">
      <alignment horizontal="center" vertical="center" wrapText="1"/>
    </xf>
    <xf numFmtId="49" fontId="5" fillId="0" borderId="1" xfId="8" applyNumberFormat="1" applyFont="1" applyBorder="1" applyAlignment="1">
      <alignment horizontal="center" vertical="center"/>
    </xf>
    <xf numFmtId="49" fontId="5" fillId="0" borderId="18" xfId="13" applyNumberFormat="1" applyFont="1" applyBorder="1" applyAlignment="1">
      <alignment horizontal="center" vertical="center"/>
    </xf>
    <xf numFmtId="49" fontId="5" fillId="0" borderId="18" xfId="16" applyNumberFormat="1" applyFont="1" applyBorder="1" applyAlignment="1">
      <alignment horizontal="center" vertical="center"/>
    </xf>
    <xf numFmtId="0" fontId="9" fillId="0" borderId="6" xfId="13" applyFont="1" applyBorder="1" applyAlignment="1">
      <alignment horizontal="center" vertical="center" wrapText="1"/>
    </xf>
    <xf numFmtId="0" fontId="5" fillId="0" borderId="18" xfId="13" applyFont="1" applyBorder="1" applyAlignment="1">
      <alignment horizontal="center"/>
    </xf>
    <xf numFmtId="0" fontId="10" fillId="0" borderId="0" xfId="13" applyNumberFormat="1" applyFont="1" applyAlignment="1">
      <alignment horizontal="center"/>
    </xf>
    <xf numFmtId="0" fontId="6" fillId="0" borderId="16" xfId="13" applyFont="1" applyBorder="1" applyAlignment="1">
      <alignment horizontal="center"/>
    </xf>
    <xf numFmtId="0" fontId="8" fillId="0" borderId="0" xfId="13" applyFont="1" applyAlignment="1">
      <alignment horizontal="center"/>
    </xf>
    <xf numFmtId="0" fontId="10" fillId="0" borderId="0" xfId="13" applyFont="1" applyAlignment="1">
      <alignment horizontal="center"/>
    </xf>
    <xf numFmtId="0" fontId="8" fillId="0" borderId="0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49" fontId="5" fillId="0" borderId="18" xfId="15" applyNumberFormat="1" applyFont="1" applyBorder="1" applyAlignment="1">
      <alignment horizontal="center" vertical="center"/>
    </xf>
    <xf numFmtId="0" fontId="9" fillId="0" borderId="6" xfId="15" applyFont="1" applyBorder="1" applyAlignment="1">
      <alignment horizontal="center" vertical="center" wrapText="1"/>
    </xf>
    <xf numFmtId="0" fontId="5" fillId="0" borderId="18" xfId="15" applyFont="1" applyBorder="1" applyAlignment="1">
      <alignment horizontal="center"/>
    </xf>
    <xf numFmtId="0" fontId="10" fillId="0" borderId="0" xfId="15" applyNumberFormat="1" applyFont="1" applyAlignment="1">
      <alignment horizontal="center"/>
    </xf>
    <xf numFmtId="0" fontId="6" fillId="0" borderId="16" xfId="15" applyFont="1" applyBorder="1" applyAlignment="1">
      <alignment horizontal="center"/>
    </xf>
    <xf numFmtId="0" fontId="8" fillId="0" borderId="0" xfId="15" applyFont="1" applyAlignment="1">
      <alignment horizontal="center"/>
    </xf>
    <xf numFmtId="0" fontId="10" fillId="0" borderId="0" xfId="15" applyFont="1" applyAlignment="1">
      <alignment horizontal="center"/>
    </xf>
    <xf numFmtId="0" fontId="8" fillId="0" borderId="0" xfId="15" applyFont="1" applyBorder="1" applyAlignment="1">
      <alignment horizontal="center"/>
    </xf>
    <xf numFmtId="0" fontId="10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9" fillId="0" borderId="6" xfId="16" applyFont="1" applyBorder="1" applyAlignment="1">
      <alignment horizontal="center" vertical="center" wrapText="1"/>
    </xf>
    <xf numFmtId="0" fontId="5" fillId="0" borderId="18" xfId="16" applyFont="1" applyBorder="1" applyAlignment="1">
      <alignment horizontal="center"/>
    </xf>
    <xf numFmtId="0" fontId="10" fillId="0" borderId="0" xfId="16" applyNumberFormat="1" applyFont="1" applyAlignment="1">
      <alignment horizontal="center"/>
    </xf>
    <xf numFmtId="0" fontId="6" fillId="0" borderId="16" xfId="16" applyFont="1" applyBorder="1" applyAlignment="1">
      <alignment horizontal="center"/>
    </xf>
    <xf numFmtId="0" fontId="8" fillId="0" borderId="0" xfId="16" applyFont="1" applyAlignment="1">
      <alignment horizontal="center"/>
    </xf>
    <xf numFmtId="0" fontId="10" fillId="0" borderId="0" xfId="16" applyFont="1" applyAlignment="1">
      <alignment horizontal="center"/>
    </xf>
    <xf numFmtId="0" fontId="8" fillId="0" borderId="0" xfId="16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6" fillId="0" borderId="16" xfId="14" applyFont="1" applyBorder="1" applyAlignment="1">
      <alignment horizontal="center"/>
    </xf>
    <xf numFmtId="0" fontId="8" fillId="0" borderId="0" xfId="14" applyFont="1" applyAlignment="1">
      <alignment horizontal="center"/>
    </xf>
    <xf numFmtId="0" fontId="10" fillId="0" borderId="0" xfId="14" applyFont="1" applyAlignment="1">
      <alignment horizontal="center"/>
    </xf>
    <xf numFmtId="0" fontId="8" fillId="0" borderId="0" xfId="14" applyFont="1" applyBorder="1" applyAlignment="1">
      <alignment horizontal="center"/>
    </xf>
    <xf numFmtId="0" fontId="10" fillId="0" borderId="16" xfId="14" applyFont="1" applyBorder="1" applyAlignment="1">
      <alignment horizontal="center"/>
    </xf>
    <xf numFmtId="49" fontId="13" fillId="0" borderId="0" xfId="14" applyNumberFormat="1" applyFont="1" applyAlignment="1">
      <alignment horizontal="center"/>
    </xf>
    <xf numFmtId="0" fontId="11" fillId="0" borderId="0" xfId="14" applyFont="1" applyAlignment="1">
      <alignment horizontal="center"/>
    </xf>
    <xf numFmtId="49" fontId="5" fillId="0" borderId="18" xfId="14" applyNumberFormat="1" applyFont="1" applyBorder="1" applyAlignment="1">
      <alignment horizontal="center" vertical="center"/>
    </xf>
    <xf numFmtId="49" fontId="5" fillId="0" borderId="1" xfId="14" applyNumberFormat="1" applyFont="1" applyBorder="1" applyAlignment="1">
      <alignment horizontal="center" vertical="center"/>
    </xf>
    <xf numFmtId="49" fontId="5" fillId="0" borderId="2" xfId="14" applyNumberFormat="1" applyFont="1" applyBorder="1" applyAlignment="1">
      <alignment horizontal="center" vertical="center"/>
    </xf>
    <xf numFmtId="0" fontId="9" fillId="0" borderId="6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4" xfId="14" applyFont="1" applyBorder="1" applyAlignment="1">
      <alignment horizontal="center" vertical="center" wrapText="1"/>
    </xf>
    <xf numFmtId="0" fontId="10" fillId="0" borderId="0" xfId="14" applyNumberFormat="1" applyFont="1" applyAlignment="1">
      <alignment horizontal="center"/>
    </xf>
    <xf numFmtId="0" fontId="5" fillId="0" borderId="18" xfId="14" applyFont="1" applyBorder="1" applyAlignment="1">
      <alignment horizontal="center"/>
    </xf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6" fillId="0" borderId="16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8" fillId="0" borderId="0" xfId="17" applyFont="1" applyBorder="1" applyAlignment="1">
      <alignment horizontal="center"/>
    </xf>
    <xf numFmtId="0" fontId="10" fillId="0" borderId="16" xfId="17" applyFont="1" applyBorder="1" applyAlignment="1">
      <alignment horizontal="center"/>
    </xf>
    <xf numFmtId="49" fontId="13" fillId="0" borderId="0" xfId="17" applyNumberFormat="1" applyFont="1" applyAlignment="1">
      <alignment horizontal="center"/>
    </xf>
    <xf numFmtId="49" fontId="5" fillId="0" borderId="18" xfId="17" applyNumberFormat="1" applyFont="1" applyBorder="1" applyAlignment="1">
      <alignment horizontal="center" vertical="center"/>
    </xf>
    <xf numFmtId="49" fontId="5" fillId="0" borderId="1" xfId="17" applyNumberFormat="1" applyFont="1" applyBorder="1" applyAlignment="1">
      <alignment horizontal="center" vertical="center"/>
    </xf>
    <xf numFmtId="49" fontId="5" fillId="0" borderId="2" xfId="17" applyNumberFormat="1" applyFont="1" applyBorder="1" applyAlignment="1">
      <alignment horizontal="center" vertical="center"/>
    </xf>
    <xf numFmtId="0" fontId="9" fillId="0" borderId="6" xfId="17" applyFont="1" applyBorder="1" applyAlignment="1">
      <alignment horizontal="center" vertical="center" wrapText="1"/>
    </xf>
    <xf numFmtId="0" fontId="5" fillId="0" borderId="7" xfId="17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5" fillId="0" borderId="18" xfId="17" applyFont="1" applyBorder="1" applyAlignment="1">
      <alignment horizontal="center"/>
    </xf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10" fillId="0" borderId="0" xfId="17" applyNumberFormat="1" applyFont="1" applyAlignment="1">
      <alignment horizontal="center"/>
    </xf>
    <xf numFmtId="0" fontId="9" fillId="0" borderId="6" xfId="18" applyFont="1" applyBorder="1" applyAlignment="1">
      <alignment horizontal="center" vertical="center" wrapText="1"/>
    </xf>
    <xf numFmtId="0" fontId="5" fillId="0" borderId="18" xfId="18" applyFont="1" applyBorder="1" applyAlignment="1">
      <alignment horizontal="center"/>
    </xf>
    <xf numFmtId="0" fontId="10" fillId="0" borderId="0" xfId="18" applyFont="1" applyAlignment="1">
      <alignment horizontal="center"/>
    </xf>
    <xf numFmtId="0" fontId="10" fillId="0" borderId="0" xfId="18" applyNumberFormat="1" applyFont="1" applyAlignment="1">
      <alignment horizontal="center"/>
    </xf>
    <xf numFmtId="49" fontId="5" fillId="0" borderId="18" xfId="18" applyNumberFormat="1" applyFont="1" applyBorder="1" applyAlignment="1">
      <alignment horizontal="center" vertical="center"/>
    </xf>
    <xf numFmtId="49" fontId="5" fillId="3" borderId="18" xfId="18" applyNumberFormat="1" applyFont="1" applyFill="1" applyBorder="1" applyAlignment="1">
      <alignment horizontal="center" vertical="center"/>
    </xf>
    <xf numFmtId="49" fontId="13" fillId="0" borderId="0" xfId="18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6" fillId="0" borderId="16" xfId="18" applyFont="1" applyBorder="1" applyAlignment="1">
      <alignment horizontal="center"/>
    </xf>
    <xf numFmtId="0" fontId="8" fillId="0" borderId="0" xfId="18" applyFont="1" applyAlignment="1">
      <alignment horizontal="center"/>
    </xf>
    <xf numFmtId="0" fontId="8" fillId="0" borderId="0" xfId="18" applyFont="1" applyBorder="1" applyAlignment="1">
      <alignment horizontal="center"/>
    </xf>
    <xf numFmtId="0" fontId="10" fillId="0" borderId="16" xfId="18" applyFont="1" applyBorder="1" applyAlignment="1">
      <alignment horizontal="center"/>
    </xf>
    <xf numFmtId="49" fontId="5" fillId="4" borderId="18" xfId="18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9" fillId="0" borderId="6" xfId="19" applyFont="1" applyBorder="1" applyAlignment="1">
      <alignment horizontal="center" vertical="center" wrapText="1"/>
    </xf>
    <xf numFmtId="0" fontId="5" fillId="0" borderId="18" xfId="19" applyFont="1" applyBorder="1" applyAlignment="1">
      <alignment horizontal="center"/>
    </xf>
    <xf numFmtId="0" fontId="10" fillId="0" borderId="0" xfId="19" applyFont="1" applyAlignment="1">
      <alignment horizontal="center"/>
    </xf>
    <xf numFmtId="0" fontId="10" fillId="0" borderId="0" xfId="19" applyNumberFormat="1" applyFont="1" applyAlignment="1">
      <alignment horizontal="center"/>
    </xf>
    <xf numFmtId="49" fontId="5" fillId="0" borderId="18" xfId="19" applyNumberFormat="1" applyFont="1" applyBorder="1" applyAlignment="1">
      <alignment horizontal="center" vertical="center"/>
    </xf>
    <xf numFmtId="49" fontId="13" fillId="0" borderId="0" xfId="19" applyNumberFormat="1" applyFont="1" applyAlignment="1">
      <alignment horizontal="center"/>
    </xf>
    <xf numFmtId="0" fontId="6" fillId="0" borderId="16" xfId="19" applyFont="1" applyBorder="1" applyAlignment="1">
      <alignment horizontal="center"/>
    </xf>
    <xf numFmtId="0" fontId="8" fillId="0" borderId="0" xfId="19" applyFont="1" applyAlignment="1">
      <alignment horizontal="center"/>
    </xf>
    <xf numFmtId="0" fontId="8" fillId="0" borderId="0" xfId="19" applyFont="1" applyBorder="1" applyAlignment="1">
      <alignment horizontal="center"/>
    </xf>
    <xf numFmtId="0" fontId="10" fillId="0" borderId="16" xfId="19" applyFont="1" applyBorder="1" applyAlignment="1">
      <alignment horizontal="center"/>
    </xf>
    <xf numFmtId="0" fontId="9" fillId="0" borderId="6" xfId="20" applyFont="1" applyBorder="1" applyAlignment="1">
      <alignment horizontal="center" vertical="center" wrapText="1"/>
    </xf>
    <xf numFmtId="0" fontId="5" fillId="0" borderId="18" xfId="20" applyFont="1" applyBorder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0" applyNumberFormat="1" applyFont="1" applyAlignment="1">
      <alignment horizontal="center"/>
    </xf>
    <xf numFmtId="49" fontId="5" fillId="0" borderId="18" xfId="20" applyNumberFormat="1" applyFont="1" applyBorder="1" applyAlignment="1">
      <alignment horizontal="center" vertical="center"/>
    </xf>
    <xf numFmtId="49" fontId="13" fillId="0" borderId="0" xfId="20" applyNumberFormat="1" applyFont="1" applyAlignment="1">
      <alignment horizontal="center"/>
    </xf>
    <xf numFmtId="0" fontId="6" fillId="0" borderId="16" xfId="20" applyFont="1" applyBorder="1" applyAlignment="1">
      <alignment horizontal="center"/>
    </xf>
    <xf numFmtId="0" fontId="8" fillId="0" borderId="0" xfId="20" applyFont="1" applyAlignment="1">
      <alignment horizontal="center"/>
    </xf>
    <xf numFmtId="0" fontId="8" fillId="0" borderId="0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49" fontId="0" fillId="0" borderId="0" xfId="0" applyNumberFormat="1" applyAlignment="1"/>
    <xf numFmtId="0" fontId="11" fillId="0" borderId="16" xfId="20" applyFont="1" applyBorder="1" applyAlignment="1">
      <alignment horizontal="center"/>
    </xf>
    <xf numFmtId="0" fontId="0" fillId="0" borderId="16" xfId="0" applyBorder="1" applyAlignment="1"/>
    <xf numFmtId="0" fontId="5" fillId="0" borderId="16" xfId="20" applyFont="1" applyBorder="1" applyAlignment="1">
      <alignment horizontal="center"/>
    </xf>
    <xf numFmtId="0" fontId="48" fillId="0" borderId="26" xfId="71" applyFont="1" applyBorder="1" applyAlignment="1">
      <alignment horizontal="center"/>
    </xf>
    <xf numFmtId="0" fontId="48" fillId="0" borderId="27" xfId="71" applyFont="1" applyBorder="1" applyAlignment="1">
      <alignment horizontal="center"/>
    </xf>
    <xf numFmtId="0" fontId="48" fillId="0" borderId="28" xfId="7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14" fillId="0" borderId="0" xfId="1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0" fontId="8" fillId="0" borderId="27" xfId="11" applyFont="1" applyBorder="1" applyAlignment="1">
      <alignment horizontal="center"/>
    </xf>
    <xf numFmtId="0" fontId="5" fillId="0" borderId="27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5" fillId="0" borderId="0" xfId="11" applyFont="1" applyBorder="1" applyAlignment="1">
      <alignment horizontal="center"/>
    </xf>
    <xf numFmtId="0" fontId="11" fillId="0" borderId="16" xfId="11" applyFont="1" applyBorder="1" applyAlignment="1">
      <alignment horizontal="center"/>
    </xf>
    <xf numFmtId="0" fontId="6" fillId="0" borderId="16" xfId="11" applyFont="1" applyBorder="1" applyAlignment="1">
      <alignment horizontal="center"/>
    </xf>
    <xf numFmtId="0" fontId="10" fillId="0" borderId="0" xfId="32" applyFont="1" applyAlignment="1">
      <alignment horizontal="left"/>
    </xf>
    <xf numFmtId="49" fontId="6" fillId="0" borderId="0" xfId="32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5" fillId="0" borderId="0" xfId="32" applyFont="1" applyAlignment="1">
      <alignment horizontal="left"/>
    </xf>
    <xf numFmtId="0" fontId="16" fillId="0" borderId="0" xfId="71" applyFont="1" applyAlignment="1">
      <alignment horizontal="center"/>
    </xf>
    <xf numFmtId="0" fontId="15" fillId="0" borderId="0" xfId="71" applyFont="1" applyAlignment="1"/>
    <xf numFmtId="49" fontId="15" fillId="0" borderId="0" xfId="71" applyNumberFormat="1" applyFont="1" applyAlignment="1">
      <alignment horizontal="center"/>
    </xf>
    <xf numFmtId="0" fontId="33" fillId="0" borderId="4" xfId="71" applyBorder="1" applyAlignment="1">
      <alignment horizontal="center" wrapText="1"/>
    </xf>
    <xf numFmtId="0" fontId="10" fillId="0" borderId="18" xfId="32" applyFont="1" applyBorder="1" applyAlignment="1">
      <alignment horizontal="center"/>
    </xf>
    <xf numFmtId="0" fontId="33" fillId="0" borderId="1" xfId="71" applyFont="1" applyBorder="1" applyAlignment="1">
      <alignment horizontal="center"/>
    </xf>
    <xf numFmtId="0" fontId="33" fillId="0" borderId="2" xfId="71" applyFont="1" applyBorder="1" applyAlignment="1">
      <alignment horizontal="center"/>
    </xf>
  </cellXfs>
  <cellStyles count="74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V178"/>
  <sheetViews>
    <sheetView zoomScale="85" zoomScaleNormal="85" workbookViewId="0">
      <selection activeCell="D13" sqref="D13"/>
    </sheetView>
  </sheetViews>
  <sheetFormatPr defaultRowHeight="12.75" x14ac:dyDescent="0.2"/>
  <cols>
    <col min="1" max="1" width="29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2006" t="s">
        <v>190</v>
      </c>
      <c r="B1" s="2006"/>
      <c r="C1" s="2006"/>
    </row>
    <row r="4" spans="1:9" ht="15" x14ac:dyDescent="0.2">
      <c r="A4" s="1112" t="s">
        <v>164</v>
      </c>
      <c r="B4" s="1113" t="s">
        <v>166</v>
      </c>
      <c r="C4" s="2012" t="s">
        <v>165</v>
      </c>
      <c r="D4" s="2013"/>
    </row>
    <row r="5" spans="1:9" ht="15" x14ac:dyDescent="0.2">
      <c r="A5" s="778" t="s">
        <v>174</v>
      </c>
      <c r="B5" s="1114" t="s">
        <v>167</v>
      </c>
      <c r="C5" s="1093" t="s">
        <v>175</v>
      </c>
      <c r="D5" s="1110"/>
    </row>
    <row r="6" spans="1:9" ht="15" x14ac:dyDescent="0.2">
      <c r="A6" s="1627" t="s">
        <v>649</v>
      </c>
      <c r="B6" s="1114" t="s">
        <v>167</v>
      </c>
      <c r="C6" s="1094" t="s">
        <v>27</v>
      </c>
      <c r="D6" s="1115"/>
      <c r="E6" s="753"/>
      <c r="F6" s="753"/>
    </row>
    <row r="7" spans="1:9" ht="15" x14ac:dyDescent="0.2">
      <c r="A7" s="778">
        <v>3</v>
      </c>
      <c r="B7" s="1114" t="s">
        <v>167</v>
      </c>
      <c r="C7" s="1977" t="s">
        <v>672</v>
      </c>
      <c r="D7" s="1116"/>
      <c r="E7" s="754"/>
      <c r="F7" s="754"/>
    </row>
    <row r="8" spans="1:9" ht="15" x14ac:dyDescent="0.2">
      <c r="A8" s="778">
        <v>4</v>
      </c>
      <c r="B8" s="1114" t="s">
        <v>167</v>
      </c>
      <c r="C8" s="1095" t="s">
        <v>193</v>
      </c>
      <c r="D8" s="1116"/>
      <c r="E8" s="754"/>
      <c r="F8" s="754"/>
    </row>
    <row r="9" spans="1:9" ht="15" x14ac:dyDescent="0.2">
      <c r="A9" s="1111" t="s">
        <v>325</v>
      </c>
      <c r="B9" s="1114" t="s">
        <v>167</v>
      </c>
      <c r="C9" s="1096" t="s">
        <v>31</v>
      </c>
      <c r="D9" s="1117"/>
      <c r="E9" s="755"/>
      <c r="F9" s="755"/>
    </row>
    <row r="10" spans="1:9" ht="15" x14ac:dyDescent="0.2">
      <c r="A10" s="778">
        <v>10</v>
      </c>
      <c r="B10" s="1114" t="s">
        <v>167</v>
      </c>
      <c r="C10" s="1097" t="s">
        <v>41</v>
      </c>
      <c r="D10" s="1118"/>
      <c r="E10" s="756"/>
      <c r="F10" s="756"/>
    </row>
    <row r="11" spans="1:9" ht="15" x14ac:dyDescent="0.2">
      <c r="A11" s="778">
        <v>11</v>
      </c>
      <c r="B11" s="1114" t="s">
        <v>167</v>
      </c>
      <c r="C11" s="1098" t="s">
        <v>168</v>
      </c>
      <c r="D11" s="1110"/>
    </row>
    <row r="12" spans="1:9" ht="15" x14ac:dyDescent="0.2">
      <c r="A12" s="778" t="s">
        <v>204</v>
      </c>
      <c r="B12" s="1114" t="s">
        <v>167</v>
      </c>
      <c r="C12" s="1099" t="s">
        <v>211</v>
      </c>
      <c r="D12" s="1119"/>
      <c r="E12" s="757"/>
      <c r="F12" s="757"/>
    </row>
    <row r="13" spans="1:9" ht="15" x14ac:dyDescent="0.2">
      <c r="A13" s="778" t="s">
        <v>205</v>
      </c>
      <c r="B13" s="1114" t="s">
        <v>167</v>
      </c>
      <c r="C13" s="1100" t="s">
        <v>173</v>
      </c>
      <c r="D13" s="1120"/>
      <c r="E13" s="758"/>
      <c r="F13" s="758"/>
    </row>
    <row r="14" spans="1:9" ht="15" x14ac:dyDescent="0.2">
      <c r="A14" s="778">
        <v>22</v>
      </c>
      <c r="B14" s="1114" t="s">
        <v>167</v>
      </c>
      <c r="C14" s="1101" t="s">
        <v>169</v>
      </c>
      <c r="D14" s="1121"/>
      <c r="E14" s="759"/>
      <c r="F14" s="759"/>
      <c r="G14" s="759"/>
      <c r="H14" s="759"/>
    </row>
    <row r="15" spans="1:9" ht="15" x14ac:dyDescent="0.2">
      <c r="A15" s="778">
        <v>23</v>
      </c>
      <c r="B15" s="1114" t="s">
        <v>167</v>
      </c>
      <c r="C15" s="1978" t="s">
        <v>677</v>
      </c>
      <c r="D15" s="1110"/>
      <c r="I15" s="932"/>
    </row>
    <row r="16" spans="1:9" ht="15" x14ac:dyDescent="0.2">
      <c r="A16" s="778">
        <v>24</v>
      </c>
      <c r="B16" s="1114" t="s">
        <v>167</v>
      </c>
      <c r="C16" s="1978" t="s">
        <v>678</v>
      </c>
      <c r="D16" s="1110"/>
      <c r="I16" s="932"/>
    </row>
    <row r="17" spans="1:9" ht="15" x14ac:dyDescent="0.2">
      <c r="A17" s="1111" t="s">
        <v>206</v>
      </c>
      <c r="B17" s="1114" t="s">
        <v>167</v>
      </c>
      <c r="C17" s="1102" t="s">
        <v>72</v>
      </c>
      <c r="D17" s="1122"/>
      <c r="E17" s="760"/>
      <c r="F17" s="760"/>
      <c r="I17" s="932"/>
    </row>
    <row r="18" spans="1:9" ht="15" x14ac:dyDescent="0.2">
      <c r="A18" s="1111" t="s">
        <v>207</v>
      </c>
      <c r="B18" s="1114" t="s">
        <v>167</v>
      </c>
      <c r="C18" s="1103" t="s">
        <v>82</v>
      </c>
      <c r="D18" s="1123"/>
      <c r="E18" s="761"/>
      <c r="F18" s="761"/>
      <c r="I18" s="932"/>
    </row>
    <row r="19" spans="1:9" ht="15" x14ac:dyDescent="0.2">
      <c r="A19" s="778" t="s">
        <v>208</v>
      </c>
      <c r="B19" s="1114" t="s">
        <v>167</v>
      </c>
      <c r="C19" s="1104" t="s">
        <v>96</v>
      </c>
      <c r="D19" s="1124"/>
      <c r="E19" s="762"/>
      <c r="F19" s="762"/>
      <c r="I19" s="932"/>
    </row>
    <row r="20" spans="1:9" ht="15" x14ac:dyDescent="0.2">
      <c r="A20" s="778" t="s">
        <v>209</v>
      </c>
      <c r="B20" s="1114" t="s">
        <v>167</v>
      </c>
      <c r="C20" s="1105" t="s">
        <v>154</v>
      </c>
      <c r="D20" s="1125"/>
      <c r="E20" s="763"/>
      <c r="F20" s="763"/>
      <c r="I20" s="932"/>
    </row>
    <row r="21" spans="1:9" ht="15" x14ac:dyDescent="0.2">
      <c r="A21" s="778" t="s">
        <v>210</v>
      </c>
      <c r="B21" s="1114" t="s">
        <v>167</v>
      </c>
      <c r="C21" s="1106" t="s">
        <v>103</v>
      </c>
      <c r="D21" s="1126"/>
      <c r="E21" s="764"/>
      <c r="F21" s="764"/>
      <c r="I21" s="932"/>
    </row>
    <row r="22" spans="1:9" ht="15" x14ac:dyDescent="0.2">
      <c r="A22" s="778">
        <v>42</v>
      </c>
      <c r="B22" s="1114" t="s">
        <v>167</v>
      </c>
      <c r="C22" s="1107" t="s">
        <v>110</v>
      </c>
      <c r="D22" s="1127"/>
      <c r="E22" s="765"/>
      <c r="F22" s="765"/>
      <c r="I22" s="932"/>
    </row>
    <row r="23" spans="1:9" ht="15" x14ac:dyDescent="0.2">
      <c r="A23" s="778" t="s">
        <v>213</v>
      </c>
      <c r="B23" s="1114" t="s">
        <v>167</v>
      </c>
      <c r="C23" s="1108" t="s">
        <v>24</v>
      </c>
      <c r="D23" s="1128"/>
      <c r="E23" s="766"/>
      <c r="F23" s="766"/>
      <c r="I23" s="932"/>
    </row>
    <row r="24" spans="1:9" ht="15" x14ac:dyDescent="0.2">
      <c r="A24" s="778">
        <v>45</v>
      </c>
      <c r="B24" s="1114" t="s">
        <v>167</v>
      </c>
      <c r="C24" s="1108" t="s">
        <v>212</v>
      </c>
      <c r="D24" s="1128"/>
      <c r="E24" s="766"/>
      <c r="F24" s="766"/>
      <c r="I24" s="932"/>
    </row>
    <row r="25" spans="1:9" ht="15.75" x14ac:dyDescent="0.25">
      <c r="A25" s="778">
        <v>46</v>
      </c>
      <c r="B25" s="1129" t="s">
        <v>497</v>
      </c>
      <c r="C25" s="1084" t="s">
        <v>184</v>
      </c>
      <c r="D25" s="1130"/>
      <c r="E25" s="767"/>
      <c r="F25" s="767"/>
      <c r="I25" s="932"/>
    </row>
    <row r="26" spans="1:9" ht="15.75" x14ac:dyDescent="0.25">
      <c r="A26" s="778" t="s">
        <v>214</v>
      </c>
      <c r="B26" s="1131" t="s">
        <v>498</v>
      </c>
      <c r="C26" s="1085" t="s">
        <v>122</v>
      </c>
      <c r="D26" s="1132"/>
      <c r="E26" s="768"/>
      <c r="F26" s="768"/>
      <c r="I26" s="932"/>
    </row>
    <row r="27" spans="1:9" ht="15.75" x14ac:dyDescent="0.25">
      <c r="A27" s="1627" t="s">
        <v>662</v>
      </c>
      <c r="B27" s="1133" t="s">
        <v>499</v>
      </c>
      <c r="C27" s="1086" t="s">
        <v>128</v>
      </c>
      <c r="D27" s="1134"/>
      <c r="E27" s="769"/>
      <c r="F27" s="769"/>
      <c r="I27" s="932"/>
    </row>
    <row r="28" spans="1:9" ht="15" x14ac:dyDescent="0.2">
      <c r="A28" s="778" t="s">
        <v>216</v>
      </c>
      <c r="B28" s="1135" t="s">
        <v>500</v>
      </c>
      <c r="C28" s="1109" t="s">
        <v>131</v>
      </c>
      <c r="D28" s="1136"/>
      <c r="E28" s="770"/>
      <c r="F28" s="770"/>
      <c r="I28" s="932"/>
    </row>
    <row r="29" spans="1:9" ht="15.75" x14ac:dyDescent="0.25">
      <c r="A29" s="778">
        <v>54.55</v>
      </c>
      <c r="B29" s="1137" t="s">
        <v>501</v>
      </c>
      <c r="C29" s="1087" t="s">
        <v>135</v>
      </c>
      <c r="D29" s="1138"/>
      <c r="E29" s="771"/>
      <c r="F29" s="771"/>
      <c r="G29" s="771"/>
      <c r="H29" s="771"/>
      <c r="I29" s="932"/>
    </row>
    <row r="30" spans="1:9" ht="15.75" x14ac:dyDescent="0.25">
      <c r="A30" s="778"/>
      <c r="B30" s="1137" t="s">
        <v>501</v>
      </c>
      <c r="C30" s="1088"/>
      <c r="D30" s="1139"/>
      <c r="E30" s="772"/>
      <c r="F30" s="772"/>
      <c r="G30" s="772"/>
      <c r="H30" s="772"/>
      <c r="I30" s="932"/>
    </row>
    <row r="31" spans="1:9" ht="15.75" x14ac:dyDescent="0.25">
      <c r="A31" s="778" t="s">
        <v>217</v>
      </c>
      <c r="B31" s="1137" t="s">
        <v>501</v>
      </c>
      <c r="C31" s="1089" t="s">
        <v>138</v>
      </c>
      <c r="D31" s="1140"/>
      <c r="E31" s="773"/>
      <c r="F31" s="773"/>
      <c r="G31" s="773"/>
      <c r="H31" s="773"/>
      <c r="I31" s="932"/>
    </row>
    <row r="32" spans="1:9" ht="15.75" x14ac:dyDescent="0.25">
      <c r="A32" s="778">
        <v>59</v>
      </c>
      <c r="B32" s="1137" t="s">
        <v>501</v>
      </c>
      <c r="C32" s="1090" t="s">
        <v>139</v>
      </c>
      <c r="D32" s="1141"/>
      <c r="E32" s="774"/>
      <c r="F32" s="774"/>
      <c r="G32" s="774"/>
      <c r="H32" s="774"/>
      <c r="I32" s="932"/>
    </row>
    <row r="33" spans="1:9" ht="15.75" x14ac:dyDescent="0.25">
      <c r="A33" s="778" t="s">
        <v>218</v>
      </c>
      <c r="B33" s="1137" t="s">
        <v>501</v>
      </c>
      <c r="C33" s="1091" t="s">
        <v>142</v>
      </c>
      <c r="D33" s="1142"/>
      <c r="E33" s="775"/>
      <c r="F33" s="775"/>
      <c r="G33" s="775"/>
      <c r="H33" s="775"/>
      <c r="I33" s="932"/>
    </row>
    <row r="34" spans="1:9" ht="15" x14ac:dyDescent="0.2">
      <c r="A34" s="778" t="s">
        <v>338</v>
      </c>
      <c r="B34" s="1143" t="s">
        <v>502</v>
      </c>
      <c r="C34" s="1092"/>
      <c r="D34" s="1110"/>
      <c r="I34" s="932"/>
    </row>
    <row r="35" spans="1:9" ht="15" x14ac:dyDescent="0.2">
      <c r="A35" s="1180" t="s">
        <v>337</v>
      </c>
      <c r="B35" s="1143" t="s">
        <v>503</v>
      </c>
      <c r="C35" s="1181"/>
      <c r="D35" s="1182"/>
    </row>
    <row r="36" spans="1:9" ht="15" x14ac:dyDescent="0.2">
      <c r="A36" s="1626" t="s">
        <v>642</v>
      </c>
      <c r="B36" s="1143" t="s">
        <v>504</v>
      </c>
      <c r="C36" s="1181"/>
      <c r="D36" s="1182"/>
    </row>
    <row r="37" spans="1:9" ht="15" x14ac:dyDescent="0.2">
      <c r="A37" s="1626" t="s">
        <v>643</v>
      </c>
      <c r="B37" s="1143" t="s">
        <v>567</v>
      </c>
      <c r="C37" s="1181"/>
      <c r="D37" s="1182"/>
    </row>
    <row r="38" spans="1:9" ht="15" x14ac:dyDescent="0.2">
      <c r="A38" s="1626" t="s">
        <v>644</v>
      </c>
      <c r="B38" s="1143" t="s">
        <v>555</v>
      </c>
      <c r="C38" s="1181"/>
      <c r="D38" s="1182"/>
    </row>
    <row r="39" spans="1:9" ht="15" x14ac:dyDescent="0.2">
      <c r="A39" s="1626" t="s">
        <v>645</v>
      </c>
      <c r="B39" s="1143" t="s">
        <v>647</v>
      </c>
      <c r="C39" s="1181"/>
      <c r="D39" s="1182"/>
    </row>
    <row r="40" spans="1:9" ht="15" x14ac:dyDescent="0.2">
      <c r="A40" s="1626" t="s">
        <v>646</v>
      </c>
      <c r="B40" s="1143" t="s">
        <v>648</v>
      </c>
      <c r="C40" s="1181"/>
      <c r="D40" s="1182"/>
    </row>
    <row r="41" spans="1:9" x14ac:dyDescent="0.2">
      <c r="A41" s="776"/>
      <c r="B41" s="777"/>
      <c r="C41" s="777"/>
      <c r="I41" s="932"/>
    </row>
    <row r="42" spans="1:9" ht="20.25" hidden="1" x14ac:dyDescent="0.3">
      <c r="A42" s="2006" t="s">
        <v>190</v>
      </c>
      <c r="B42" s="2006"/>
      <c r="C42" s="2006"/>
      <c r="D42" s="777"/>
      <c r="I42" s="932"/>
    </row>
    <row r="43" spans="1:9" hidden="1" x14ac:dyDescent="0.2">
      <c r="D43" s="777"/>
      <c r="I43" s="932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6" t="s">
        <v>164</v>
      </c>
      <c r="B45" s="1076" t="s">
        <v>166</v>
      </c>
      <c r="C45" s="2010" t="s">
        <v>165</v>
      </c>
      <c r="D45" s="2011"/>
      <c r="E45" s="843"/>
      <c r="F45" s="845"/>
      <c r="G45" s="837"/>
    </row>
    <row r="46" spans="1:9" ht="15" hidden="1" x14ac:dyDescent="0.25">
      <c r="A46" s="1290" t="s">
        <v>174</v>
      </c>
      <c r="B46" s="1291" t="s">
        <v>167</v>
      </c>
      <c r="C46" s="2008" t="s">
        <v>175</v>
      </c>
      <c r="D46" s="2009"/>
      <c r="E46" s="777"/>
      <c r="F46" s="836"/>
      <c r="G46" s="837"/>
    </row>
    <row r="47" spans="1:9" ht="15" hidden="1" x14ac:dyDescent="0.25">
      <c r="A47" s="1292"/>
      <c r="B47" s="1293"/>
      <c r="C47" s="1281"/>
      <c r="D47" s="1282" t="s">
        <v>222</v>
      </c>
      <c r="E47" s="819"/>
      <c r="F47" s="836"/>
      <c r="G47" s="837"/>
    </row>
    <row r="48" spans="1:9" ht="15" hidden="1" x14ac:dyDescent="0.25">
      <c r="A48" s="1292" t="s">
        <v>172</v>
      </c>
      <c r="B48" s="1293" t="s">
        <v>167</v>
      </c>
      <c r="C48" s="2007" t="s">
        <v>27</v>
      </c>
      <c r="D48" s="1994"/>
      <c r="E48" s="819"/>
      <c r="F48" s="836"/>
      <c r="G48" s="837"/>
    </row>
    <row r="49" spans="1:7" ht="15" hidden="1" x14ac:dyDescent="0.25">
      <c r="A49" s="1294"/>
      <c r="B49" s="1295"/>
      <c r="C49" s="1283"/>
      <c r="D49" s="1282" t="s">
        <v>231</v>
      </c>
      <c r="E49" s="819"/>
      <c r="F49" s="836"/>
      <c r="G49" s="837"/>
    </row>
    <row r="50" spans="1:7" ht="15" hidden="1" x14ac:dyDescent="0.25">
      <c r="A50" s="1294"/>
      <c r="B50" s="1295"/>
      <c r="C50" s="1283"/>
      <c r="D50" s="1282" t="s">
        <v>230</v>
      </c>
      <c r="E50" s="819"/>
      <c r="F50" s="836"/>
      <c r="G50" s="837"/>
    </row>
    <row r="51" spans="1:7" ht="15" hidden="1" x14ac:dyDescent="0.25">
      <c r="A51" s="1292">
        <v>3</v>
      </c>
      <c r="B51" s="1293" t="s">
        <v>167</v>
      </c>
      <c r="C51" s="2014" t="s">
        <v>152</v>
      </c>
      <c r="D51" s="1994"/>
      <c r="E51" s="819"/>
      <c r="F51" s="836"/>
      <c r="G51" s="837"/>
    </row>
    <row r="52" spans="1:7" ht="15" hidden="1" x14ac:dyDescent="0.25">
      <c r="A52" s="1292"/>
      <c r="B52" s="1293"/>
      <c r="C52" s="1257"/>
      <c r="D52" s="1282" t="s">
        <v>228</v>
      </c>
      <c r="E52" s="819"/>
      <c r="F52" s="836"/>
      <c r="G52" s="837"/>
    </row>
    <row r="53" spans="1:7" ht="15" hidden="1" x14ac:dyDescent="0.25">
      <c r="A53" s="1292">
        <v>4</v>
      </c>
      <c r="B53" s="1293" t="s">
        <v>167</v>
      </c>
      <c r="C53" s="2014" t="s">
        <v>193</v>
      </c>
      <c r="D53" s="1994"/>
      <c r="E53" s="819"/>
      <c r="F53" s="836"/>
      <c r="G53" s="837"/>
    </row>
    <row r="54" spans="1:7" ht="15" hidden="1" x14ac:dyDescent="0.25">
      <c r="A54" s="1292"/>
      <c r="B54" s="1293"/>
      <c r="C54" s="1257"/>
      <c r="D54" s="1282" t="s">
        <v>229</v>
      </c>
      <c r="E54" s="819"/>
      <c r="F54" s="836"/>
      <c r="G54" s="837"/>
    </row>
    <row r="55" spans="1:7" ht="15" hidden="1" x14ac:dyDescent="0.25">
      <c r="A55" s="1294" t="s">
        <v>325</v>
      </c>
      <c r="B55" s="1293" t="s">
        <v>167</v>
      </c>
      <c r="C55" s="2004" t="s">
        <v>31</v>
      </c>
      <c r="D55" s="1994"/>
      <c r="E55" s="819"/>
      <c r="F55" s="836"/>
      <c r="G55" s="837"/>
    </row>
    <row r="56" spans="1:7" ht="15" hidden="1" x14ac:dyDescent="0.25">
      <c r="A56" s="1294"/>
      <c r="B56" s="1293"/>
      <c r="C56" s="1258"/>
      <c r="D56" s="1282" t="s">
        <v>227</v>
      </c>
      <c r="E56" s="819"/>
      <c r="F56" s="836"/>
      <c r="G56" s="837"/>
    </row>
    <row r="57" spans="1:7" ht="15" hidden="1" x14ac:dyDescent="0.25">
      <c r="A57" s="1294"/>
      <c r="B57" s="1293"/>
      <c r="C57" s="1258"/>
      <c r="D57" s="1282" t="s">
        <v>223</v>
      </c>
      <c r="E57" s="819"/>
      <c r="F57" s="836"/>
      <c r="G57" s="837"/>
    </row>
    <row r="58" spans="1:7" ht="15" hidden="1" x14ac:dyDescent="0.25">
      <c r="A58" s="1294"/>
      <c r="B58" s="1293"/>
      <c r="C58" s="1258"/>
      <c r="D58" s="1282" t="s">
        <v>224</v>
      </c>
      <c r="E58" s="819"/>
      <c r="F58" s="836"/>
      <c r="G58" s="837"/>
    </row>
    <row r="59" spans="1:7" ht="15" hidden="1" x14ac:dyDescent="0.25">
      <c r="A59" s="1294"/>
      <c r="B59" s="1293"/>
      <c r="C59" s="1258"/>
      <c r="D59" s="1282" t="s">
        <v>225</v>
      </c>
      <c r="E59" s="819"/>
      <c r="F59" s="836"/>
      <c r="G59" s="837"/>
    </row>
    <row r="60" spans="1:7" ht="15" hidden="1" x14ac:dyDescent="0.25">
      <c r="A60" s="1294"/>
      <c r="B60" s="1293"/>
      <c r="C60" s="1258"/>
      <c r="D60" s="1282" t="s">
        <v>226</v>
      </c>
      <c r="E60" s="819"/>
      <c r="F60" s="836"/>
      <c r="G60" s="837"/>
    </row>
    <row r="61" spans="1:7" ht="15" hidden="1" x14ac:dyDescent="0.25">
      <c r="A61" s="1292">
        <v>10</v>
      </c>
      <c r="B61" s="1293" t="s">
        <v>167</v>
      </c>
      <c r="C61" s="2005" t="s">
        <v>41</v>
      </c>
      <c r="D61" s="1994"/>
      <c r="E61" s="819"/>
      <c r="F61" s="836"/>
      <c r="G61" s="837"/>
    </row>
    <row r="62" spans="1:7" ht="15" hidden="1" x14ac:dyDescent="0.25">
      <c r="A62" s="1292"/>
      <c r="B62" s="1293"/>
      <c r="C62" s="1259"/>
      <c r="D62" s="1282" t="s">
        <v>232</v>
      </c>
      <c r="E62" s="819"/>
      <c r="F62" s="836"/>
      <c r="G62" s="837"/>
    </row>
    <row r="63" spans="1:7" ht="15" hidden="1" x14ac:dyDescent="0.25">
      <c r="A63" s="1292">
        <v>11</v>
      </c>
      <c r="B63" s="1296" t="s">
        <v>167</v>
      </c>
      <c r="C63" s="2015" t="s">
        <v>168</v>
      </c>
      <c r="D63" s="2015"/>
      <c r="E63" s="777"/>
      <c r="F63" s="836"/>
      <c r="G63" s="837"/>
    </row>
    <row r="64" spans="1:7" ht="15" hidden="1" x14ac:dyDescent="0.25">
      <c r="A64" s="1292"/>
      <c r="B64" s="1296"/>
      <c r="C64" s="1260"/>
      <c r="D64" s="1282" t="s">
        <v>233</v>
      </c>
      <c r="E64" s="777"/>
      <c r="F64" s="836"/>
      <c r="G64" s="837"/>
    </row>
    <row r="65" spans="1:256" ht="15" hidden="1" x14ac:dyDescent="0.25">
      <c r="A65" s="1292" t="s">
        <v>204</v>
      </c>
      <c r="B65" s="1296" t="s">
        <v>167</v>
      </c>
      <c r="C65" s="2016" t="s">
        <v>211</v>
      </c>
      <c r="D65" s="2009"/>
      <c r="E65" s="777"/>
      <c r="F65" s="836"/>
      <c r="G65" s="837"/>
    </row>
    <row r="66" spans="1:256" ht="15" hidden="1" x14ac:dyDescent="0.25">
      <c r="A66" s="1292"/>
      <c r="B66" s="1296"/>
      <c r="C66" s="1261"/>
      <c r="D66" s="1282" t="s">
        <v>234</v>
      </c>
      <c r="E66" s="819"/>
      <c r="F66" s="836"/>
      <c r="G66" s="837"/>
    </row>
    <row r="67" spans="1:256" ht="15" hidden="1" x14ac:dyDescent="0.25">
      <c r="A67" s="1292"/>
      <c r="B67" s="1296"/>
      <c r="C67" s="1261"/>
      <c r="D67" s="1282" t="s">
        <v>235</v>
      </c>
      <c r="E67" s="819"/>
      <c r="F67" s="836"/>
      <c r="G67" s="837"/>
    </row>
    <row r="68" spans="1:256" ht="15" hidden="1" x14ac:dyDescent="0.25">
      <c r="A68" s="1292"/>
      <c r="B68" s="1296"/>
      <c r="C68" s="1261"/>
      <c r="D68" s="1282" t="s">
        <v>236</v>
      </c>
      <c r="E68" s="819"/>
      <c r="F68" s="836"/>
      <c r="G68" s="837"/>
    </row>
    <row r="69" spans="1:256" ht="15" hidden="1" x14ac:dyDescent="0.25">
      <c r="A69" s="1292" t="s">
        <v>205</v>
      </c>
      <c r="B69" s="1296" t="s">
        <v>167</v>
      </c>
      <c r="C69" s="2017" t="s">
        <v>173</v>
      </c>
      <c r="D69" s="2009"/>
      <c r="E69" s="777"/>
      <c r="F69" s="836"/>
      <c r="G69" s="837"/>
    </row>
    <row r="70" spans="1:256" ht="15" hidden="1" x14ac:dyDescent="0.25">
      <c r="A70" s="1292"/>
      <c r="B70" s="1296"/>
      <c r="C70" s="1262"/>
      <c r="D70" s="1282" t="s">
        <v>237</v>
      </c>
      <c r="E70" s="819"/>
      <c r="F70" s="836"/>
      <c r="G70" s="837"/>
    </row>
    <row r="71" spans="1:256" ht="15" hidden="1" x14ac:dyDescent="0.25">
      <c r="A71" s="1292"/>
      <c r="B71" s="1296"/>
      <c r="C71" s="1262"/>
      <c r="D71" s="1282" t="s">
        <v>238</v>
      </c>
      <c r="E71" s="819"/>
      <c r="F71" s="836"/>
      <c r="G71" s="837"/>
    </row>
    <row r="72" spans="1:256" s="777" customFormat="1" ht="15" hidden="1" x14ac:dyDescent="0.25">
      <c r="A72" s="1292"/>
      <c r="B72" s="1296"/>
      <c r="C72" s="1262"/>
      <c r="D72" s="1282" t="s">
        <v>239</v>
      </c>
      <c r="E72" s="819"/>
      <c r="F72" s="836"/>
      <c r="G72" s="837"/>
    </row>
    <row r="73" spans="1:256" s="777" customFormat="1" ht="15.75" hidden="1" x14ac:dyDescent="0.25">
      <c r="A73" s="1292"/>
      <c r="B73" s="1297"/>
      <c r="C73" s="1284"/>
      <c r="D73" s="1285" t="s">
        <v>240</v>
      </c>
      <c r="E73" s="820"/>
      <c r="F73" s="842"/>
      <c r="G73" s="838"/>
      <c r="H73" s="818"/>
      <c r="I73" s="818"/>
      <c r="J73" s="818"/>
      <c r="K73" s="818"/>
      <c r="L73" s="818"/>
      <c r="M73" s="818"/>
      <c r="N73" s="818"/>
      <c r="O73" s="818"/>
      <c r="P73" s="818"/>
      <c r="Q73" s="818"/>
      <c r="R73" s="818"/>
      <c r="S73" s="818"/>
      <c r="T73" s="818"/>
      <c r="U73" s="818"/>
      <c r="V73" s="818"/>
      <c r="W73" s="818"/>
      <c r="X73" s="818"/>
      <c r="Y73" s="818"/>
      <c r="Z73" s="818"/>
      <c r="AA73" s="818"/>
      <c r="AB73" s="818"/>
      <c r="AC73" s="818"/>
      <c r="AD73" s="818"/>
      <c r="AE73" s="818"/>
      <c r="AF73" s="818"/>
      <c r="AG73" s="818"/>
      <c r="AH73" s="818"/>
      <c r="AI73" s="818"/>
      <c r="AJ73" s="818"/>
      <c r="AK73" s="818"/>
      <c r="AL73" s="818"/>
      <c r="AM73" s="818"/>
      <c r="AN73" s="818"/>
      <c r="AO73" s="818"/>
      <c r="AP73" s="818"/>
      <c r="AQ73" s="818"/>
      <c r="AR73" s="818"/>
      <c r="AS73" s="818"/>
      <c r="AT73" s="818"/>
      <c r="AU73" s="818"/>
      <c r="AV73" s="818"/>
      <c r="AW73" s="818"/>
      <c r="AX73" s="818"/>
      <c r="AY73" s="818"/>
      <c r="AZ73" s="818"/>
      <c r="BA73" s="818"/>
      <c r="BB73" s="818"/>
      <c r="BC73" s="818"/>
      <c r="BD73" s="818"/>
      <c r="BE73" s="818"/>
      <c r="BF73" s="818"/>
      <c r="BG73" s="818"/>
      <c r="BH73" s="818"/>
      <c r="BI73" s="818"/>
      <c r="BJ73" s="818"/>
      <c r="BK73" s="818"/>
      <c r="BL73" s="818"/>
      <c r="BM73" s="818"/>
      <c r="BN73" s="818"/>
      <c r="BO73" s="818"/>
      <c r="BP73" s="818"/>
      <c r="BQ73" s="818"/>
      <c r="BR73" s="818"/>
      <c r="BS73" s="818"/>
      <c r="BT73" s="818"/>
      <c r="BU73" s="818"/>
      <c r="BV73" s="818"/>
      <c r="BW73" s="818"/>
      <c r="BX73" s="818"/>
      <c r="BY73" s="818"/>
      <c r="BZ73" s="818"/>
      <c r="CA73" s="818"/>
      <c r="CB73" s="818"/>
      <c r="CC73" s="818"/>
      <c r="CD73" s="818"/>
      <c r="CE73" s="818"/>
      <c r="CF73" s="818"/>
      <c r="CG73" s="818"/>
      <c r="CH73" s="818"/>
      <c r="CI73" s="818"/>
      <c r="CJ73" s="818"/>
      <c r="CK73" s="818"/>
      <c r="CL73" s="818"/>
      <c r="CM73" s="818"/>
      <c r="CN73" s="818"/>
      <c r="CO73" s="818"/>
      <c r="CP73" s="818"/>
      <c r="CQ73" s="818"/>
      <c r="CR73" s="818"/>
      <c r="CS73" s="818"/>
      <c r="CT73" s="818"/>
      <c r="CU73" s="818"/>
      <c r="CV73" s="818"/>
      <c r="CW73" s="818"/>
      <c r="CX73" s="818"/>
      <c r="CY73" s="818"/>
      <c r="CZ73" s="818"/>
      <c r="DA73" s="818"/>
      <c r="DB73" s="818"/>
      <c r="DC73" s="818"/>
      <c r="DD73" s="818"/>
      <c r="DE73" s="818"/>
      <c r="DF73" s="818"/>
      <c r="DG73" s="818"/>
      <c r="DH73" s="818"/>
      <c r="DI73" s="818"/>
      <c r="DJ73" s="818"/>
      <c r="DK73" s="818"/>
      <c r="DL73" s="818"/>
      <c r="DM73" s="818"/>
      <c r="DN73" s="818"/>
      <c r="DO73" s="818"/>
      <c r="DP73" s="818"/>
      <c r="DQ73" s="818"/>
      <c r="DR73" s="818"/>
      <c r="DS73" s="818"/>
      <c r="DT73" s="818"/>
      <c r="DU73" s="818"/>
      <c r="DV73" s="818"/>
      <c r="DW73" s="818"/>
      <c r="DX73" s="818"/>
      <c r="DY73" s="818"/>
      <c r="DZ73" s="818"/>
      <c r="EA73" s="818"/>
      <c r="EB73" s="818"/>
      <c r="EC73" s="818"/>
      <c r="ED73" s="818"/>
      <c r="EE73" s="818"/>
      <c r="EF73" s="818"/>
      <c r="EG73" s="818"/>
      <c r="EH73" s="818"/>
      <c r="EI73" s="818"/>
      <c r="EJ73" s="818"/>
      <c r="EK73" s="818"/>
      <c r="EL73" s="818"/>
      <c r="EM73" s="818"/>
      <c r="EN73" s="818"/>
      <c r="EO73" s="818"/>
      <c r="EP73" s="818"/>
      <c r="EQ73" s="818"/>
      <c r="ER73" s="818"/>
      <c r="ES73" s="818"/>
      <c r="ET73" s="818"/>
      <c r="EU73" s="818"/>
      <c r="EV73" s="818"/>
      <c r="EW73" s="818"/>
      <c r="EX73" s="818"/>
      <c r="EY73" s="818"/>
      <c r="EZ73" s="818"/>
      <c r="FA73" s="818"/>
      <c r="FB73" s="818"/>
      <c r="FC73" s="818"/>
      <c r="FD73" s="818"/>
      <c r="FE73" s="818"/>
      <c r="FF73" s="818"/>
      <c r="FG73" s="818"/>
      <c r="FH73" s="818"/>
      <c r="FI73" s="818"/>
      <c r="FJ73" s="818"/>
      <c r="FK73" s="818"/>
      <c r="FL73" s="818"/>
      <c r="FM73" s="818"/>
      <c r="FN73" s="818"/>
      <c r="FO73" s="818"/>
      <c r="FP73" s="818"/>
      <c r="FQ73" s="818"/>
      <c r="FR73" s="818"/>
      <c r="FS73" s="818"/>
      <c r="FT73" s="818"/>
      <c r="FU73" s="818"/>
      <c r="FV73" s="818"/>
      <c r="FW73" s="818"/>
      <c r="FX73" s="818"/>
      <c r="FY73" s="818"/>
      <c r="FZ73" s="818"/>
      <c r="GA73" s="818"/>
      <c r="GB73" s="818"/>
      <c r="GC73" s="818"/>
      <c r="GD73" s="818"/>
      <c r="GE73" s="818"/>
      <c r="GF73" s="818"/>
      <c r="GG73" s="818"/>
      <c r="GH73" s="818"/>
      <c r="GI73" s="818"/>
      <c r="GJ73" s="818"/>
      <c r="GK73" s="818"/>
      <c r="GL73" s="818"/>
      <c r="GM73" s="818"/>
      <c r="GN73" s="818"/>
      <c r="GO73" s="818"/>
      <c r="GP73" s="818"/>
      <c r="GQ73" s="818"/>
      <c r="GR73" s="818"/>
      <c r="GS73" s="818"/>
      <c r="GT73" s="818"/>
      <c r="GU73" s="818"/>
      <c r="GV73" s="818"/>
      <c r="GW73" s="818"/>
      <c r="GX73" s="818"/>
      <c r="GY73" s="818"/>
      <c r="GZ73" s="818"/>
      <c r="HA73" s="818"/>
      <c r="HB73" s="818"/>
      <c r="HC73" s="818"/>
      <c r="HD73" s="818"/>
      <c r="HE73" s="818"/>
      <c r="HF73" s="818"/>
      <c r="HG73" s="818"/>
      <c r="HH73" s="818"/>
      <c r="HI73" s="818"/>
      <c r="HJ73" s="818"/>
      <c r="HK73" s="818"/>
      <c r="HL73" s="818"/>
      <c r="HM73" s="818"/>
      <c r="HN73" s="818"/>
      <c r="HO73" s="818"/>
      <c r="HP73" s="818"/>
      <c r="HQ73" s="818"/>
      <c r="HR73" s="818"/>
      <c r="HS73" s="818"/>
      <c r="HT73" s="818"/>
      <c r="HU73" s="818"/>
      <c r="HV73" s="818"/>
      <c r="HW73" s="818"/>
      <c r="HX73" s="818"/>
      <c r="HY73" s="818"/>
      <c r="HZ73" s="818"/>
      <c r="IA73" s="818"/>
      <c r="IB73" s="818"/>
      <c r="IC73" s="818"/>
      <c r="ID73" s="818"/>
      <c r="IE73" s="818"/>
      <c r="IF73" s="818"/>
      <c r="IG73" s="818"/>
      <c r="IH73" s="818"/>
      <c r="II73" s="818"/>
      <c r="IJ73" s="818"/>
      <c r="IK73" s="818"/>
      <c r="IL73" s="818"/>
      <c r="IM73" s="818"/>
      <c r="IN73" s="818"/>
      <c r="IO73" s="818"/>
      <c r="IP73" s="818"/>
      <c r="IQ73" s="818"/>
      <c r="IR73" s="818"/>
      <c r="IS73" s="818"/>
      <c r="IT73" s="818"/>
      <c r="IU73" s="818"/>
      <c r="IV73" s="818"/>
    </row>
    <row r="74" spans="1:256" s="777" customFormat="1" ht="15" hidden="1" x14ac:dyDescent="0.25">
      <c r="A74" s="1292"/>
      <c r="B74" s="1296"/>
      <c r="C74" s="1263"/>
      <c r="D74" s="1282" t="s">
        <v>241</v>
      </c>
      <c r="E74" s="819"/>
      <c r="F74" s="836"/>
      <c r="G74" s="837"/>
    </row>
    <row r="75" spans="1:256" s="777" customFormat="1" ht="15" hidden="1" x14ac:dyDescent="0.25">
      <c r="A75" s="1292"/>
      <c r="B75" s="1296"/>
      <c r="C75" s="1263"/>
      <c r="D75" s="1282" t="s">
        <v>275</v>
      </c>
      <c r="E75" s="819"/>
      <c r="F75" s="836"/>
      <c r="G75" s="837"/>
    </row>
    <row r="76" spans="1:256" s="777" customFormat="1" ht="15" hidden="1" x14ac:dyDescent="0.25">
      <c r="A76" s="1292"/>
      <c r="B76" s="1296"/>
      <c r="C76" s="1263"/>
      <c r="D76" s="1282" t="s">
        <v>272</v>
      </c>
      <c r="E76" s="819"/>
      <c r="F76" s="836"/>
      <c r="G76" s="837"/>
    </row>
    <row r="77" spans="1:256" s="777" customFormat="1" ht="15" hidden="1" x14ac:dyDescent="0.25">
      <c r="A77" s="1292"/>
      <c r="B77" s="1296"/>
      <c r="C77" s="1263"/>
      <c r="D77" s="1577" t="s">
        <v>538</v>
      </c>
      <c r="E77" s="819"/>
      <c r="F77" s="836"/>
      <c r="G77" s="837"/>
    </row>
    <row r="78" spans="1:256" ht="15" hidden="1" x14ac:dyDescent="0.25">
      <c r="A78" s="1292">
        <v>22</v>
      </c>
      <c r="B78" s="1296" t="s">
        <v>167</v>
      </c>
      <c r="C78" s="2003" t="s">
        <v>169</v>
      </c>
      <c r="D78" s="1994"/>
      <c r="E78" s="777"/>
      <c r="F78" s="836"/>
      <c r="G78" s="837"/>
    </row>
    <row r="79" spans="1:256" ht="15" hidden="1" x14ac:dyDescent="0.25">
      <c r="A79" s="1292"/>
      <c r="B79" s="1296"/>
      <c r="C79" s="1264"/>
      <c r="D79" s="1282" t="s">
        <v>255</v>
      </c>
      <c r="E79" s="819"/>
      <c r="F79" s="836"/>
      <c r="G79" s="837"/>
    </row>
    <row r="80" spans="1:256" ht="15" hidden="1" x14ac:dyDescent="0.25">
      <c r="A80" s="1292">
        <v>23</v>
      </c>
      <c r="B80" s="1296" t="s">
        <v>167</v>
      </c>
      <c r="C80" s="2018" t="s">
        <v>170</v>
      </c>
      <c r="D80" s="1994"/>
      <c r="E80" s="819"/>
      <c r="F80" s="836"/>
      <c r="G80" s="837"/>
    </row>
    <row r="81" spans="1:7" ht="15" hidden="1" x14ac:dyDescent="0.25">
      <c r="A81" s="1292"/>
      <c r="B81" s="1296"/>
      <c r="C81" s="1265"/>
      <c r="D81" s="1282" t="s">
        <v>256</v>
      </c>
      <c r="E81" s="819"/>
      <c r="F81" s="836"/>
      <c r="G81" s="837"/>
    </row>
    <row r="82" spans="1:7" ht="15" hidden="1" x14ac:dyDescent="0.25">
      <c r="A82" s="1292">
        <v>24</v>
      </c>
      <c r="B82" s="1296" t="s">
        <v>167</v>
      </c>
      <c r="C82" s="2018" t="s">
        <v>171</v>
      </c>
      <c r="D82" s="1994"/>
      <c r="E82" s="819"/>
      <c r="F82" s="836"/>
      <c r="G82" s="837"/>
    </row>
    <row r="83" spans="1:7" ht="15" hidden="1" x14ac:dyDescent="0.25">
      <c r="A83" s="1292"/>
      <c r="B83" s="1296"/>
      <c r="C83" s="1265"/>
      <c r="D83" s="1282" t="s">
        <v>257</v>
      </c>
      <c r="E83" s="819"/>
      <c r="F83" s="836"/>
      <c r="G83" s="837"/>
    </row>
    <row r="84" spans="1:7" ht="15" hidden="1" x14ac:dyDescent="0.25">
      <c r="A84" s="1294" t="s">
        <v>206</v>
      </c>
      <c r="B84" s="1296" t="s">
        <v>167</v>
      </c>
      <c r="C84" s="2019" t="s">
        <v>72</v>
      </c>
      <c r="D84" s="1994"/>
      <c r="E84" s="819"/>
      <c r="F84" s="836"/>
      <c r="G84" s="837"/>
    </row>
    <row r="85" spans="1:7" ht="15" hidden="1" x14ac:dyDescent="0.25">
      <c r="A85" s="1294"/>
      <c r="B85" s="1296"/>
      <c r="C85" s="1266"/>
      <c r="D85" s="1282" t="s">
        <v>258</v>
      </c>
      <c r="E85" s="819"/>
      <c r="F85" s="836"/>
      <c r="G85" s="837"/>
    </row>
    <row r="86" spans="1:7" ht="15" hidden="1" x14ac:dyDescent="0.25">
      <c r="A86" s="1294"/>
      <c r="B86" s="1296"/>
      <c r="C86" s="1266"/>
      <c r="D86" s="1282" t="s">
        <v>259</v>
      </c>
      <c r="E86" s="819"/>
      <c r="F86" s="836"/>
      <c r="G86" s="837"/>
    </row>
    <row r="87" spans="1:7" ht="15" hidden="1" x14ac:dyDescent="0.25">
      <c r="A87" s="1294"/>
      <c r="B87" s="1296"/>
      <c r="C87" s="1266"/>
      <c r="D87" s="1282" t="s">
        <v>260</v>
      </c>
      <c r="E87" s="819"/>
      <c r="F87" s="836"/>
      <c r="G87" s="837"/>
    </row>
    <row r="88" spans="1:7" ht="15" hidden="1" x14ac:dyDescent="0.25">
      <c r="A88" s="1294"/>
      <c r="B88" s="1296"/>
      <c r="C88" s="1266"/>
      <c r="D88" s="1282" t="s">
        <v>261</v>
      </c>
      <c r="E88" s="819"/>
      <c r="F88" s="836"/>
      <c r="G88" s="837"/>
    </row>
    <row r="89" spans="1:7" ht="15" hidden="1" x14ac:dyDescent="0.25">
      <c r="A89" s="1294"/>
      <c r="B89" s="1296"/>
      <c r="C89" s="1266"/>
      <c r="D89" s="1282" t="s">
        <v>262</v>
      </c>
      <c r="E89" s="819"/>
      <c r="F89" s="836"/>
      <c r="G89" s="837"/>
    </row>
    <row r="90" spans="1:7" ht="15" hidden="1" x14ac:dyDescent="0.25">
      <c r="A90" s="1294" t="s">
        <v>345</v>
      </c>
      <c r="B90" s="1296" t="s">
        <v>167</v>
      </c>
      <c r="C90" s="2020" t="s">
        <v>82</v>
      </c>
      <c r="D90" s="1994"/>
      <c r="E90" s="777"/>
      <c r="F90" s="836"/>
      <c r="G90" s="837"/>
    </row>
    <row r="91" spans="1:7" ht="15" hidden="1" x14ac:dyDescent="0.25">
      <c r="A91" s="1294"/>
      <c r="B91" s="1296"/>
      <c r="C91" s="1275"/>
      <c r="D91" s="1282" t="s">
        <v>263</v>
      </c>
      <c r="E91" s="819"/>
      <c r="F91" s="836"/>
      <c r="G91" s="837"/>
    </row>
    <row r="92" spans="1:7" ht="15" hidden="1" x14ac:dyDescent="0.25">
      <c r="A92" s="1294"/>
      <c r="B92" s="1296"/>
      <c r="C92" s="1275"/>
      <c r="D92" s="1282" t="s">
        <v>264</v>
      </c>
      <c r="E92" s="819"/>
      <c r="F92" s="836"/>
      <c r="G92" s="837"/>
    </row>
    <row r="93" spans="1:7" ht="15" hidden="1" x14ac:dyDescent="0.25">
      <c r="A93" s="1294"/>
      <c r="B93" s="1296"/>
      <c r="C93" s="1275"/>
      <c r="D93" s="1282" t="s">
        <v>265</v>
      </c>
      <c r="E93" s="819"/>
      <c r="F93" s="836"/>
      <c r="G93" s="837"/>
    </row>
    <row r="94" spans="1:7" ht="15" hidden="1" x14ac:dyDescent="0.25">
      <c r="A94" s="1294"/>
      <c r="B94" s="1296"/>
      <c r="C94" s="1275"/>
      <c r="D94" s="1280" t="s">
        <v>356</v>
      </c>
      <c r="E94" s="819"/>
      <c r="F94" s="836"/>
      <c r="G94" s="837"/>
    </row>
    <row r="95" spans="1:7" ht="15" hidden="1" x14ac:dyDescent="0.25">
      <c r="A95" s="1294"/>
      <c r="B95" s="1296"/>
      <c r="C95" s="1275"/>
      <c r="D95" s="1282" t="s">
        <v>266</v>
      </c>
      <c r="E95" s="819"/>
      <c r="F95" s="836"/>
      <c r="G95" s="837"/>
    </row>
    <row r="96" spans="1:7" ht="15" hidden="1" x14ac:dyDescent="0.25">
      <c r="A96" s="1294"/>
      <c r="B96" s="1296"/>
      <c r="C96" s="1275"/>
      <c r="D96" s="1282" t="s">
        <v>344</v>
      </c>
      <c r="E96" s="819"/>
      <c r="F96" s="836"/>
      <c r="G96" s="837"/>
    </row>
    <row r="97" spans="1:7" ht="15" hidden="1" x14ac:dyDescent="0.25">
      <c r="A97" s="1292" t="s">
        <v>208</v>
      </c>
      <c r="B97" s="1296" t="s">
        <v>167</v>
      </c>
      <c r="C97" s="2023" t="s">
        <v>96</v>
      </c>
      <c r="D97" s="1994"/>
      <c r="E97" s="819"/>
      <c r="F97" s="836"/>
      <c r="G97" s="837"/>
    </row>
    <row r="98" spans="1:7" ht="15" hidden="1" x14ac:dyDescent="0.25">
      <c r="A98" s="1292"/>
      <c r="B98" s="1296"/>
      <c r="C98" s="1276"/>
      <c r="D98" s="1282" t="s">
        <v>271</v>
      </c>
      <c r="E98" s="819"/>
      <c r="F98" s="836"/>
      <c r="G98" s="837"/>
    </row>
    <row r="99" spans="1:7" ht="15" hidden="1" x14ac:dyDescent="0.25">
      <c r="A99" s="1292"/>
      <c r="B99" s="1296"/>
      <c r="C99" s="1276"/>
      <c r="D99" s="1282" t="s">
        <v>102</v>
      </c>
      <c r="E99" s="819"/>
      <c r="F99" s="836"/>
      <c r="G99" s="837"/>
    </row>
    <row r="100" spans="1:7" ht="15" hidden="1" x14ac:dyDescent="0.25">
      <c r="A100" s="1292" t="s">
        <v>209</v>
      </c>
      <c r="B100" s="1296" t="s">
        <v>167</v>
      </c>
      <c r="C100" s="2024" t="s">
        <v>154</v>
      </c>
      <c r="D100" s="1994"/>
      <c r="E100" s="777"/>
      <c r="F100" s="836"/>
      <c r="G100" s="837"/>
    </row>
    <row r="101" spans="1:7" ht="15" hidden="1" x14ac:dyDescent="0.25">
      <c r="A101" s="1292"/>
      <c r="B101" s="1296"/>
      <c r="C101" s="1277"/>
      <c r="D101" s="1282" t="s">
        <v>276</v>
      </c>
      <c r="E101" s="819"/>
      <c r="F101" s="836"/>
      <c r="G101" s="837"/>
    </row>
    <row r="102" spans="1:7" ht="15" hidden="1" x14ac:dyDescent="0.25">
      <c r="A102" s="1292"/>
      <c r="B102" s="1296"/>
      <c r="C102" s="1277"/>
      <c r="D102" s="1282" t="s">
        <v>277</v>
      </c>
      <c r="E102" s="819"/>
      <c r="F102" s="836"/>
      <c r="G102" s="837"/>
    </row>
    <row r="103" spans="1:7" ht="15" hidden="1" x14ac:dyDescent="0.25">
      <c r="A103" s="1292"/>
      <c r="B103" s="1296"/>
      <c r="C103" s="1277"/>
      <c r="D103" s="1282" t="s">
        <v>278</v>
      </c>
      <c r="E103" s="819"/>
      <c r="F103" s="836"/>
      <c r="G103" s="837"/>
    </row>
    <row r="104" spans="1:7" ht="15" hidden="1" x14ac:dyDescent="0.25">
      <c r="A104" s="1292" t="s">
        <v>210</v>
      </c>
      <c r="B104" s="1296" t="s">
        <v>167</v>
      </c>
      <c r="C104" s="2025" t="s">
        <v>103</v>
      </c>
      <c r="D104" s="1994"/>
      <c r="E104" s="777"/>
      <c r="F104" s="836"/>
      <c r="G104" s="837"/>
    </row>
    <row r="105" spans="1:7" ht="15" hidden="1" x14ac:dyDescent="0.25">
      <c r="A105" s="1292"/>
      <c r="B105" s="1296"/>
      <c r="C105" s="1278"/>
      <c r="D105" s="1282" t="s">
        <v>273</v>
      </c>
      <c r="E105" s="819"/>
      <c r="F105" s="836"/>
      <c r="G105" s="837"/>
    </row>
    <row r="106" spans="1:7" ht="15" hidden="1" x14ac:dyDescent="0.25">
      <c r="A106" s="1292"/>
      <c r="B106" s="1296"/>
      <c r="C106" s="1278"/>
      <c r="D106" s="1282" t="s">
        <v>274</v>
      </c>
      <c r="E106" s="819"/>
      <c r="F106" s="836"/>
      <c r="G106" s="837"/>
    </row>
    <row r="107" spans="1:7" ht="15" hidden="1" x14ac:dyDescent="0.25">
      <c r="A107" s="1292">
        <v>42</v>
      </c>
      <c r="B107" s="1296" t="s">
        <v>167</v>
      </c>
      <c r="C107" s="2026" t="s">
        <v>110</v>
      </c>
      <c r="D107" s="1994"/>
      <c r="E107" s="819"/>
      <c r="F107" s="836"/>
      <c r="G107" s="837"/>
    </row>
    <row r="108" spans="1:7" ht="15" hidden="1" x14ac:dyDescent="0.25">
      <c r="A108" s="1292"/>
      <c r="B108" s="1296"/>
      <c r="C108" s="1267"/>
      <c r="D108" s="1282" t="s">
        <v>267</v>
      </c>
      <c r="E108" s="819"/>
      <c r="F108" s="836"/>
      <c r="G108" s="837"/>
    </row>
    <row r="109" spans="1:7" ht="15" hidden="1" x14ac:dyDescent="0.25">
      <c r="A109" s="1292" t="s">
        <v>213</v>
      </c>
      <c r="B109" s="1296" t="s">
        <v>167</v>
      </c>
      <c r="C109" s="1993" t="s">
        <v>24</v>
      </c>
      <c r="D109" s="1994"/>
      <c r="E109" s="819"/>
      <c r="F109" s="836"/>
      <c r="G109" s="837"/>
    </row>
    <row r="110" spans="1:7" ht="15" hidden="1" x14ac:dyDescent="0.25">
      <c r="A110" s="1292"/>
      <c r="B110" s="1296"/>
      <c r="C110" s="1268"/>
      <c r="D110" s="1282" t="s">
        <v>268</v>
      </c>
      <c r="E110" s="819"/>
      <c r="F110" s="836"/>
      <c r="G110" s="837"/>
    </row>
    <row r="111" spans="1:7" ht="15" hidden="1" x14ac:dyDescent="0.25">
      <c r="A111" s="1292"/>
      <c r="B111" s="1296"/>
      <c r="C111" s="1268"/>
      <c r="D111" s="1282" t="s">
        <v>269</v>
      </c>
      <c r="E111" s="819"/>
      <c r="F111" s="836"/>
      <c r="G111" s="837"/>
    </row>
    <row r="112" spans="1:7" ht="15" hidden="1" x14ac:dyDescent="0.25">
      <c r="A112" s="1292">
        <v>45</v>
      </c>
      <c r="B112" s="1296" t="s">
        <v>167</v>
      </c>
      <c r="C112" s="1993" t="s">
        <v>212</v>
      </c>
      <c r="D112" s="1994"/>
      <c r="E112" s="819"/>
      <c r="F112" s="836"/>
      <c r="G112" s="837"/>
    </row>
    <row r="113" spans="1:7" ht="15" hidden="1" x14ac:dyDescent="0.25">
      <c r="A113" s="1292"/>
      <c r="B113" s="1296"/>
      <c r="C113" s="1268"/>
      <c r="D113" s="1282" t="s">
        <v>270</v>
      </c>
      <c r="E113" s="819"/>
      <c r="F113" s="836"/>
      <c r="G113" s="837"/>
    </row>
    <row r="114" spans="1:7" ht="15" hidden="1" x14ac:dyDescent="0.25">
      <c r="A114" s="1292">
        <v>46</v>
      </c>
      <c r="B114" s="847" t="s">
        <v>497</v>
      </c>
      <c r="C114" s="1995" t="s">
        <v>184</v>
      </c>
      <c r="D114" s="1994"/>
      <c r="E114" s="819"/>
      <c r="F114" s="836"/>
      <c r="G114" s="837"/>
    </row>
    <row r="115" spans="1:7" ht="15" hidden="1" x14ac:dyDescent="0.25">
      <c r="A115" s="1292"/>
      <c r="B115" s="847"/>
      <c r="C115" s="1269"/>
      <c r="D115" s="1282" t="s">
        <v>121</v>
      </c>
      <c r="E115" s="819"/>
      <c r="F115" s="836"/>
      <c r="G115" s="837"/>
    </row>
    <row r="116" spans="1:7" ht="15" hidden="1" x14ac:dyDescent="0.25">
      <c r="A116" s="1292" t="s">
        <v>214</v>
      </c>
      <c r="B116" s="848" t="s">
        <v>498</v>
      </c>
      <c r="C116" s="1997" t="s">
        <v>122</v>
      </c>
      <c r="D116" s="1994"/>
      <c r="E116" s="819"/>
      <c r="F116" s="836"/>
      <c r="G116" s="837"/>
    </row>
    <row r="117" spans="1:7" ht="15" hidden="1" x14ac:dyDescent="0.25">
      <c r="A117" s="1292"/>
      <c r="B117" s="848"/>
      <c r="C117" s="1270"/>
      <c r="D117" s="1282" t="s">
        <v>242</v>
      </c>
      <c r="E117" s="819"/>
      <c r="F117" s="836"/>
      <c r="G117" s="837"/>
    </row>
    <row r="118" spans="1:7" ht="15" hidden="1" x14ac:dyDescent="0.25">
      <c r="A118" s="1292"/>
      <c r="B118" s="848"/>
      <c r="C118" s="1270"/>
      <c r="D118" s="1282" t="s">
        <v>243</v>
      </c>
      <c r="E118" s="819"/>
      <c r="F118" s="836"/>
      <c r="G118" s="837"/>
    </row>
    <row r="119" spans="1:7" ht="15" hidden="1" x14ac:dyDescent="0.25">
      <c r="A119" s="1292" t="s">
        <v>215</v>
      </c>
      <c r="B119" s="849" t="s">
        <v>499</v>
      </c>
      <c r="C119" s="1998" t="s">
        <v>128</v>
      </c>
      <c r="D119" s="1994"/>
      <c r="E119" s="819"/>
      <c r="F119" s="836"/>
      <c r="G119" s="837"/>
    </row>
    <row r="120" spans="1:7" ht="15" hidden="1" x14ac:dyDescent="0.25">
      <c r="A120" s="1292"/>
      <c r="B120" s="849"/>
      <c r="C120" s="1271"/>
      <c r="D120" s="1282" t="s">
        <v>130</v>
      </c>
      <c r="E120" s="819"/>
      <c r="F120" s="836"/>
      <c r="G120" s="837"/>
    </row>
    <row r="121" spans="1:7" ht="15" hidden="1" x14ac:dyDescent="0.25">
      <c r="A121" s="1292"/>
      <c r="B121" s="849"/>
      <c r="C121" s="1271"/>
      <c r="D121" s="1282" t="s">
        <v>244</v>
      </c>
      <c r="E121" s="819"/>
      <c r="F121" s="836"/>
      <c r="G121" s="837"/>
    </row>
    <row r="122" spans="1:7" ht="15" hidden="1" x14ac:dyDescent="0.25">
      <c r="A122" s="1292"/>
      <c r="B122" s="849"/>
      <c r="C122" s="1271"/>
      <c r="D122" s="1282" t="s">
        <v>329</v>
      </c>
      <c r="E122" s="819"/>
      <c r="F122" s="836"/>
      <c r="G122" s="837"/>
    </row>
    <row r="123" spans="1:7" ht="15" hidden="1" x14ac:dyDescent="0.25">
      <c r="A123" s="1292"/>
      <c r="B123" s="849"/>
      <c r="C123" s="1271"/>
      <c r="D123" s="1282" t="s">
        <v>330</v>
      </c>
      <c r="E123" s="819"/>
      <c r="F123" s="836"/>
      <c r="G123" s="837"/>
    </row>
    <row r="124" spans="1:7" ht="15" hidden="1" x14ac:dyDescent="0.25">
      <c r="A124" s="1292" t="s">
        <v>216</v>
      </c>
      <c r="B124" s="850" t="s">
        <v>500</v>
      </c>
      <c r="C124" s="1999" t="s">
        <v>131</v>
      </c>
      <c r="D124" s="1994"/>
      <c r="E124" s="819"/>
      <c r="F124" s="836"/>
      <c r="G124" s="837"/>
    </row>
    <row r="125" spans="1:7" ht="15" hidden="1" x14ac:dyDescent="0.25">
      <c r="A125" s="1292"/>
      <c r="B125" s="850"/>
      <c r="C125" s="1272"/>
      <c r="D125" s="1282" t="s">
        <v>279</v>
      </c>
      <c r="E125" s="819"/>
      <c r="F125" s="836"/>
      <c r="G125" s="837"/>
    </row>
    <row r="126" spans="1:7" ht="15" hidden="1" x14ac:dyDescent="0.25">
      <c r="A126" s="1292"/>
      <c r="B126" s="850"/>
      <c r="C126" s="1272"/>
      <c r="D126" s="1282" t="s">
        <v>280</v>
      </c>
      <c r="E126" s="819"/>
      <c r="F126" s="836"/>
      <c r="G126" s="837"/>
    </row>
    <row r="127" spans="1:7" ht="15" hidden="1" x14ac:dyDescent="0.25">
      <c r="A127" s="1292"/>
      <c r="B127" s="850"/>
      <c r="C127" s="1272"/>
      <c r="D127" s="1282" t="s">
        <v>134</v>
      </c>
      <c r="E127" s="819"/>
      <c r="F127" s="836"/>
      <c r="G127" s="837"/>
    </row>
    <row r="128" spans="1:7" ht="15" hidden="1" x14ac:dyDescent="0.25">
      <c r="A128" s="1292">
        <v>54</v>
      </c>
      <c r="B128" s="851" t="s">
        <v>501</v>
      </c>
      <c r="C128" s="2000" t="s">
        <v>135</v>
      </c>
      <c r="D128" s="1994"/>
      <c r="E128" s="777"/>
      <c r="F128" s="836"/>
      <c r="G128" s="837"/>
    </row>
    <row r="129" spans="1:7" ht="15" hidden="1" x14ac:dyDescent="0.25">
      <c r="A129" s="1292"/>
      <c r="B129" s="851"/>
      <c r="C129" s="1273"/>
      <c r="D129" s="1282" t="s">
        <v>245</v>
      </c>
      <c r="E129" s="777"/>
      <c r="F129" s="836"/>
      <c r="G129" s="837"/>
    </row>
    <row r="130" spans="1:7" ht="15" hidden="1" x14ac:dyDescent="0.25">
      <c r="A130" s="1292"/>
      <c r="B130" s="851"/>
      <c r="C130" s="1273"/>
      <c r="D130" s="1282" t="s">
        <v>336</v>
      </c>
      <c r="E130" s="777"/>
      <c r="F130" s="836"/>
      <c r="G130" s="837"/>
    </row>
    <row r="131" spans="1:7" ht="15" hidden="1" x14ac:dyDescent="0.25">
      <c r="A131" s="1292">
        <v>55</v>
      </c>
      <c r="B131" s="851" t="s">
        <v>501</v>
      </c>
      <c r="C131" s="2001" t="s">
        <v>137</v>
      </c>
      <c r="D131" s="1994"/>
      <c r="E131" s="777"/>
      <c r="F131" s="836"/>
      <c r="G131" s="837"/>
    </row>
    <row r="132" spans="1:7" ht="15" hidden="1" x14ac:dyDescent="0.25">
      <c r="A132" s="1292"/>
      <c r="B132" s="851"/>
      <c r="C132" s="1274"/>
      <c r="D132" s="1282" t="s">
        <v>246</v>
      </c>
      <c r="E132" s="777"/>
      <c r="F132" s="836"/>
      <c r="G132" s="837"/>
    </row>
    <row r="133" spans="1:7" ht="15" hidden="1" x14ac:dyDescent="0.25">
      <c r="A133" s="1292" t="s">
        <v>217</v>
      </c>
      <c r="B133" s="851" t="s">
        <v>501</v>
      </c>
      <c r="C133" s="2002" t="s">
        <v>138</v>
      </c>
      <c r="D133" s="1994"/>
      <c r="E133" s="777"/>
      <c r="F133" s="836"/>
      <c r="G133" s="837"/>
    </row>
    <row r="134" spans="1:7" ht="15" hidden="1" x14ac:dyDescent="0.25">
      <c r="A134" s="1292"/>
      <c r="B134" s="851"/>
      <c r="C134" s="1255"/>
      <c r="D134" s="1282" t="s">
        <v>247</v>
      </c>
      <c r="E134" s="777"/>
      <c r="F134" s="836"/>
      <c r="G134" s="837"/>
    </row>
    <row r="135" spans="1:7" ht="15" hidden="1" x14ac:dyDescent="0.25">
      <c r="A135" s="1292"/>
      <c r="B135" s="851"/>
      <c r="C135" s="1255"/>
      <c r="D135" s="1282" t="s">
        <v>248</v>
      </c>
      <c r="E135" s="777"/>
      <c r="F135" s="836"/>
      <c r="G135" s="837"/>
    </row>
    <row r="136" spans="1:7" ht="15" hidden="1" x14ac:dyDescent="0.25">
      <c r="A136" s="1292"/>
      <c r="B136" s="851"/>
      <c r="C136" s="1255"/>
      <c r="D136" s="1282" t="s">
        <v>249</v>
      </c>
      <c r="E136" s="777"/>
      <c r="F136" s="836"/>
      <c r="G136" s="837"/>
    </row>
    <row r="137" spans="1:7" ht="15" hidden="1" x14ac:dyDescent="0.25">
      <c r="A137" s="1292">
        <v>59</v>
      </c>
      <c r="B137" s="851" t="s">
        <v>501</v>
      </c>
      <c r="C137" s="1996" t="s">
        <v>139</v>
      </c>
      <c r="D137" s="1994"/>
      <c r="E137" s="777"/>
      <c r="F137" s="836"/>
      <c r="G137" s="837"/>
    </row>
    <row r="138" spans="1:7" ht="15" hidden="1" x14ac:dyDescent="0.25">
      <c r="A138" s="1292"/>
      <c r="B138" s="851"/>
      <c r="C138" s="1256"/>
      <c r="D138" s="1282" t="s">
        <v>141</v>
      </c>
      <c r="E138" s="777"/>
      <c r="F138" s="836"/>
      <c r="G138" s="837"/>
    </row>
    <row r="139" spans="1:7" ht="15" hidden="1" x14ac:dyDescent="0.25">
      <c r="A139" s="1292" t="s">
        <v>218</v>
      </c>
      <c r="B139" s="851" t="s">
        <v>501</v>
      </c>
      <c r="C139" s="2021" t="s">
        <v>142</v>
      </c>
      <c r="D139" s="1994"/>
      <c r="E139" s="777"/>
      <c r="F139" s="836"/>
      <c r="G139" s="837"/>
    </row>
    <row r="140" spans="1:7" ht="15" hidden="1" x14ac:dyDescent="0.25">
      <c r="A140" s="1292"/>
      <c r="B140" s="851"/>
      <c r="C140" s="1253"/>
      <c r="D140" s="1282" t="s">
        <v>250</v>
      </c>
      <c r="E140" s="777"/>
      <c r="F140" s="836"/>
      <c r="G140" s="837"/>
    </row>
    <row r="141" spans="1:7" ht="15" hidden="1" x14ac:dyDescent="0.25">
      <c r="A141" s="1292"/>
      <c r="B141" s="851"/>
      <c r="C141" s="1253"/>
      <c r="D141" s="1282" t="s">
        <v>251</v>
      </c>
      <c r="E141" s="777"/>
      <c r="F141" s="836"/>
      <c r="G141" s="837"/>
    </row>
    <row r="142" spans="1:7" ht="15" hidden="1" x14ac:dyDescent="0.25">
      <c r="A142" s="1292"/>
      <c r="B142" s="851"/>
      <c r="C142" s="1253"/>
      <c r="D142" s="1282" t="s">
        <v>178</v>
      </c>
      <c r="E142" s="777"/>
      <c r="F142" s="836"/>
      <c r="G142" s="837"/>
    </row>
    <row r="143" spans="1:7" ht="15" hidden="1" x14ac:dyDescent="0.25">
      <c r="A143" s="1292"/>
      <c r="B143" s="851"/>
      <c r="C143" s="1253"/>
      <c r="D143" s="1282" t="s">
        <v>252</v>
      </c>
      <c r="E143" s="777"/>
      <c r="F143" s="836"/>
      <c r="G143" s="837"/>
    </row>
    <row r="144" spans="1:7" ht="15" hidden="1" x14ac:dyDescent="0.25">
      <c r="A144" s="1292" t="s">
        <v>305</v>
      </c>
      <c r="B144" s="840" t="s">
        <v>502</v>
      </c>
      <c r="C144" s="2022" t="s">
        <v>220</v>
      </c>
      <c r="D144" s="1994"/>
      <c r="E144" s="777"/>
      <c r="F144" s="836"/>
      <c r="G144" s="837"/>
    </row>
    <row r="145" spans="1:7" ht="15" hidden="1" x14ac:dyDescent="0.25">
      <c r="A145" s="1292"/>
      <c r="B145" s="840"/>
      <c r="C145" s="1254"/>
      <c r="D145" s="1282" t="s">
        <v>253</v>
      </c>
      <c r="E145" s="777"/>
      <c r="F145" s="836"/>
      <c r="G145" s="837"/>
    </row>
    <row r="146" spans="1:7" ht="15" hidden="1" x14ac:dyDescent="0.25">
      <c r="A146" s="1292"/>
      <c r="B146" s="840"/>
      <c r="C146" s="1254"/>
      <c r="D146" s="1282" t="s">
        <v>254</v>
      </c>
      <c r="E146" s="777"/>
      <c r="F146" s="836"/>
      <c r="G146" s="837"/>
    </row>
    <row r="147" spans="1:7" ht="15" hidden="1" x14ac:dyDescent="0.25">
      <c r="A147" s="1294"/>
      <c r="B147" s="1298"/>
      <c r="C147" s="1283"/>
      <c r="D147" s="1280"/>
      <c r="E147" s="777"/>
      <c r="F147" s="836"/>
      <c r="G147" s="837"/>
    </row>
    <row r="148" spans="1:7" ht="15" hidden="1" x14ac:dyDescent="0.25">
      <c r="A148" s="1294" t="s">
        <v>309</v>
      </c>
      <c r="B148" s="841" t="s">
        <v>503</v>
      </c>
      <c r="C148" s="2018" t="s">
        <v>283</v>
      </c>
      <c r="D148" s="2018"/>
      <c r="E148" s="777"/>
      <c r="F148" s="836"/>
      <c r="G148" s="837"/>
    </row>
    <row r="149" spans="1:7" ht="15" hidden="1" x14ac:dyDescent="0.25">
      <c r="A149" s="1292" t="s">
        <v>313</v>
      </c>
      <c r="B149" s="1298"/>
      <c r="C149" s="1283"/>
      <c r="D149" s="1280" t="s">
        <v>306</v>
      </c>
      <c r="E149" s="777"/>
      <c r="F149" s="836"/>
      <c r="G149" s="837"/>
    </row>
    <row r="150" spans="1:7" ht="15" hidden="1" x14ac:dyDescent="0.25">
      <c r="A150" s="1294"/>
      <c r="B150" s="1298"/>
      <c r="C150" s="2018" t="s">
        <v>287</v>
      </c>
      <c r="D150" s="2018"/>
      <c r="E150" s="777"/>
      <c r="F150" s="836"/>
      <c r="G150" s="837"/>
    </row>
    <row r="151" spans="1:7" ht="15" hidden="1" x14ac:dyDescent="0.25">
      <c r="A151" s="1294"/>
      <c r="B151" s="1298"/>
      <c r="C151" s="1283"/>
      <c r="D151" s="1280" t="s">
        <v>307</v>
      </c>
      <c r="E151" s="777"/>
      <c r="F151" s="836"/>
      <c r="G151" s="837"/>
    </row>
    <row r="152" spans="1:7" ht="15" hidden="1" x14ac:dyDescent="0.25">
      <c r="A152" s="1294"/>
      <c r="B152" s="1298"/>
      <c r="C152" s="2018" t="s">
        <v>289</v>
      </c>
      <c r="D152" s="2018"/>
      <c r="E152" s="777"/>
      <c r="F152" s="836"/>
      <c r="G152" s="837"/>
    </row>
    <row r="153" spans="1:7" ht="15" hidden="1" x14ac:dyDescent="0.25">
      <c r="A153" s="1294"/>
      <c r="B153" s="1298"/>
      <c r="C153" s="1286"/>
      <c r="D153" s="1280" t="s">
        <v>308</v>
      </c>
      <c r="E153" s="777"/>
      <c r="F153" s="836"/>
      <c r="G153" s="837"/>
    </row>
    <row r="154" spans="1:7" ht="15" hidden="1" x14ac:dyDescent="0.25">
      <c r="A154" s="1294"/>
      <c r="B154" s="1298"/>
      <c r="C154" s="1286"/>
      <c r="D154" s="1280" t="s">
        <v>292</v>
      </c>
      <c r="E154" s="777"/>
      <c r="F154" s="836"/>
      <c r="G154" s="837"/>
    </row>
    <row r="155" spans="1:7" ht="15" hidden="1" x14ac:dyDescent="0.25">
      <c r="A155" s="1294"/>
      <c r="B155" s="1298"/>
      <c r="C155" s="2018" t="s">
        <v>293</v>
      </c>
      <c r="D155" s="2018"/>
      <c r="E155" s="777"/>
      <c r="F155" s="836"/>
      <c r="G155" s="837"/>
    </row>
    <row r="156" spans="1:7" ht="15" hidden="1" x14ac:dyDescent="0.25">
      <c r="A156" s="1294"/>
      <c r="B156" s="1298"/>
      <c r="C156" s="1286"/>
      <c r="D156" s="1280" t="s">
        <v>294</v>
      </c>
      <c r="E156" s="777"/>
      <c r="F156" s="836"/>
      <c r="G156" s="837"/>
    </row>
    <row r="157" spans="1:7" ht="15" hidden="1" x14ac:dyDescent="0.25">
      <c r="A157" s="1294"/>
      <c r="B157" s="1298"/>
      <c r="C157" s="2018" t="s">
        <v>295</v>
      </c>
      <c r="D157" s="2018"/>
      <c r="E157" s="777"/>
      <c r="F157" s="836"/>
      <c r="G157" s="837"/>
    </row>
    <row r="158" spans="1:7" ht="15" hidden="1" x14ac:dyDescent="0.25">
      <c r="A158" s="1294"/>
      <c r="B158" s="1298"/>
      <c r="C158" s="1286"/>
      <c r="D158" s="1280" t="s">
        <v>323</v>
      </c>
      <c r="E158" s="777"/>
      <c r="F158" s="836"/>
      <c r="G158" s="837"/>
    </row>
    <row r="159" spans="1:7" ht="15" hidden="1" x14ac:dyDescent="0.25">
      <c r="A159" s="1294"/>
      <c r="B159" s="1298"/>
      <c r="C159" s="1286"/>
      <c r="D159" s="1280" t="s">
        <v>310</v>
      </c>
      <c r="E159" s="777"/>
      <c r="F159" s="836"/>
      <c r="G159" s="837"/>
    </row>
    <row r="160" spans="1:7" ht="15" hidden="1" x14ac:dyDescent="0.25">
      <c r="A160" s="1294"/>
      <c r="B160" s="1298"/>
      <c r="C160" s="1286"/>
      <c r="D160" s="1280" t="s">
        <v>299</v>
      </c>
      <c r="E160" s="777"/>
      <c r="F160" s="836"/>
      <c r="G160" s="837"/>
    </row>
    <row r="161" spans="1:7" ht="15" hidden="1" x14ac:dyDescent="0.25">
      <c r="A161" s="1299"/>
      <c r="B161" s="841"/>
      <c r="C161" s="1279" t="s">
        <v>322</v>
      </c>
      <c r="D161" s="1280"/>
      <c r="E161" s="777"/>
      <c r="F161" s="836"/>
      <c r="G161" s="777"/>
    </row>
    <row r="162" spans="1:7" ht="15.75" hidden="1" thickBot="1" x14ac:dyDescent="0.3">
      <c r="A162" s="1300"/>
      <c r="B162" s="1301"/>
      <c r="C162" s="1287"/>
      <c r="D162" s="1288" t="s">
        <v>312</v>
      </c>
      <c r="E162" s="835"/>
      <c r="F162" s="839"/>
    </row>
    <row r="163" spans="1:7" ht="15" hidden="1" x14ac:dyDescent="0.25">
      <c r="C163" s="1289"/>
      <c r="D163" s="1286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/>
  <mergeCells count="39"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</mergeCells>
  <phoneticPr fontId="17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ageMargins left="0.43307086614173229" right="0.23622047244094491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theme="3"/>
  </sheetPr>
  <dimension ref="A1:W48"/>
  <sheetViews>
    <sheetView zoomScale="70" zoomScaleNormal="70" zoomScaleSheetLayoutView="100" workbookViewId="0">
      <selection activeCell="Q15" sqref="Q15:Q39"/>
    </sheetView>
  </sheetViews>
  <sheetFormatPr defaultRowHeight="12.75" x14ac:dyDescent="0.2"/>
  <cols>
    <col min="1" max="1" width="5.42578125" style="1075" customWidth="1"/>
    <col min="2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2.28515625" style="1075" customWidth="1"/>
    <col min="18" max="16384" width="9.140625" style="1075"/>
  </cols>
  <sheetData>
    <row r="1" spans="1:22" s="1058" customFormat="1" ht="18.75" customHeight="1" x14ac:dyDescent="0.25">
      <c r="B1" s="1059" t="s">
        <v>509</v>
      </c>
      <c r="C1" s="1060"/>
      <c r="D1" s="1060"/>
      <c r="E1" s="1060"/>
      <c r="J1" s="801" t="s">
        <v>183</v>
      </c>
      <c r="K1" s="2040" t="s">
        <v>315</v>
      </c>
      <c r="L1" s="2040"/>
      <c r="M1" s="2040"/>
      <c r="N1" s="2040"/>
      <c r="O1" s="2040"/>
      <c r="P1" s="2040"/>
      <c r="Q1" s="2040"/>
    </row>
    <row r="2" spans="1:22" s="1058" customFormat="1" ht="10.5" customHeight="1" x14ac:dyDescent="0.2">
      <c r="A2" s="2030" t="s">
        <v>1</v>
      </c>
      <c r="B2" s="2041"/>
      <c r="C2" s="2041"/>
      <c r="D2" s="2041"/>
      <c r="E2" s="2041"/>
      <c r="N2" s="2030" t="s">
        <v>2</v>
      </c>
      <c r="O2" s="2031"/>
      <c r="P2" s="2031"/>
      <c r="Q2" s="2031"/>
    </row>
    <row r="3" spans="1:22" s="1058" customFormat="1" ht="13.5" customHeight="1" x14ac:dyDescent="0.2">
      <c r="N3" s="1058" t="s">
        <v>3</v>
      </c>
    </row>
    <row r="4" spans="1:22" s="1058" customFormat="1" ht="15" customHeight="1" x14ac:dyDescent="0.25">
      <c r="B4" s="1061" t="s">
        <v>4</v>
      </c>
      <c r="C4" s="1060"/>
      <c r="D4" s="1062"/>
      <c r="I4" s="1312" t="s">
        <v>5</v>
      </c>
      <c r="J4" s="1313"/>
      <c r="K4" s="1313"/>
      <c r="L4" s="1057"/>
      <c r="O4" s="1063" t="s">
        <v>316</v>
      </c>
    </row>
    <row r="5" spans="1:22" s="1058" customFormat="1" ht="9.75" customHeight="1" x14ac:dyDescent="0.2">
      <c r="A5" s="2030" t="s">
        <v>7</v>
      </c>
      <c r="B5" s="2031"/>
      <c r="C5" s="2031"/>
      <c r="D5" s="2031"/>
      <c r="E5" s="2031"/>
    </row>
    <row r="6" spans="1:22" s="1058" customFormat="1" ht="12" customHeight="1" x14ac:dyDescent="0.2">
      <c r="A6" s="2032" t="s">
        <v>8</v>
      </c>
      <c r="B6" s="2032"/>
      <c r="C6" s="2032"/>
      <c r="D6" s="2032"/>
      <c r="E6" s="2032"/>
      <c r="F6" s="2032"/>
      <c r="G6" s="2032"/>
      <c r="H6" s="2032"/>
      <c r="I6" s="2032"/>
      <c r="J6" s="2032"/>
      <c r="K6" s="2032"/>
      <c r="L6" s="2032"/>
      <c r="M6" s="2032"/>
      <c r="N6" s="2032"/>
      <c r="O6" s="2032"/>
      <c r="P6" s="2032"/>
      <c r="Q6" s="2032"/>
    </row>
    <row r="7" spans="1:22" s="1058" customFormat="1" ht="15.75" x14ac:dyDescent="0.2">
      <c r="A7" s="2033" t="s">
        <v>671</v>
      </c>
      <c r="B7" s="2033"/>
      <c r="C7" s="2033"/>
      <c r="D7" s="2033"/>
      <c r="E7" s="2033"/>
      <c r="F7" s="2033"/>
      <c r="G7" s="2033"/>
      <c r="H7" s="2033"/>
      <c r="I7" s="2033"/>
      <c r="J7" s="2033"/>
      <c r="K7" s="2033"/>
      <c r="L7" s="2033"/>
      <c r="M7" s="2033"/>
      <c r="N7" s="2033"/>
      <c r="O7" s="2033"/>
      <c r="P7" s="2033"/>
      <c r="Q7" s="2033"/>
    </row>
    <row r="8" spans="1:22" s="1058" customFormat="1" ht="9" customHeight="1" x14ac:dyDescent="0.2">
      <c r="A8" s="1314">
        <v>143</v>
      </c>
      <c r="B8" s="1314">
        <v>144</v>
      </c>
    </row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2037" t="s">
        <v>317</v>
      </c>
      <c r="C10" s="2038"/>
      <c r="D10" s="2038"/>
      <c r="E10" s="2039"/>
      <c r="F10" s="2027" t="s">
        <v>318</v>
      </c>
      <c r="G10" s="2028"/>
      <c r="H10" s="2028"/>
      <c r="I10" s="2029"/>
      <c r="J10" s="2027" t="s">
        <v>317</v>
      </c>
      <c r="K10" s="2028"/>
      <c r="L10" s="2028"/>
      <c r="M10" s="2029"/>
      <c r="N10" s="2027" t="s">
        <v>318</v>
      </c>
      <c r="O10" s="2028"/>
      <c r="P10" s="2028"/>
      <c r="Q10" s="2029"/>
    </row>
    <row r="11" spans="1:22" s="1058" customFormat="1" x14ac:dyDescent="0.2">
      <c r="A11" s="2035"/>
      <c r="B11" s="2027" t="s">
        <v>14</v>
      </c>
      <c r="C11" s="2028"/>
      <c r="D11" s="1062"/>
      <c r="E11" s="1056">
        <v>600</v>
      </c>
      <c r="F11" s="2027" t="s">
        <v>15</v>
      </c>
      <c r="G11" s="2028"/>
      <c r="H11" s="1055"/>
      <c r="I11" s="1056">
        <v>600</v>
      </c>
      <c r="J11" s="2027" t="s">
        <v>15</v>
      </c>
      <c r="K11" s="2028"/>
      <c r="L11" s="1055"/>
      <c r="M11" s="1056">
        <f>E11</f>
        <v>600</v>
      </c>
      <c r="N11" s="2027" t="s">
        <v>15</v>
      </c>
      <c r="O11" s="2028"/>
      <c r="P11" s="1055"/>
      <c r="Q11" s="1056">
        <f>I11</f>
        <v>600</v>
      </c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148"/>
      <c r="C14" s="1173"/>
      <c r="D14" s="1173"/>
      <c r="E14" s="1173"/>
      <c r="F14" s="1148"/>
      <c r="G14" s="1628"/>
      <c r="H14" s="1628"/>
      <c r="I14" s="1628"/>
      <c r="J14" s="1629"/>
      <c r="K14" s="1628"/>
      <c r="L14" s="1628"/>
      <c r="M14" s="1628"/>
      <c r="N14" s="1629"/>
      <c r="O14" s="1628"/>
      <c r="P14" s="1628"/>
      <c r="Q14" s="1628"/>
      <c r="S14" s="1069"/>
      <c r="T14" s="1070"/>
      <c r="U14" s="1070"/>
      <c r="V14" s="1070"/>
    </row>
    <row r="15" spans="1:22" s="1383" customFormat="1" ht="15" x14ac:dyDescent="0.25">
      <c r="A15" s="1380">
        <v>1</v>
      </c>
      <c r="B15" s="1381"/>
      <c r="C15" s="1628"/>
      <c r="D15" s="1628"/>
      <c r="E15" s="1647">
        <v>142.68</v>
      </c>
      <c r="F15" s="1650"/>
      <c r="G15" s="1667"/>
      <c r="H15" s="1667"/>
      <c r="I15" s="1647">
        <v>2.7</v>
      </c>
      <c r="J15" s="1650"/>
      <c r="K15" s="1667"/>
      <c r="L15" s="1667"/>
      <c r="M15" s="1647">
        <v>40.44</v>
      </c>
      <c r="N15" s="1650"/>
      <c r="O15" s="1667"/>
      <c r="P15" s="1667"/>
      <c r="Q15" s="1647">
        <v>19.080000000000002</v>
      </c>
      <c r="S15" s="1384"/>
      <c r="T15" s="1385"/>
      <c r="U15" s="1385"/>
      <c r="V15" s="1385"/>
    </row>
    <row r="16" spans="1:22" s="1065" customFormat="1" ht="15" x14ac:dyDescent="0.25">
      <c r="A16" s="1068">
        <v>2</v>
      </c>
      <c r="B16" s="1148"/>
      <c r="C16" s="1628"/>
      <c r="D16" s="1628"/>
      <c r="E16" s="1647">
        <v>127.32000000000002</v>
      </c>
      <c r="F16" s="1650"/>
      <c r="G16" s="1667"/>
      <c r="H16" s="1667"/>
      <c r="I16" s="1647">
        <v>2.64</v>
      </c>
      <c r="J16" s="1650"/>
      <c r="K16" s="1667"/>
      <c r="L16" s="1667"/>
      <c r="M16" s="1647">
        <v>38.519999999999996</v>
      </c>
      <c r="N16" s="1650"/>
      <c r="O16" s="1667"/>
      <c r="P16" s="1667"/>
      <c r="Q16" s="1647">
        <v>18.899999999999999</v>
      </c>
      <c r="S16" s="1071"/>
      <c r="T16" s="1070"/>
      <c r="U16" s="1070"/>
      <c r="V16" s="1070"/>
    </row>
    <row r="17" spans="1:23" s="1065" customFormat="1" ht="15" x14ac:dyDescent="0.25">
      <c r="A17" s="1068">
        <v>3</v>
      </c>
      <c r="B17" s="1148"/>
      <c r="C17" s="1628"/>
      <c r="D17" s="1628"/>
      <c r="E17" s="1647">
        <v>114</v>
      </c>
      <c r="F17" s="1650"/>
      <c r="G17" s="1667"/>
      <c r="H17" s="1667"/>
      <c r="I17" s="1647">
        <v>2.64</v>
      </c>
      <c r="J17" s="1650"/>
      <c r="K17" s="1667"/>
      <c r="L17" s="1667"/>
      <c r="M17" s="1647">
        <v>37.92</v>
      </c>
      <c r="N17" s="1650"/>
      <c r="O17" s="1667"/>
      <c r="P17" s="1667"/>
      <c r="Q17" s="1647">
        <v>19.14</v>
      </c>
      <c r="S17" s="1071"/>
      <c r="T17" s="1070"/>
      <c r="U17" s="1070"/>
      <c r="V17" s="1070"/>
    </row>
    <row r="18" spans="1:23" s="1065" customFormat="1" ht="15" x14ac:dyDescent="0.25">
      <c r="A18" s="1068">
        <v>4</v>
      </c>
      <c r="B18" s="1148"/>
      <c r="C18" s="1628"/>
      <c r="D18" s="1628"/>
      <c r="E18" s="1647">
        <v>106.08</v>
      </c>
      <c r="F18" s="1650"/>
      <c r="G18" s="1667"/>
      <c r="H18" s="1667"/>
      <c r="I18" s="1647">
        <v>2.64</v>
      </c>
      <c r="J18" s="1650"/>
      <c r="K18" s="1667"/>
      <c r="L18" s="1667"/>
      <c r="M18" s="1647">
        <v>37.56</v>
      </c>
      <c r="N18" s="1650"/>
      <c r="O18" s="1667"/>
      <c r="P18" s="1667"/>
      <c r="Q18" s="1647">
        <v>18.720000000000002</v>
      </c>
      <c r="S18" s="1071"/>
      <c r="T18" s="1070"/>
      <c r="U18" s="1070"/>
      <c r="V18" s="1070"/>
    </row>
    <row r="19" spans="1:23" s="1065" customFormat="1" ht="15" x14ac:dyDescent="0.25">
      <c r="A19" s="1068">
        <v>5</v>
      </c>
      <c r="B19" s="1148"/>
      <c r="C19" s="1628"/>
      <c r="D19" s="1628"/>
      <c r="E19" s="1647">
        <v>104.64</v>
      </c>
      <c r="F19" s="1650"/>
      <c r="G19" s="1667"/>
      <c r="H19" s="1667"/>
      <c r="I19" s="1647">
        <v>2.58</v>
      </c>
      <c r="J19" s="1650"/>
      <c r="K19" s="1667"/>
      <c r="L19" s="1667"/>
      <c r="M19" s="1647">
        <v>34.44</v>
      </c>
      <c r="N19" s="1650"/>
      <c r="O19" s="1667"/>
      <c r="P19" s="1667"/>
      <c r="Q19" s="1647">
        <v>18.239999999999998</v>
      </c>
      <c r="S19" s="1071"/>
      <c r="T19" s="1070"/>
      <c r="U19" s="1070"/>
      <c r="V19" s="1070"/>
    </row>
    <row r="20" spans="1:23" s="1065" customFormat="1" ht="15" x14ac:dyDescent="0.25">
      <c r="A20" s="1068">
        <v>6</v>
      </c>
      <c r="B20" s="1148"/>
      <c r="C20" s="1628"/>
      <c r="D20" s="1628"/>
      <c r="E20" s="1647">
        <v>112.19999999999999</v>
      </c>
      <c r="F20" s="1650"/>
      <c r="G20" s="1667"/>
      <c r="H20" s="1667"/>
      <c r="I20" s="1647">
        <v>2.58</v>
      </c>
      <c r="J20" s="1650"/>
      <c r="K20" s="1667"/>
      <c r="L20" s="1667"/>
      <c r="M20" s="1647">
        <v>35.28</v>
      </c>
      <c r="N20" s="1650"/>
      <c r="O20" s="1667"/>
      <c r="P20" s="1667"/>
      <c r="Q20" s="1647">
        <v>18.18</v>
      </c>
      <c r="S20" s="1071"/>
      <c r="T20" s="1070"/>
      <c r="U20" s="1070"/>
      <c r="V20" s="1070"/>
    </row>
    <row r="21" spans="1:23" s="1065" customFormat="1" ht="15" x14ac:dyDescent="0.25">
      <c r="A21" s="1068">
        <v>7</v>
      </c>
      <c r="B21" s="1148"/>
      <c r="C21" s="1628"/>
      <c r="D21" s="1628"/>
      <c r="E21" s="1647">
        <v>138.72000000000003</v>
      </c>
      <c r="F21" s="1650"/>
      <c r="G21" s="1667"/>
      <c r="H21" s="1667"/>
      <c r="I21" s="1647">
        <v>2.58</v>
      </c>
      <c r="J21" s="1650"/>
      <c r="K21" s="1667"/>
      <c r="L21" s="1667"/>
      <c r="M21" s="1647">
        <v>34.800000000000004</v>
      </c>
      <c r="N21" s="1650"/>
      <c r="O21" s="1667"/>
      <c r="P21" s="1667"/>
      <c r="Q21" s="1647">
        <v>17.880000000000003</v>
      </c>
      <c r="S21" s="1071"/>
      <c r="T21" s="1070"/>
      <c r="U21" s="1070"/>
      <c r="V21" s="1070"/>
    </row>
    <row r="22" spans="1:23" s="1065" customFormat="1" ht="15" x14ac:dyDescent="0.25">
      <c r="A22" s="1068">
        <v>8</v>
      </c>
      <c r="B22" s="1148"/>
      <c r="C22" s="1628"/>
      <c r="D22" s="1628"/>
      <c r="E22" s="1647">
        <v>145.56</v>
      </c>
      <c r="F22" s="1650"/>
      <c r="G22" s="1667"/>
      <c r="H22" s="1667"/>
      <c r="I22" s="1647">
        <v>2.5199999999999996</v>
      </c>
      <c r="J22" s="1650"/>
      <c r="K22" s="1667"/>
      <c r="L22" s="1667"/>
      <c r="M22" s="1647">
        <v>35.760000000000005</v>
      </c>
      <c r="N22" s="1650"/>
      <c r="O22" s="1667"/>
      <c r="P22" s="1667"/>
      <c r="Q22" s="1647">
        <v>17.340000000000003</v>
      </c>
      <c r="S22" s="1071"/>
      <c r="T22" s="1070"/>
      <c r="U22" s="1070"/>
      <c r="V22" s="1070"/>
    </row>
    <row r="23" spans="1:23" s="1065" customFormat="1" ht="15" x14ac:dyDescent="0.25">
      <c r="A23" s="1068">
        <v>9</v>
      </c>
      <c r="B23" s="1148"/>
      <c r="C23" s="1628"/>
      <c r="D23" s="1628"/>
      <c r="E23" s="1647">
        <v>172.32</v>
      </c>
      <c r="F23" s="1650"/>
      <c r="G23" s="1667"/>
      <c r="H23" s="1667"/>
      <c r="I23" s="1647">
        <v>2.4</v>
      </c>
      <c r="J23" s="1650"/>
      <c r="K23" s="1667"/>
      <c r="L23" s="1667"/>
      <c r="M23" s="1647">
        <v>45.599999999999994</v>
      </c>
      <c r="N23" s="1650"/>
      <c r="O23" s="1667"/>
      <c r="P23" s="1667"/>
      <c r="Q23" s="1647">
        <v>16.440000000000001</v>
      </c>
      <c r="S23" s="1071"/>
      <c r="T23" s="1070"/>
      <c r="U23" s="1070"/>
      <c r="V23" s="1070"/>
    </row>
    <row r="24" spans="1:23" s="1065" customFormat="1" ht="15" x14ac:dyDescent="0.25">
      <c r="A24" s="1068">
        <v>10</v>
      </c>
      <c r="B24" s="1148"/>
      <c r="C24" s="1628"/>
      <c r="D24" s="1628"/>
      <c r="E24" s="1647">
        <v>188.76</v>
      </c>
      <c r="F24" s="1650"/>
      <c r="G24" s="1667"/>
      <c r="H24" s="1667"/>
      <c r="I24" s="1647">
        <v>2.64</v>
      </c>
      <c r="J24" s="1650"/>
      <c r="K24" s="1667"/>
      <c r="L24" s="1667"/>
      <c r="M24" s="1647">
        <v>48.84</v>
      </c>
      <c r="N24" s="1650"/>
      <c r="O24" s="1667"/>
      <c r="P24" s="1667"/>
      <c r="Q24" s="1647">
        <v>18.54</v>
      </c>
      <c r="S24" s="1071"/>
      <c r="T24" s="1070"/>
      <c r="U24" s="1070"/>
      <c r="V24" s="1070"/>
    </row>
    <row r="25" spans="1:23" s="1065" customFormat="1" ht="15" x14ac:dyDescent="0.25">
      <c r="A25" s="1068">
        <v>11</v>
      </c>
      <c r="B25" s="1148"/>
      <c r="C25" s="1628"/>
      <c r="D25" s="1628"/>
      <c r="E25" s="1647">
        <v>192.84</v>
      </c>
      <c r="F25" s="1650"/>
      <c r="G25" s="1667"/>
      <c r="H25" s="1667"/>
      <c r="I25" s="1647">
        <v>2.64</v>
      </c>
      <c r="J25" s="1650"/>
      <c r="K25" s="1667"/>
      <c r="L25" s="1667"/>
      <c r="M25" s="1647">
        <v>53.04</v>
      </c>
      <c r="N25" s="1650"/>
      <c r="O25" s="1667"/>
      <c r="P25" s="1667"/>
      <c r="Q25" s="1647">
        <v>18.720000000000002</v>
      </c>
      <c r="S25" s="1071"/>
      <c r="T25" s="1070"/>
      <c r="U25" s="1070"/>
      <c r="V25" s="1070"/>
    </row>
    <row r="26" spans="1:23" s="1065" customFormat="1" ht="15" x14ac:dyDescent="0.25">
      <c r="A26" s="1068">
        <v>12</v>
      </c>
      <c r="B26" s="1148"/>
      <c r="C26" s="1628"/>
      <c r="D26" s="1628"/>
      <c r="E26" s="1647">
        <v>202.8</v>
      </c>
      <c r="F26" s="1650"/>
      <c r="G26" s="1667"/>
      <c r="H26" s="1667"/>
      <c r="I26" s="1647">
        <v>2.64</v>
      </c>
      <c r="J26" s="1650"/>
      <c r="K26" s="1667"/>
      <c r="L26" s="1667"/>
      <c r="M26" s="1647">
        <v>53.76</v>
      </c>
      <c r="N26" s="1650"/>
      <c r="O26" s="1667"/>
      <c r="P26" s="1667"/>
      <c r="Q26" s="1647">
        <v>18.659999999999997</v>
      </c>
      <c r="S26" s="1071"/>
      <c r="T26" s="1070"/>
      <c r="U26" s="1070"/>
      <c r="V26" s="1070"/>
    </row>
    <row r="27" spans="1:23" s="1065" customFormat="1" ht="15" x14ac:dyDescent="0.25">
      <c r="A27" s="1068">
        <v>13</v>
      </c>
      <c r="B27" s="1148"/>
      <c r="C27" s="1628"/>
      <c r="D27" s="1628"/>
      <c r="E27" s="1647">
        <v>208.44</v>
      </c>
      <c r="F27" s="1650"/>
      <c r="G27" s="1667"/>
      <c r="H27" s="1667"/>
      <c r="I27" s="1647">
        <v>2.7</v>
      </c>
      <c r="J27" s="1650"/>
      <c r="K27" s="1667"/>
      <c r="L27" s="1667"/>
      <c r="M27" s="1647">
        <v>55.56</v>
      </c>
      <c r="N27" s="1650"/>
      <c r="O27" s="1667"/>
      <c r="P27" s="1667"/>
      <c r="Q27" s="1647">
        <v>19.68</v>
      </c>
      <c r="S27" s="1071"/>
      <c r="T27" s="1070"/>
      <c r="U27" s="1070"/>
      <c r="V27" s="1070"/>
    </row>
    <row r="28" spans="1:23" s="1065" customFormat="1" ht="15" x14ac:dyDescent="0.25">
      <c r="A28" s="1068">
        <v>14</v>
      </c>
      <c r="B28" s="1148"/>
      <c r="C28" s="1628"/>
      <c r="D28" s="1628"/>
      <c r="E28" s="1647">
        <v>200.28000000000003</v>
      </c>
      <c r="F28" s="1650"/>
      <c r="G28" s="1667"/>
      <c r="H28" s="1667"/>
      <c r="I28" s="1647">
        <v>2.58</v>
      </c>
      <c r="J28" s="1650"/>
      <c r="K28" s="1667"/>
      <c r="L28" s="1667"/>
      <c r="M28" s="1647">
        <v>51.84</v>
      </c>
      <c r="N28" s="1650"/>
      <c r="O28" s="1667"/>
      <c r="P28" s="1667"/>
      <c r="Q28" s="1647">
        <v>18.3</v>
      </c>
      <c r="S28" s="1071"/>
      <c r="T28" s="1070"/>
      <c r="U28" s="1070"/>
      <c r="V28" s="1070"/>
    </row>
    <row r="29" spans="1:23" s="1065" customFormat="1" ht="15" x14ac:dyDescent="0.25">
      <c r="A29" s="1068">
        <v>15</v>
      </c>
      <c r="B29" s="1148"/>
      <c r="C29" s="1628"/>
      <c r="D29" s="1628"/>
      <c r="E29" s="1647">
        <v>203.03999999999996</v>
      </c>
      <c r="F29" s="1650"/>
      <c r="G29" s="1667"/>
      <c r="H29" s="1667"/>
      <c r="I29" s="1647">
        <v>2.64</v>
      </c>
      <c r="J29" s="1650"/>
      <c r="K29" s="1667"/>
      <c r="L29" s="1667"/>
      <c r="M29" s="1647">
        <v>53.879999999999995</v>
      </c>
      <c r="N29" s="1650"/>
      <c r="O29" s="1667"/>
      <c r="P29" s="1667"/>
      <c r="Q29" s="1647">
        <v>18.660000000000004</v>
      </c>
      <c r="S29" s="1071"/>
      <c r="T29" s="1070"/>
      <c r="U29" s="1070"/>
      <c r="V29" s="1070"/>
    </row>
    <row r="30" spans="1:23" s="1065" customFormat="1" ht="15" x14ac:dyDescent="0.25">
      <c r="A30" s="1068">
        <v>16</v>
      </c>
      <c r="B30" s="1148"/>
      <c r="C30" s="1628"/>
      <c r="D30" s="1628"/>
      <c r="E30" s="1647">
        <v>201.95999999999998</v>
      </c>
      <c r="F30" s="1650"/>
      <c r="G30" s="1667"/>
      <c r="H30" s="1667"/>
      <c r="I30" s="1647">
        <v>2.64</v>
      </c>
      <c r="J30" s="1650"/>
      <c r="K30" s="1667"/>
      <c r="L30" s="1667"/>
      <c r="M30" s="1647">
        <v>55.92</v>
      </c>
      <c r="N30" s="1650"/>
      <c r="O30" s="1667"/>
      <c r="P30" s="1667"/>
      <c r="Q30" s="1647">
        <v>19.080000000000002</v>
      </c>
      <c r="S30" s="1071"/>
      <c r="T30" s="1070"/>
      <c r="U30" s="1070"/>
      <c r="V30" s="1070"/>
      <c r="W30" s="1072"/>
    </row>
    <row r="31" spans="1:23" s="1072" customFormat="1" ht="15" x14ac:dyDescent="0.25">
      <c r="A31" s="1068">
        <v>17</v>
      </c>
      <c r="B31" s="1148"/>
      <c r="C31" s="1628"/>
      <c r="D31" s="1628"/>
      <c r="E31" s="1647">
        <v>200.88</v>
      </c>
      <c r="F31" s="1650"/>
      <c r="G31" s="1667"/>
      <c r="H31" s="1667"/>
      <c r="I31" s="1647">
        <v>2.7</v>
      </c>
      <c r="J31" s="1650"/>
      <c r="K31" s="1667"/>
      <c r="L31" s="1667"/>
      <c r="M31" s="1647">
        <v>53.879999999999995</v>
      </c>
      <c r="N31" s="1650"/>
      <c r="O31" s="1667"/>
      <c r="P31" s="1667"/>
      <c r="Q31" s="1647">
        <v>19.739999999999998</v>
      </c>
      <c r="S31" s="1071"/>
      <c r="T31" s="1070"/>
      <c r="U31" s="1070"/>
      <c r="V31" s="1070"/>
    </row>
    <row r="32" spans="1:23" s="1072" customFormat="1" ht="15" x14ac:dyDescent="0.25">
      <c r="A32" s="1068">
        <v>18</v>
      </c>
      <c r="B32" s="1148"/>
      <c r="C32" s="1628"/>
      <c r="D32" s="1628"/>
      <c r="E32" s="1647">
        <v>203.16000000000003</v>
      </c>
      <c r="F32" s="1650"/>
      <c r="G32" s="1667"/>
      <c r="H32" s="1667"/>
      <c r="I32" s="1647">
        <v>2.8199999999999994</v>
      </c>
      <c r="J32" s="1650"/>
      <c r="K32" s="1667"/>
      <c r="L32" s="1667"/>
      <c r="M32" s="1647">
        <v>50.4</v>
      </c>
      <c r="N32" s="1650"/>
      <c r="O32" s="1667"/>
      <c r="P32" s="1667"/>
      <c r="Q32" s="1647">
        <v>20.46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148"/>
      <c r="C33" s="1628"/>
      <c r="D33" s="1628"/>
      <c r="E33" s="1647">
        <v>202.44</v>
      </c>
      <c r="F33" s="1650"/>
      <c r="G33" s="1667"/>
      <c r="H33" s="1667"/>
      <c r="I33" s="1647">
        <v>2.76</v>
      </c>
      <c r="J33" s="1650"/>
      <c r="K33" s="1667"/>
      <c r="L33" s="1667"/>
      <c r="M33" s="1647">
        <v>50.52000000000001</v>
      </c>
      <c r="N33" s="1650"/>
      <c r="O33" s="1667"/>
      <c r="P33" s="1667"/>
      <c r="Q33" s="1647">
        <v>20.639999999999997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148"/>
      <c r="C34" s="1628"/>
      <c r="D34" s="1628"/>
      <c r="E34" s="1647">
        <v>200.51999999999998</v>
      </c>
      <c r="F34" s="1650"/>
      <c r="G34" s="1667"/>
      <c r="H34" s="1667"/>
      <c r="I34" s="1647">
        <v>2.76</v>
      </c>
      <c r="J34" s="1650"/>
      <c r="K34" s="1667"/>
      <c r="L34" s="1667"/>
      <c r="M34" s="1647">
        <v>50.519999999999996</v>
      </c>
      <c r="N34" s="1650"/>
      <c r="O34" s="1667"/>
      <c r="P34" s="1667"/>
      <c r="Q34" s="1647">
        <v>20.760000000000005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148"/>
      <c r="C35" s="1628"/>
      <c r="D35" s="1628"/>
      <c r="E35" s="1647">
        <v>202.32</v>
      </c>
      <c r="F35" s="1650"/>
      <c r="G35" s="1667"/>
      <c r="H35" s="1667"/>
      <c r="I35" s="1647">
        <v>2.76</v>
      </c>
      <c r="J35" s="1650"/>
      <c r="K35" s="1667"/>
      <c r="L35" s="1667"/>
      <c r="M35" s="1647">
        <v>48.72</v>
      </c>
      <c r="N35" s="1650"/>
      <c r="O35" s="1667"/>
      <c r="P35" s="1667"/>
      <c r="Q35" s="1647">
        <v>19.920000000000002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148"/>
      <c r="C36" s="1628"/>
      <c r="D36" s="1628"/>
      <c r="E36" s="1647">
        <v>204.72000000000003</v>
      </c>
      <c r="F36" s="1650"/>
      <c r="G36" s="1667"/>
      <c r="H36" s="1667"/>
      <c r="I36" s="1647">
        <v>2.64</v>
      </c>
      <c r="J36" s="1650"/>
      <c r="K36" s="1667"/>
      <c r="L36" s="1667"/>
      <c r="M36" s="1647">
        <v>46.68</v>
      </c>
      <c r="N36" s="1650"/>
      <c r="O36" s="1667"/>
      <c r="P36" s="1667"/>
      <c r="Q36" s="1647">
        <v>18.899999999999999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148"/>
      <c r="C37" s="1628"/>
      <c r="D37" s="1628"/>
      <c r="E37" s="1647">
        <v>196.44</v>
      </c>
      <c r="F37" s="1650"/>
      <c r="G37" s="1667"/>
      <c r="H37" s="1667"/>
      <c r="I37" s="1647">
        <v>2.64</v>
      </c>
      <c r="J37" s="1650"/>
      <c r="K37" s="1667"/>
      <c r="L37" s="1667"/>
      <c r="M37" s="1647">
        <v>43.8</v>
      </c>
      <c r="N37" s="1650"/>
      <c r="O37" s="1667"/>
      <c r="P37" s="1667"/>
      <c r="Q37" s="1647">
        <v>18.839999999999996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148"/>
      <c r="C38" s="1628"/>
      <c r="D38" s="1628"/>
      <c r="E38" s="1647">
        <v>171.72</v>
      </c>
      <c r="F38" s="1650"/>
      <c r="G38" s="1667"/>
      <c r="H38" s="1667"/>
      <c r="I38" s="1647">
        <v>2.64</v>
      </c>
      <c r="J38" s="1650"/>
      <c r="K38" s="1667"/>
      <c r="L38" s="1667"/>
      <c r="M38" s="1647">
        <v>43.56</v>
      </c>
      <c r="N38" s="1650"/>
      <c r="O38" s="1667"/>
      <c r="P38" s="1667"/>
      <c r="Q38" s="1647">
        <v>18.899999999999999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241"/>
      <c r="C39" s="1630"/>
      <c r="D39" s="1630"/>
      <c r="E39" s="1668">
        <f>SUM(E15:E38)</f>
        <v>4143.84</v>
      </c>
      <c r="F39" s="1669"/>
      <c r="G39" s="1669"/>
      <c r="H39" s="1669"/>
      <c r="I39" s="1668">
        <f>SUM(I15:I38)</f>
        <v>63.48</v>
      </c>
      <c r="J39" s="1669"/>
      <c r="K39" s="1669"/>
      <c r="L39" s="1669"/>
      <c r="M39" s="1668">
        <f>SUM(M15:M38)</f>
        <v>1101.2399999999998</v>
      </c>
      <c r="N39" s="1669"/>
      <c r="O39" s="1670"/>
      <c r="P39" s="1670"/>
      <c r="Q39" s="1671">
        <f>SUM(Q15:Q38)</f>
        <v>453.71999999999991</v>
      </c>
      <c r="S39" s="1073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364</v>
      </c>
      <c r="L43" s="1058"/>
      <c r="M43" s="1058"/>
      <c r="N43" s="1058"/>
      <c r="O43" s="1058"/>
      <c r="P43" s="1058"/>
      <c r="Q43" s="1058" t="s">
        <v>533</v>
      </c>
    </row>
    <row r="48" spans="1:22" x14ac:dyDescent="0.2">
      <c r="A48" s="1075">
        <v>1</v>
      </c>
      <c r="B48" s="1075">
        <v>2</v>
      </c>
      <c r="C48" s="1075">
        <v>3</v>
      </c>
      <c r="D48" s="1075">
        <v>4</v>
      </c>
      <c r="E48" s="1075">
        <v>5</v>
      </c>
      <c r="F48" s="1075">
        <v>6</v>
      </c>
      <c r="G48" s="1075">
        <v>7</v>
      </c>
      <c r="H48" s="1075">
        <v>8</v>
      </c>
      <c r="I48" s="1075">
        <v>9</v>
      </c>
      <c r="J48" s="1075">
        <v>10</v>
      </c>
      <c r="K48" s="1075">
        <v>11</v>
      </c>
      <c r="L48" s="1075">
        <v>12</v>
      </c>
      <c r="M48" s="1075">
        <v>13</v>
      </c>
      <c r="N48" s="1075">
        <v>14</v>
      </c>
      <c r="O48" s="1075">
        <v>15</v>
      </c>
      <c r="P48" s="1075">
        <v>16</v>
      </c>
      <c r="Q48" s="1075">
        <v>17</v>
      </c>
    </row>
  </sheetData>
  <dataConsolidate/>
  <mergeCells count="17">
    <mergeCell ref="K1:Q1"/>
    <mergeCell ref="A5:E5"/>
    <mergeCell ref="A2:E2"/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  <mergeCell ref="B10:E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/>
  </sheetPr>
  <dimension ref="A1:AG44"/>
  <sheetViews>
    <sheetView topLeftCell="A2" zoomScale="70" zoomScaleNormal="70" zoomScaleSheetLayoutView="100" workbookViewId="0">
      <selection activeCell="M15" sqref="M15:M39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49" t="s">
        <v>509</v>
      </c>
      <c r="C1" s="2048"/>
      <c r="D1" s="2048"/>
      <c r="E1" s="2048"/>
      <c r="F1" s="2048"/>
      <c r="J1" s="801" t="s">
        <v>183</v>
      </c>
      <c r="N1" s="2042" t="s">
        <v>27</v>
      </c>
      <c r="O1" s="2042"/>
      <c r="P1" s="2042"/>
      <c r="Q1" s="2042"/>
      <c r="R1" s="1048"/>
      <c r="S1" s="1048"/>
      <c r="T1" s="1048"/>
      <c r="U1" s="1048"/>
      <c r="V1" s="1048"/>
      <c r="W1" s="1048"/>
      <c r="X1" s="1048"/>
      <c r="Y1" s="1048"/>
      <c r="Z1" s="1048"/>
      <c r="AA1" s="1048"/>
      <c r="AB1" s="1048"/>
      <c r="AC1" s="1048"/>
      <c r="AD1" s="1048"/>
      <c r="AE1" s="1048"/>
      <c r="AF1" s="1048"/>
      <c r="AG1" s="1048"/>
    </row>
    <row r="2" spans="1:33" s="687" customFormat="1" ht="10.5" customHeight="1" x14ac:dyDescent="0.2">
      <c r="B2" s="2043" t="s">
        <v>1</v>
      </c>
      <c r="C2" s="2055"/>
      <c r="D2" s="2055"/>
      <c r="E2" s="2055"/>
      <c r="F2" s="2055"/>
      <c r="I2" s="687" t="s">
        <v>28</v>
      </c>
      <c r="N2" s="2043" t="s">
        <v>2</v>
      </c>
      <c r="O2" s="2044"/>
      <c r="P2" s="2044"/>
      <c r="Q2" s="2044"/>
      <c r="R2" s="1048"/>
      <c r="S2" s="1048"/>
      <c r="T2" s="1048"/>
      <c r="U2" s="1048"/>
      <c r="V2" s="1048"/>
      <c r="W2" s="1048"/>
      <c r="X2" s="1048"/>
      <c r="Y2" s="1048"/>
      <c r="Z2" s="1048"/>
      <c r="AA2" s="1048"/>
      <c r="AB2" s="1048"/>
      <c r="AC2" s="1048"/>
      <c r="AD2" s="1048"/>
      <c r="AE2" s="1048"/>
      <c r="AF2" s="1048"/>
      <c r="AG2" s="1048"/>
    </row>
    <row r="3" spans="1:33" s="687" customFormat="1" ht="13.5" customHeight="1" x14ac:dyDescent="0.2">
      <c r="N3" s="687" t="s">
        <v>3</v>
      </c>
      <c r="R3" s="1048"/>
      <c r="S3" s="1048"/>
      <c r="T3" s="1048"/>
      <c r="U3" s="1048"/>
      <c r="V3" s="1048"/>
      <c r="W3" s="1048"/>
      <c r="X3" s="1048"/>
      <c r="Y3" s="1048"/>
      <c r="Z3" s="1048"/>
      <c r="AA3" s="1048"/>
      <c r="AB3" s="1048"/>
      <c r="AC3" s="1048"/>
      <c r="AD3" s="1048"/>
      <c r="AE3" s="1048"/>
      <c r="AF3" s="1048"/>
      <c r="AG3" s="1048"/>
    </row>
    <row r="4" spans="1:33" s="687" customFormat="1" ht="15" customHeight="1" x14ac:dyDescent="0.25">
      <c r="B4" s="2047" t="s">
        <v>4</v>
      </c>
      <c r="C4" s="2048"/>
      <c r="D4" s="691"/>
      <c r="E4" s="1048"/>
      <c r="F4" s="1048"/>
      <c r="G4" s="1048"/>
      <c r="H4" s="1048"/>
      <c r="I4" s="877" t="s">
        <v>5</v>
      </c>
      <c r="J4" s="690"/>
      <c r="K4" s="690"/>
      <c r="L4" s="690"/>
      <c r="O4" s="692" t="s">
        <v>148</v>
      </c>
      <c r="R4" s="1048"/>
      <c r="S4" s="1048"/>
      <c r="T4" s="1048"/>
      <c r="U4" s="1048"/>
      <c r="V4" s="1048"/>
      <c r="W4" s="1048"/>
      <c r="X4" s="1048"/>
      <c r="Y4" s="1048"/>
      <c r="Z4" s="1048"/>
      <c r="AA4" s="1048"/>
      <c r="AB4" s="1048"/>
      <c r="AC4" s="1048"/>
      <c r="AD4" s="1048"/>
      <c r="AE4" s="1048"/>
      <c r="AF4" s="1048"/>
      <c r="AG4" s="1048"/>
    </row>
    <row r="5" spans="1:33" s="687" customFormat="1" ht="9.75" customHeight="1" x14ac:dyDescent="0.2">
      <c r="B5" s="2045" t="s">
        <v>7</v>
      </c>
      <c r="C5" s="2046"/>
      <c r="D5" s="690"/>
      <c r="E5" s="690"/>
      <c r="R5" s="1048"/>
      <c r="S5" s="1048"/>
      <c r="T5" s="1048"/>
      <c r="U5" s="1048"/>
      <c r="V5" s="1048"/>
      <c r="W5" s="1048"/>
      <c r="X5" s="1048"/>
      <c r="Y5" s="1048"/>
      <c r="Z5" s="1048"/>
      <c r="AA5" s="1048"/>
      <c r="AB5" s="1048"/>
      <c r="AC5" s="1048"/>
      <c r="AD5" s="1048"/>
      <c r="AE5" s="1048"/>
      <c r="AF5" s="1048"/>
      <c r="AG5" s="1048"/>
    </row>
    <row r="6" spans="1:33" s="687" customFormat="1" ht="12" customHeight="1" x14ac:dyDescent="0.25">
      <c r="A6" s="205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48"/>
      <c r="S6" s="1048"/>
      <c r="T6" s="1048"/>
      <c r="U6" s="1048"/>
      <c r="V6" s="1048"/>
      <c r="W6" s="1048"/>
      <c r="X6" s="1048"/>
      <c r="Y6" s="1048"/>
      <c r="Z6" s="1048"/>
      <c r="AA6" s="1048"/>
      <c r="AB6" s="1048"/>
      <c r="AC6" s="1048"/>
      <c r="AD6" s="1048"/>
      <c r="AE6" s="1048"/>
      <c r="AF6" s="1048"/>
      <c r="AG6" s="1048"/>
    </row>
    <row r="7" spans="1:33" s="687" customFormat="1" ht="15.75" x14ac:dyDescent="0.25">
      <c r="A7" s="205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48"/>
      <c r="S7" s="1048"/>
      <c r="T7" s="1048"/>
      <c r="U7" s="1048"/>
      <c r="V7" s="1048"/>
      <c r="W7" s="1048"/>
      <c r="X7" s="1048"/>
      <c r="Y7" s="1048"/>
      <c r="Z7" s="1048"/>
      <c r="AA7" s="1048"/>
      <c r="AB7" s="1048"/>
      <c r="AC7" s="1048"/>
      <c r="AD7" s="1048"/>
      <c r="AE7" s="1048"/>
      <c r="AF7" s="1048"/>
      <c r="AG7" s="1048"/>
    </row>
    <row r="8" spans="1:33" s="687" customFormat="1" ht="9" customHeight="1" x14ac:dyDescent="0.2">
      <c r="A8" s="1328">
        <v>1629</v>
      </c>
      <c r="B8" s="1328"/>
      <c r="R8" s="1048"/>
      <c r="S8" s="1048"/>
      <c r="T8" s="1048"/>
      <c r="U8" s="1048"/>
      <c r="V8" s="1048"/>
      <c r="W8" s="1048"/>
      <c r="X8" s="1048"/>
      <c r="Y8" s="1048"/>
      <c r="Z8" s="1048"/>
      <c r="AA8" s="1048"/>
      <c r="AB8" s="1048"/>
      <c r="AC8" s="1048"/>
      <c r="AD8" s="1048"/>
      <c r="AE8" s="1048"/>
      <c r="AF8" s="1048"/>
      <c r="AG8" s="1048"/>
    </row>
    <row r="9" spans="1:33" s="687" customFormat="1" x14ac:dyDescent="0.2">
      <c r="A9" s="2052" t="s">
        <v>9</v>
      </c>
      <c r="B9" s="2058" t="s">
        <v>10</v>
      </c>
      <c r="C9" s="2059"/>
      <c r="D9" s="2059"/>
      <c r="E9" s="2059"/>
      <c r="F9" s="2059"/>
      <c r="G9" s="2059"/>
      <c r="H9" s="2059"/>
      <c r="I9" s="2060"/>
      <c r="J9" s="2058" t="s">
        <v>11</v>
      </c>
      <c r="K9" s="2059"/>
      <c r="L9" s="2059"/>
      <c r="M9" s="2059"/>
      <c r="N9" s="2059"/>
      <c r="O9" s="2059"/>
      <c r="P9" s="2059"/>
      <c r="Q9" s="2060"/>
      <c r="R9" s="1048"/>
      <c r="S9" s="1048"/>
      <c r="T9" s="1048"/>
      <c r="U9" s="1048"/>
      <c r="V9" s="1048"/>
      <c r="W9" s="1048"/>
      <c r="X9" s="1048"/>
      <c r="Y9" s="1048"/>
      <c r="Z9" s="1048"/>
      <c r="AA9" s="1048"/>
      <c r="AB9" s="1048"/>
      <c r="AC9" s="1048"/>
      <c r="AD9" s="1048"/>
      <c r="AE9" s="1048"/>
      <c r="AF9" s="1048"/>
      <c r="AG9" s="1048"/>
    </row>
    <row r="10" spans="1:33" s="687" customFormat="1" x14ac:dyDescent="0.2">
      <c r="A10" s="2053"/>
      <c r="B10" s="2050" t="s">
        <v>149</v>
      </c>
      <c r="C10" s="2051"/>
      <c r="D10" s="2051"/>
      <c r="E10" s="2061"/>
      <c r="F10" s="2050"/>
      <c r="G10" s="2062"/>
      <c r="H10" s="2062"/>
      <c r="I10" s="2063"/>
      <c r="J10" s="2050" t="s">
        <v>149</v>
      </c>
      <c r="K10" s="2051"/>
      <c r="L10" s="2051"/>
      <c r="M10" s="2061"/>
      <c r="N10" s="2050"/>
      <c r="O10" s="2051"/>
      <c r="P10" s="2051"/>
      <c r="Q10" s="2061"/>
      <c r="R10" s="1048"/>
      <c r="S10" s="1048"/>
      <c r="T10" s="1048"/>
      <c r="U10" s="1048"/>
      <c r="V10" s="1048"/>
      <c r="W10" s="1048"/>
      <c r="X10" s="1048"/>
      <c r="Y10" s="1048"/>
      <c r="Z10" s="1048"/>
      <c r="AA10" s="1048"/>
      <c r="AB10" s="1048"/>
      <c r="AC10" s="1048"/>
      <c r="AD10" s="1048"/>
      <c r="AE10" s="1048"/>
      <c r="AF10" s="1048"/>
      <c r="AG10" s="1048"/>
    </row>
    <row r="11" spans="1:33" s="687" customFormat="1" x14ac:dyDescent="0.2">
      <c r="A11" s="2053"/>
      <c r="B11" s="2050" t="s">
        <v>14</v>
      </c>
      <c r="C11" s="2051"/>
      <c r="D11" s="691"/>
      <c r="E11" s="689">
        <v>3600</v>
      </c>
      <c r="F11" s="2050" t="s">
        <v>14</v>
      </c>
      <c r="G11" s="2051"/>
      <c r="H11" s="688"/>
      <c r="I11" s="689"/>
      <c r="J11" s="2050" t="s">
        <v>14</v>
      </c>
      <c r="K11" s="2051"/>
      <c r="L11" s="688"/>
      <c r="M11" s="689">
        <f>E11</f>
        <v>3600</v>
      </c>
      <c r="N11" s="2050" t="s">
        <v>14</v>
      </c>
      <c r="O11" s="2051"/>
      <c r="P11" s="688"/>
      <c r="Q11" s="689"/>
      <c r="R11" s="1048"/>
      <c r="S11" s="1048"/>
      <c r="T11" s="1048"/>
      <c r="U11" s="1048"/>
      <c r="V11" s="1048"/>
      <c r="W11" s="1048"/>
      <c r="X11" s="1048"/>
      <c r="Y11" s="1048"/>
      <c r="Z11" s="1048"/>
      <c r="AA11" s="1048"/>
      <c r="AB11" s="1048"/>
      <c r="AC11" s="1048"/>
      <c r="AD11" s="1048"/>
      <c r="AE11" s="1048"/>
      <c r="AF11" s="1048"/>
      <c r="AG11" s="1048"/>
    </row>
    <row r="12" spans="1:33" s="694" customFormat="1" ht="35.25" customHeight="1" x14ac:dyDescent="0.2">
      <c r="A12" s="2054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9"/>
      <c r="C14" s="1631"/>
      <c r="D14" s="1631"/>
      <c r="E14" s="1631"/>
      <c r="F14" s="1634"/>
      <c r="G14" s="1631"/>
      <c r="H14" s="1631"/>
      <c r="I14" s="1631"/>
      <c r="J14" s="1635"/>
      <c r="K14" s="1631"/>
      <c r="L14" s="1631"/>
      <c r="M14" s="1631"/>
      <c r="N14" s="1634"/>
      <c r="O14" s="1160"/>
      <c r="P14" s="1160"/>
      <c r="Q14" s="1160"/>
    </row>
    <row r="15" spans="1:33" s="1572" customFormat="1" ht="15" x14ac:dyDescent="0.25">
      <c r="A15" s="1570">
        <v>1</v>
      </c>
      <c r="B15" s="1568"/>
      <c r="C15" s="1631"/>
      <c r="D15" s="1631"/>
      <c r="E15" s="1647">
        <v>312</v>
      </c>
      <c r="F15" s="1663"/>
      <c r="G15" s="1664"/>
      <c r="H15" s="1664"/>
      <c r="I15" s="1664"/>
      <c r="J15" s="1660"/>
      <c r="K15" s="1659"/>
      <c r="L15" s="1664"/>
      <c r="M15" s="1647">
        <v>208</v>
      </c>
      <c r="N15" s="1634"/>
      <c r="O15" s="1571"/>
      <c r="P15" s="1571"/>
      <c r="Q15" s="1571"/>
    </row>
    <row r="16" spans="1:33" s="694" customFormat="1" ht="15" x14ac:dyDescent="0.25">
      <c r="A16" s="697">
        <v>2</v>
      </c>
      <c r="B16" s="1159"/>
      <c r="C16" s="1631"/>
      <c r="D16" s="1631"/>
      <c r="E16" s="1647">
        <v>272</v>
      </c>
      <c r="F16" s="1663"/>
      <c r="G16" s="1664"/>
      <c r="H16" s="1664"/>
      <c r="I16" s="1664"/>
      <c r="J16" s="1660"/>
      <c r="K16" s="1659"/>
      <c r="L16" s="1664"/>
      <c r="M16" s="1647">
        <v>199</v>
      </c>
      <c r="N16" s="1634"/>
      <c r="O16" s="1160"/>
      <c r="P16" s="1160"/>
      <c r="Q16" s="1160"/>
    </row>
    <row r="17" spans="1:17" s="694" customFormat="1" ht="15" x14ac:dyDescent="0.25">
      <c r="A17" s="697">
        <v>3</v>
      </c>
      <c r="B17" s="1159"/>
      <c r="C17" s="1631"/>
      <c r="D17" s="1631"/>
      <c r="E17" s="1647">
        <v>221</v>
      </c>
      <c r="F17" s="1663"/>
      <c r="G17" s="1664"/>
      <c r="H17" s="1664"/>
      <c r="I17" s="1664"/>
      <c r="J17" s="1660"/>
      <c r="K17" s="1659"/>
      <c r="L17" s="1664"/>
      <c r="M17" s="1647">
        <v>196</v>
      </c>
      <c r="N17" s="1634"/>
      <c r="O17" s="1160"/>
      <c r="P17" s="1160"/>
      <c r="Q17" s="1160"/>
    </row>
    <row r="18" spans="1:17" s="694" customFormat="1" ht="15" x14ac:dyDescent="0.25">
      <c r="A18" s="697">
        <v>4</v>
      </c>
      <c r="B18" s="1159"/>
      <c r="C18" s="1631"/>
      <c r="D18" s="1631"/>
      <c r="E18" s="1647">
        <v>197</v>
      </c>
      <c r="F18" s="1663"/>
      <c r="G18" s="1664"/>
      <c r="H18" s="1664"/>
      <c r="I18" s="1664"/>
      <c r="J18" s="1660"/>
      <c r="K18" s="1659"/>
      <c r="L18" s="1664"/>
      <c r="M18" s="1647">
        <v>180</v>
      </c>
      <c r="N18" s="1634"/>
      <c r="O18" s="1160"/>
      <c r="P18" s="1160"/>
      <c r="Q18" s="1160"/>
    </row>
    <row r="19" spans="1:17" s="694" customFormat="1" ht="15" x14ac:dyDescent="0.25">
      <c r="A19" s="697">
        <v>5</v>
      </c>
      <c r="B19" s="1159"/>
      <c r="C19" s="1631"/>
      <c r="D19" s="1631"/>
      <c r="E19" s="1647">
        <v>196</v>
      </c>
      <c r="F19" s="1663"/>
      <c r="G19" s="1664"/>
      <c r="H19" s="1664"/>
      <c r="I19" s="1664"/>
      <c r="J19" s="1660"/>
      <c r="K19" s="1659"/>
      <c r="L19" s="1664"/>
      <c r="M19" s="1647">
        <v>174</v>
      </c>
      <c r="N19" s="1634"/>
      <c r="O19" s="1160"/>
      <c r="P19" s="1160"/>
      <c r="Q19" s="1160"/>
    </row>
    <row r="20" spans="1:17" s="694" customFormat="1" ht="15" x14ac:dyDescent="0.25">
      <c r="A20" s="697">
        <v>6</v>
      </c>
      <c r="B20" s="1159"/>
      <c r="C20" s="1631"/>
      <c r="D20" s="1631"/>
      <c r="E20" s="1647">
        <v>227</v>
      </c>
      <c r="F20" s="1663"/>
      <c r="G20" s="1664"/>
      <c r="H20" s="1664"/>
      <c r="I20" s="1664"/>
      <c r="J20" s="1660"/>
      <c r="K20" s="1659"/>
      <c r="L20" s="1664"/>
      <c r="M20" s="1647">
        <v>172</v>
      </c>
      <c r="N20" s="1634"/>
      <c r="O20" s="1160"/>
      <c r="P20" s="1160"/>
      <c r="Q20" s="1160"/>
    </row>
    <row r="21" spans="1:17" s="694" customFormat="1" ht="15" x14ac:dyDescent="0.25">
      <c r="A21" s="697">
        <v>7</v>
      </c>
      <c r="B21" s="1159"/>
      <c r="C21" s="1631"/>
      <c r="D21" s="1631"/>
      <c r="E21" s="1647">
        <v>286</v>
      </c>
      <c r="F21" s="1663"/>
      <c r="G21" s="1664"/>
      <c r="H21" s="1664"/>
      <c r="I21" s="1664"/>
      <c r="J21" s="1660"/>
      <c r="K21" s="1659"/>
      <c r="L21" s="1664"/>
      <c r="M21" s="1647">
        <v>175</v>
      </c>
      <c r="N21" s="1634"/>
      <c r="O21" s="1160"/>
      <c r="P21" s="1160"/>
      <c r="Q21" s="1160"/>
    </row>
    <row r="22" spans="1:17" s="694" customFormat="1" ht="15" x14ac:dyDescent="0.25">
      <c r="A22" s="697">
        <v>8</v>
      </c>
      <c r="B22" s="1159"/>
      <c r="C22" s="1631"/>
      <c r="D22" s="1631"/>
      <c r="E22" s="1647">
        <v>356</v>
      </c>
      <c r="F22" s="1663"/>
      <c r="G22" s="1664"/>
      <c r="H22" s="1664"/>
      <c r="I22" s="1664"/>
      <c r="J22" s="1660"/>
      <c r="K22" s="1659"/>
      <c r="L22" s="1664"/>
      <c r="M22" s="1647">
        <v>187</v>
      </c>
      <c r="N22" s="1634"/>
      <c r="O22" s="1160"/>
      <c r="P22" s="1160"/>
      <c r="Q22" s="1160"/>
    </row>
    <row r="23" spans="1:17" s="694" customFormat="1" ht="15" x14ac:dyDescent="0.25">
      <c r="A23" s="697">
        <v>9</v>
      </c>
      <c r="B23" s="1159"/>
      <c r="C23" s="1631"/>
      <c r="D23" s="1631"/>
      <c r="E23" s="1647">
        <v>436</v>
      </c>
      <c r="F23" s="1663"/>
      <c r="G23" s="1664"/>
      <c r="H23" s="1664"/>
      <c r="I23" s="1664"/>
      <c r="J23" s="1660"/>
      <c r="K23" s="1659"/>
      <c r="L23" s="1664"/>
      <c r="M23" s="1647">
        <v>204</v>
      </c>
      <c r="N23" s="1634"/>
      <c r="O23" s="1160"/>
      <c r="P23" s="1160"/>
      <c r="Q23" s="1160"/>
    </row>
    <row r="24" spans="1:17" s="694" customFormat="1" ht="15" x14ac:dyDescent="0.25">
      <c r="A24" s="697">
        <v>10</v>
      </c>
      <c r="B24" s="1159"/>
      <c r="C24" s="1631"/>
      <c r="D24" s="1631"/>
      <c r="E24" s="1647">
        <v>439</v>
      </c>
      <c r="F24" s="1663"/>
      <c r="G24" s="1664"/>
      <c r="H24" s="1664"/>
      <c r="I24" s="1664"/>
      <c r="J24" s="1660"/>
      <c r="K24" s="1659"/>
      <c r="L24" s="1664"/>
      <c r="M24" s="1647">
        <v>223</v>
      </c>
      <c r="N24" s="1634"/>
      <c r="O24" s="1160"/>
      <c r="P24" s="1160"/>
      <c r="Q24" s="1160"/>
    </row>
    <row r="25" spans="1:17" s="694" customFormat="1" ht="15" x14ac:dyDescent="0.25">
      <c r="A25" s="697">
        <v>11</v>
      </c>
      <c r="B25" s="1159"/>
      <c r="C25" s="1631"/>
      <c r="D25" s="1631"/>
      <c r="E25" s="1647">
        <v>467</v>
      </c>
      <c r="F25" s="1663"/>
      <c r="G25" s="1664"/>
      <c r="H25" s="1664"/>
      <c r="I25" s="1664"/>
      <c r="J25" s="1660"/>
      <c r="K25" s="1659"/>
      <c r="L25" s="1664"/>
      <c r="M25" s="1647">
        <v>245</v>
      </c>
      <c r="N25" s="1634"/>
      <c r="O25" s="1160"/>
      <c r="P25" s="1160"/>
      <c r="Q25" s="1160"/>
    </row>
    <row r="26" spans="1:17" s="694" customFormat="1" ht="15" x14ac:dyDescent="0.25">
      <c r="A26" s="697">
        <v>12</v>
      </c>
      <c r="B26" s="1159"/>
      <c r="C26" s="1631"/>
      <c r="D26" s="1631"/>
      <c r="E26" s="1647">
        <v>465</v>
      </c>
      <c r="F26" s="1663"/>
      <c r="G26" s="1664"/>
      <c r="H26" s="1664"/>
      <c r="I26" s="1664"/>
      <c r="J26" s="1660"/>
      <c r="K26" s="1659"/>
      <c r="L26" s="1664"/>
      <c r="M26" s="1647">
        <v>240</v>
      </c>
      <c r="N26" s="1634"/>
      <c r="O26" s="1160"/>
      <c r="P26" s="1160"/>
      <c r="Q26" s="1160"/>
    </row>
    <row r="27" spans="1:17" s="694" customFormat="1" ht="15" x14ac:dyDescent="0.25">
      <c r="A27" s="697">
        <v>13</v>
      </c>
      <c r="B27" s="1159"/>
      <c r="C27" s="1631"/>
      <c r="D27" s="1631"/>
      <c r="E27" s="1647">
        <v>437</v>
      </c>
      <c r="F27" s="1663"/>
      <c r="G27" s="1664"/>
      <c r="H27" s="1664"/>
      <c r="I27" s="1664"/>
      <c r="J27" s="1660"/>
      <c r="K27" s="1659"/>
      <c r="L27" s="1664"/>
      <c r="M27" s="1647">
        <v>216</v>
      </c>
      <c r="N27" s="1634"/>
      <c r="O27" s="1160"/>
      <c r="P27" s="1160"/>
      <c r="Q27" s="1160"/>
    </row>
    <row r="28" spans="1:17" s="694" customFormat="1" ht="15" x14ac:dyDescent="0.25">
      <c r="A28" s="697">
        <v>14</v>
      </c>
      <c r="B28" s="1159"/>
      <c r="C28" s="1631"/>
      <c r="D28" s="1631"/>
      <c r="E28" s="1647">
        <v>481</v>
      </c>
      <c r="F28" s="1663"/>
      <c r="G28" s="1664"/>
      <c r="H28" s="1664"/>
      <c r="I28" s="1664"/>
      <c r="J28" s="1660"/>
      <c r="K28" s="1659"/>
      <c r="L28" s="1664"/>
      <c r="M28" s="1647">
        <v>244</v>
      </c>
      <c r="N28" s="1634"/>
      <c r="O28" s="1160"/>
      <c r="P28" s="1160"/>
      <c r="Q28" s="1160"/>
    </row>
    <row r="29" spans="1:17" s="694" customFormat="1" ht="15" x14ac:dyDescent="0.25">
      <c r="A29" s="697">
        <v>15</v>
      </c>
      <c r="B29" s="1159"/>
      <c r="C29" s="1631"/>
      <c r="D29" s="1631"/>
      <c r="E29" s="1647">
        <v>501</v>
      </c>
      <c r="F29" s="1663"/>
      <c r="G29" s="1664"/>
      <c r="H29" s="1664"/>
      <c r="I29" s="1664"/>
      <c r="J29" s="1660"/>
      <c r="K29" s="1659"/>
      <c r="L29" s="1664"/>
      <c r="M29" s="1647">
        <v>271</v>
      </c>
      <c r="N29" s="1634"/>
      <c r="O29" s="1160"/>
      <c r="P29" s="1160"/>
      <c r="Q29" s="1160"/>
    </row>
    <row r="30" spans="1:17" s="694" customFormat="1" ht="15" x14ac:dyDescent="0.25">
      <c r="A30" s="697">
        <v>16</v>
      </c>
      <c r="B30" s="1159"/>
      <c r="C30" s="1631"/>
      <c r="D30" s="1631"/>
      <c r="E30" s="1647">
        <v>477</v>
      </c>
      <c r="F30" s="1663"/>
      <c r="G30" s="1664"/>
      <c r="H30" s="1664"/>
      <c r="I30" s="1664"/>
      <c r="J30" s="1660"/>
      <c r="K30" s="1659"/>
      <c r="L30" s="1664"/>
      <c r="M30" s="1647">
        <v>265</v>
      </c>
      <c r="N30" s="1634"/>
      <c r="O30" s="1160"/>
      <c r="P30" s="1160"/>
      <c r="Q30" s="1160"/>
    </row>
    <row r="31" spans="1:17" s="698" customFormat="1" ht="15" x14ac:dyDescent="0.25">
      <c r="A31" s="697">
        <v>17</v>
      </c>
      <c r="B31" s="1159"/>
      <c r="C31" s="1631"/>
      <c r="D31" s="1631"/>
      <c r="E31" s="1647">
        <v>449</v>
      </c>
      <c r="F31" s="1663"/>
      <c r="G31" s="1664"/>
      <c r="H31" s="1664"/>
      <c r="I31" s="1664"/>
      <c r="J31" s="1660"/>
      <c r="K31" s="1659"/>
      <c r="L31" s="1664"/>
      <c r="M31" s="1647">
        <v>263</v>
      </c>
      <c r="N31" s="1634"/>
      <c r="O31" s="1160"/>
      <c r="P31" s="1160"/>
      <c r="Q31" s="1160"/>
    </row>
    <row r="32" spans="1:17" s="698" customFormat="1" ht="15" x14ac:dyDescent="0.25">
      <c r="A32" s="697">
        <v>18</v>
      </c>
      <c r="B32" s="1159"/>
      <c r="C32" s="1631"/>
      <c r="D32" s="1631"/>
      <c r="E32" s="1647">
        <v>407</v>
      </c>
      <c r="F32" s="1663"/>
      <c r="G32" s="1664"/>
      <c r="H32" s="1664"/>
      <c r="I32" s="1664"/>
      <c r="J32" s="1660"/>
      <c r="K32" s="1659"/>
      <c r="L32" s="1664"/>
      <c r="M32" s="1647">
        <v>248</v>
      </c>
      <c r="N32" s="1634"/>
      <c r="O32" s="1160"/>
      <c r="P32" s="1160"/>
      <c r="Q32" s="1160"/>
    </row>
    <row r="33" spans="1:33" s="698" customFormat="1" ht="15" x14ac:dyDescent="0.25">
      <c r="A33" s="697">
        <v>19</v>
      </c>
      <c r="B33" s="1159"/>
      <c r="C33" s="1631"/>
      <c r="D33" s="1631"/>
      <c r="E33" s="1647">
        <v>353</v>
      </c>
      <c r="F33" s="1663"/>
      <c r="G33" s="1664"/>
      <c r="H33" s="1664"/>
      <c r="I33" s="1664"/>
      <c r="J33" s="1660"/>
      <c r="K33" s="1659"/>
      <c r="L33" s="1664"/>
      <c r="M33" s="1647">
        <v>227</v>
      </c>
      <c r="N33" s="1634"/>
      <c r="O33" s="1160"/>
      <c r="P33" s="1160"/>
      <c r="Q33" s="1160"/>
    </row>
    <row r="34" spans="1:33" s="698" customFormat="1" ht="15" x14ac:dyDescent="0.25">
      <c r="A34" s="697">
        <v>20</v>
      </c>
      <c r="B34" s="1159"/>
      <c r="C34" s="1631"/>
      <c r="D34" s="1631"/>
      <c r="E34" s="1647">
        <v>353</v>
      </c>
      <c r="F34" s="1663"/>
      <c r="G34" s="1664"/>
      <c r="H34" s="1664"/>
      <c r="I34" s="1664"/>
      <c r="J34" s="1660"/>
      <c r="K34" s="1659"/>
      <c r="L34" s="1664"/>
      <c r="M34" s="1647">
        <v>237</v>
      </c>
      <c r="N34" s="1634"/>
      <c r="O34" s="1160"/>
      <c r="P34" s="1160"/>
      <c r="Q34" s="1160"/>
    </row>
    <row r="35" spans="1:33" s="698" customFormat="1" ht="15" x14ac:dyDescent="0.25">
      <c r="A35" s="697">
        <v>21</v>
      </c>
      <c r="B35" s="1159"/>
      <c r="C35" s="1631"/>
      <c r="D35" s="1631"/>
      <c r="E35" s="1647">
        <v>347</v>
      </c>
      <c r="F35" s="1663"/>
      <c r="G35" s="1664"/>
      <c r="H35" s="1664"/>
      <c r="I35" s="1664"/>
      <c r="J35" s="1660"/>
      <c r="K35" s="1659"/>
      <c r="L35" s="1664"/>
      <c r="M35" s="1647">
        <v>228</v>
      </c>
      <c r="N35" s="1634"/>
      <c r="O35" s="1160"/>
      <c r="P35" s="1160"/>
      <c r="Q35" s="1160"/>
    </row>
    <row r="36" spans="1:33" s="698" customFormat="1" ht="15" x14ac:dyDescent="0.25">
      <c r="A36" s="697">
        <v>22</v>
      </c>
      <c r="B36" s="1159"/>
      <c r="C36" s="1631"/>
      <c r="D36" s="1631"/>
      <c r="E36" s="1647">
        <v>339</v>
      </c>
      <c r="F36" s="1663"/>
      <c r="G36" s="1664"/>
      <c r="H36" s="1664"/>
      <c r="I36" s="1664"/>
      <c r="J36" s="1660"/>
      <c r="K36" s="1659"/>
      <c r="L36" s="1664"/>
      <c r="M36" s="1647">
        <v>198</v>
      </c>
      <c r="N36" s="1634"/>
      <c r="O36" s="1160"/>
      <c r="P36" s="1160"/>
      <c r="Q36" s="1160"/>
    </row>
    <row r="37" spans="1:33" s="698" customFormat="1" ht="15" x14ac:dyDescent="0.25">
      <c r="A37" s="697">
        <v>23</v>
      </c>
      <c r="B37" s="1159"/>
      <c r="C37" s="1631"/>
      <c r="D37" s="1631"/>
      <c r="E37" s="1647">
        <v>354</v>
      </c>
      <c r="F37" s="1663"/>
      <c r="G37" s="1664"/>
      <c r="H37" s="1664"/>
      <c r="I37" s="1664"/>
      <c r="J37" s="1660"/>
      <c r="K37" s="1659"/>
      <c r="L37" s="1664"/>
      <c r="M37" s="1647">
        <v>201</v>
      </c>
      <c r="N37" s="1634"/>
      <c r="O37" s="1160"/>
      <c r="P37" s="1160"/>
      <c r="Q37" s="1160"/>
    </row>
    <row r="38" spans="1:33" s="698" customFormat="1" ht="15" x14ac:dyDescent="0.25">
      <c r="A38" s="697">
        <v>24</v>
      </c>
      <c r="B38" s="1159"/>
      <c r="C38" s="1631"/>
      <c r="D38" s="1631"/>
      <c r="E38" s="1647">
        <v>384</v>
      </c>
      <c r="F38" s="1663"/>
      <c r="G38" s="1664"/>
      <c r="H38" s="1664"/>
      <c r="I38" s="1664"/>
      <c r="J38" s="1660"/>
      <c r="K38" s="1659"/>
      <c r="L38" s="1664"/>
      <c r="M38" s="1647">
        <v>210</v>
      </c>
      <c r="N38" s="1634"/>
      <c r="O38" s="1160"/>
      <c r="P38" s="1160"/>
      <c r="Q38" s="1160"/>
    </row>
    <row r="39" spans="1:33" s="698" customFormat="1" x14ac:dyDescent="0.2">
      <c r="A39" s="697" t="s">
        <v>19</v>
      </c>
      <c r="B39" s="1239"/>
      <c r="C39" s="1633"/>
      <c r="D39" s="1633"/>
      <c r="E39" s="1665">
        <f>SUM(E15:E38)</f>
        <v>8756</v>
      </c>
      <c r="F39" s="1666"/>
      <c r="G39" s="1666"/>
      <c r="H39" s="1666"/>
      <c r="I39" s="1665"/>
      <c r="J39" s="1666"/>
      <c r="K39" s="1666"/>
      <c r="L39" s="1666"/>
      <c r="M39" s="1665">
        <f>SUM(M15:M38)</f>
        <v>5211</v>
      </c>
      <c r="N39" s="1633"/>
      <c r="O39" s="1239"/>
      <c r="P39" s="1239"/>
      <c r="Q39" s="1240"/>
    </row>
    <row r="40" spans="1:33" s="687" customFormat="1" ht="12.75" customHeight="1" x14ac:dyDescent="0.2">
      <c r="A40" s="687" t="s">
        <v>20</v>
      </c>
      <c r="R40" s="1048"/>
      <c r="S40" s="1048"/>
      <c r="T40" s="1048"/>
      <c r="U40" s="1048"/>
      <c r="V40" s="1048"/>
      <c r="W40" s="1048"/>
      <c r="X40" s="1048"/>
      <c r="Y40" s="1048"/>
      <c r="Z40" s="1048"/>
      <c r="AA40" s="1048"/>
      <c r="AB40" s="1048"/>
      <c r="AC40" s="1048"/>
      <c r="AD40" s="1048"/>
      <c r="AE40" s="1048"/>
      <c r="AF40" s="1048"/>
      <c r="AG40" s="1048"/>
    </row>
    <row r="41" spans="1:33" s="687" customFormat="1" ht="12.75" customHeight="1" x14ac:dyDescent="0.2">
      <c r="A41" s="687" t="s">
        <v>21</v>
      </c>
      <c r="R41" s="1048"/>
      <c r="S41" s="1048"/>
      <c r="T41" s="1048"/>
      <c r="U41" s="1048"/>
      <c r="V41" s="1048"/>
      <c r="W41" s="1048"/>
      <c r="X41" s="1048"/>
      <c r="Y41" s="1048"/>
      <c r="Z41" s="1048"/>
      <c r="AA41" s="1048"/>
      <c r="AB41" s="1048"/>
      <c r="AC41" s="1048"/>
      <c r="AD41" s="1048"/>
      <c r="AE41" s="1048"/>
      <c r="AF41" s="1048"/>
      <c r="AG41" s="1048"/>
    </row>
    <row r="42" spans="1:33" x14ac:dyDescent="0.2">
      <c r="A42" s="687" t="s">
        <v>22</v>
      </c>
      <c r="R42" s="1049"/>
      <c r="S42" s="1049"/>
      <c r="T42" s="1049"/>
      <c r="U42" s="1049"/>
      <c r="V42" s="1049"/>
      <c r="W42" s="1049"/>
      <c r="X42" s="1049"/>
      <c r="Y42" s="1049"/>
      <c r="Z42" s="1049"/>
      <c r="AA42" s="1049"/>
      <c r="AB42" s="1049"/>
      <c r="AC42" s="1049"/>
      <c r="AD42" s="1049"/>
      <c r="AE42" s="1049"/>
      <c r="AF42" s="1049"/>
      <c r="AG42" s="1049"/>
    </row>
    <row r="43" spans="1:33" x14ac:dyDescent="0.2">
      <c r="A43" s="687" t="s">
        <v>23</v>
      </c>
      <c r="K43" s="687" t="s">
        <v>534</v>
      </c>
      <c r="L43" s="687"/>
      <c r="M43" s="687"/>
      <c r="N43" s="687"/>
      <c r="O43" s="687"/>
      <c r="P43" s="687"/>
      <c r="Q43" s="687"/>
      <c r="R43" s="1049"/>
      <c r="S43" s="1049"/>
      <c r="T43" s="1049"/>
      <c r="U43" s="1049"/>
      <c r="V43" s="1049"/>
      <c r="W43" s="1049"/>
      <c r="X43" s="1049"/>
      <c r="Y43" s="1049"/>
      <c r="Z43" s="1049"/>
      <c r="AA43" s="1049"/>
      <c r="AB43" s="1049"/>
      <c r="AC43" s="1049"/>
      <c r="AD43" s="1049"/>
      <c r="AE43" s="1049"/>
      <c r="AF43" s="1049"/>
      <c r="AG43" s="1049"/>
    </row>
    <row r="44" spans="1:33" x14ac:dyDescent="0.2">
      <c r="R44" s="1049"/>
      <c r="S44" s="1049"/>
      <c r="T44" s="1049"/>
      <c r="U44" s="1049"/>
      <c r="V44" s="1049"/>
      <c r="W44" s="1049"/>
      <c r="X44" s="1049"/>
      <c r="Y44" s="1049"/>
      <c r="Z44" s="1049"/>
      <c r="AA44" s="1049"/>
      <c r="AB44" s="1049"/>
      <c r="AC44" s="1049"/>
      <c r="AD44" s="1049"/>
      <c r="AE44" s="1049"/>
      <c r="AF44" s="1049"/>
      <c r="AG44" s="104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3"/>
  </sheetPr>
  <dimension ref="A1:AG44"/>
  <sheetViews>
    <sheetView topLeftCell="A5" zoomScale="70" zoomScaleNormal="70" workbookViewId="0">
      <selection activeCell="Q15" sqref="Q15:Q39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076" t="s">
        <v>509</v>
      </c>
      <c r="C1" s="2048"/>
      <c r="D1" s="2048"/>
      <c r="E1" s="2048"/>
      <c r="F1" s="2048"/>
      <c r="J1" s="801" t="s">
        <v>183</v>
      </c>
      <c r="N1" s="2070" t="s">
        <v>27</v>
      </c>
      <c r="O1" s="2070"/>
      <c r="P1" s="2070"/>
      <c r="Q1" s="2070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28" customFormat="1" ht="10.5" customHeight="1" x14ac:dyDescent="0.2">
      <c r="B2" s="2071" t="s">
        <v>1</v>
      </c>
      <c r="C2" s="2055"/>
      <c r="D2" s="2055"/>
      <c r="E2" s="2055"/>
      <c r="F2" s="2055"/>
      <c r="I2" s="28" t="s">
        <v>28</v>
      </c>
      <c r="N2" s="2071" t="s">
        <v>2</v>
      </c>
      <c r="O2" s="2072"/>
      <c r="P2" s="2072"/>
      <c r="Q2" s="2072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28" customFormat="1" ht="13.5" customHeight="1" x14ac:dyDescent="0.2">
      <c r="N3" s="28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28" customFormat="1" ht="15" customHeight="1" x14ac:dyDescent="0.25">
      <c r="B4" s="2075" t="s">
        <v>4</v>
      </c>
      <c r="C4" s="2048"/>
      <c r="D4" s="30"/>
      <c r="E4" s="1046"/>
      <c r="F4" s="1046"/>
      <c r="G4" s="1046"/>
      <c r="H4" s="1046"/>
      <c r="I4" s="871" t="s">
        <v>5</v>
      </c>
      <c r="J4" s="29"/>
      <c r="K4" s="29"/>
      <c r="L4" s="29"/>
      <c r="O4" s="31" t="s">
        <v>185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28" customFormat="1" ht="9.75" customHeight="1" x14ac:dyDescent="0.2">
      <c r="B5" s="2080" t="s">
        <v>7</v>
      </c>
      <c r="C5" s="2046"/>
      <c r="D5" s="29"/>
      <c r="E5" s="29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28" customFormat="1" ht="12" customHeight="1" x14ac:dyDescent="0.25">
      <c r="A6" s="207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28" customFormat="1" ht="15.75" x14ac:dyDescent="0.25">
      <c r="A7" s="207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28" customFormat="1" ht="9" customHeight="1" x14ac:dyDescent="0.2">
      <c r="A8" s="1327">
        <v>1630</v>
      </c>
      <c r="B8" s="1327">
        <v>1628</v>
      </c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28" customFormat="1" x14ac:dyDescent="0.2">
      <c r="A9" s="2077" t="s">
        <v>9</v>
      </c>
      <c r="B9" s="2067" t="s">
        <v>10</v>
      </c>
      <c r="C9" s="2068"/>
      <c r="D9" s="2068"/>
      <c r="E9" s="2068"/>
      <c r="F9" s="2068"/>
      <c r="G9" s="2068"/>
      <c r="H9" s="2068"/>
      <c r="I9" s="2069"/>
      <c r="J9" s="2067" t="s">
        <v>11</v>
      </c>
      <c r="K9" s="2068"/>
      <c r="L9" s="2068"/>
      <c r="M9" s="2068"/>
      <c r="N9" s="2068"/>
      <c r="O9" s="2068"/>
      <c r="P9" s="2068"/>
      <c r="Q9" s="2069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28" customFormat="1" x14ac:dyDescent="0.2">
      <c r="A10" s="2078"/>
      <c r="B10" s="2064" t="s">
        <v>29</v>
      </c>
      <c r="C10" s="2065"/>
      <c r="D10" s="2065"/>
      <c r="E10" s="2066"/>
      <c r="F10" s="2064" t="s">
        <v>30</v>
      </c>
      <c r="G10" s="2062"/>
      <c r="H10" s="2062"/>
      <c r="I10" s="2063"/>
      <c r="J10" s="2064" t="s">
        <v>29</v>
      </c>
      <c r="K10" s="2065"/>
      <c r="L10" s="2065"/>
      <c r="M10" s="2066"/>
      <c r="N10" s="2064" t="s">
        <v>30</v>
      </c>
      <c r="O10" s="2065"/>
      <c r="P10" s="2065"/>
      <c r="Q10" s="2066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28" customFormat="1" x14ac:dyDescent="0.2">
      <c r="A11" s="2078"/>
      <c r="B11" s="2064" t="s">
        <v>14</v>
      </c>
      <c r="C11" s="2065"/>
      <c r="E11" s="33">
        <v>3600</v>
      </c>
      <c r="F11" s="2064" t="s">
        <v>14</v>
      </c>
      <c r="G11" s="2065"/>
      <c r="H11" s="32"/>
      <c r="I11" s="33">
        <v>2400</v>
      </c>
      <c r="J11" s="2064" t="s">
        <v>14</v>
      </c>
      <c r="K11" s="2065"/>
      <c r="L11" s="32"/>
      <c r="M11" s="33">
        <f>E11</f>
        <v>3600</v>
      </c>
      <c r="N11" s="2064" t="s">
        <v>14</v>
      </c>
      <c r="O11" s="2065"/>
      <c r="P11" s="32"/>
      <c r="Q11" s="33">
        <f>I11</f>
        <v>2400</v>
      </c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35" customFormat="1" ht="35.25" customHeight="1" x14ac:dyDescent="0.2">
      <c r="A12" s="2079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9"/>
      <c r="C14" s="1632"/>
      <c r="D14" s="1632"/>
      <c r="E14" s="1632"/>
      <c r="F14" s="1629"/>
      <c r="G14" s="1632"/>
      <c r="H14" s="1632"/>
      <c r="I14" s="1632"/>
      <c r="J14" s="1635"/>
      <c r="K14" s="1632"/>
      <c r="L14" s="1632"/>
      <c r="M14" s="1632"/>
      <c r="N14" s="1629"/>
      <c r="O14" s="1632"/>
      <c r="P14" s="1632"/>
      <c r="Q14" s="1632"/>
    </row>
    <row r="15" spans="1:33" s="1569" customFormat="1" ht="15" x14ac:dyDescent="0.25">
      <c r="A15" s="1567">
        <v>1</v>
      </c>
      <c r="B15" s="1568"/>
      <c r="C15" s="1632"/>
      <c r="D15" s="1632"/>
      <c r="E15" s="1647">
        <v>95</v>
      </c>
      <c r="F15" s="1650"/>
      <c r="G15" s="1659"/>
      <c r="H15" s="1659"/>
      <c r="I15" s="1647">
        <v>67</v>
      </c>
      <c r="J15" s="1660"/>
      <c r="K15" s="1659"/>
      <c r="L15" s="1659"/>
      <c r="M15" s="1647">
        <v>67</v>
      </c>
      <c r="N15" s="1650"/>
      <c r="O15" s="1659"/>
      <c r="P15" s="1659"/>
      <c r="Q15" s="1647">
        <v>28</v>
      </c>
    </row>
    <row r="16" spans="1:33" s="35" customFormat="1" ht="15" x14ac:dyDescent="0.25">
      <c r="A16" s="38">
        <v>2</v>
      </c>
      <c r="B16" s="1159"/>
      <c r="C16" s="1632"/>
      <c r="D16" s="1632"/>
      <c r="E16" s="1647">
        <v>97</v>
      </c>
      <c r="F16" s="1650"/>
      <c r="G16" s="1659"/>
      <c r="H16" s="1659"/>
      <c r="I16" s="1647">
        <v>62</v>
      </c>
      <c r="J16" s="1660"/>
      <c r="K16" s="1659"/>
      <c r="L16" s="1659"/>
      <c r="M16" s="1647">
        <v>79</v>
      </c>
      <c r="N16" s="1650"/>
      <c r="O16" s="1659"/>
      <c r="P16" s="1659"/>
      <c r="Q16" s="1647">
        <v>28</v>
      </c>
    </row>
    <row r="17" spans="1:17" s="35" customFormat="1" ht="15" x14ac:dyDescent="0.25">
      <c r="A17" s="38">
        <v>3</v>
      </c>
      <c r="B17" s="1159"/>
      <c r="C17" s="1632"/>
      <c r="D17" s="1632"/>
      <c r="E17" s="1647">
        <v>73</v>
      </c>
      <c r="F17" s="1650"/>
      <c r="G17" s="1659"/>
      <c r="H17" s="1659"/>
      <c r="I17" s="1647">
        <v>58</v>
      </c>
      <c r="J17" s="1660"/>
      <c r="K17" s="1659"/>
      <c r="L17" s="1659"/>
      <c r="M17" s="1647">
        <v>54</v>
      </c>
      <c r="N17" s="1650"/>
      <c r="O17" s="1659"/>
      <c r="P17" s="1659"/>
      <c r="Q17" s="1647">
        <v>29</v>
      </c>
    </row>
    <row r="18" spans="1:17" s="35" customFormat="1" ht="15" x14ac:dyDescent="0.25">
      <c r="A18" s="38">
        <v>4</v>
      </c>
      <c r="B18" s="1159"/>
      <c r="C18" s="1632"/>
      <c r="D18" s="1632"/>
      <c r="E18" s="1647">
        <v>60</v>
      </c>
      <c r="F18" s="1650"/>
      <c r="G18" s="1659"/>
      <c r="H18" s="1659"/>
      <c r="I18" s="1647">
        <v>56</v>
      </c>
      <c r="J18" s="1660"/>
      <c r="K18" s="1659"/>
      <c r="L18" s="1659"/>
      <c r="M18" s="1647">
        <v>44</v>
      </c>
      <c r="N18" s="1650"/>
      <c r="O18" s="1659"/>
      <c r="P18" s="1659"/>
      <c r="Q18" s="1647">
        <v>30</v>
      </c>
    </row>
    <row r="19" spans="1:17" s="35" customFormat="1" ht="15" x14ac:dyDescent="0.25">
      <c r="A19" s="38">
        <v>5</v>
      </c>
      <c r="B19" s="1159"/>
      <c r="C19" s="1632"/>
      <c r="D19" s="1632"/>
      <c r="E19" s="1647">
        <v>56</v>
      </c>
      <c r="F19" s="1650"/>
      <c r="G19" s="1659"/>
      <c r="H19" s="1659"/>
      <c r="I19" s="1647">
        <v>58</v>
      </c>
      <c r="J19" s="1660"/>
      <c r="K19" s="1659"/>
      <c r="L19" s="1659"/>
      <c r="M19" s="1647">
        <v>39</v>
      </c>
      <c r="N19" s="1650"/>
      <c r="O19" s="1659"/>
      <c r="P19" s="1659"/>
      <c r="Q19" s="1647">
        <v>28</v>
      </c>
    </row>
    <row r="20" spans="1:17" s="35" customFormat="1" ht="15" x14ac:dyDescent="0.25">
      <c r="A20" s="38">
        <v>6</v>
      </c>
      <c r="B20" s="1159"/>
      <c r="C20" s="1632"/>
      <c r="D20" s="1632"/>
      <c r="E20" s="1647">
        <v>60</v>
      </c>
      <c r="F20" s="1650"/>
      <c r="G20" s="1659"/>
      <c r="H20" s="1659"/>
      <c r="I20" s="1647">
        <v>57</v>
      </c>
      <c r="J20" s="1660"/>
      <c r="K20" s="1659"/>
      <c r="L20" s="1659"/>
      <c r="M20" s="1647">
        <v>40</v>
      </c>
      <c r="N20" s="1650"/>
      <c r="O20" s="1659"/>
      <c r="P20" s="1659"/>
      <c r="Q20" s="1647">
        <v>25</v>
      </c>
    </row>
    <row r="21" spans="1:17" s="35" customFormat="1" ht="15" x14ac:dyDescent="0.25">
      <c r="A21" s="38">
        <v>7</v>
      </c>
      <c r="B21" s="1159"/>
      <c r="C21" s="1632"/>
      <c r="D21" s="1632"/>
      <c r="E21" s="1647">
        <v>65</v>
      </c>
      <c r="F21" s="1650"/>
      <c r="G21" s="1659"/>
      <c r="H21" s="1659"/>
      <c r="I21" s="1647">
        <v>66</v>
      </c>
      <c r="J21" s="1660"/>
      <c r="K21" s="1659"/>
      <c r="L21" s="1659"/>
      <c r="M21" s="1647">
        <v>40</v>
      </c>
      <c r="N21" s="1650"/>
      <c r="O21" s="1659"/>
      <c r="P21" s="1659"/>
      <c r="Q21" s="1647">
        <v>24</v>
      </c>
    </row>
    <row r="22" spans="1:17" s="35" customFormat="1" ht="15" x14ac:dyDescent="0.25">
      <c r="A22" s="38">
        <v>8</v>
      </c>
      <c r="B22" s="1159"/>
      <c r="C22" s="1632"/>
      <c r="D22" s="1632"/>
      <c r="E22" s="1647">
        <v>132</v>
      </c>
      <c r="F22" s="1650"/>
      <c r="G22" s="1659"/>
      <c r="H22" s="1659"/>
      <c r="I22" s="1647">
        <v>73</v>
      </c>
      <c r="J22" s="1660"/>
      <c r="K22" s="1659"/>
      <c r="L22" s="1659"/>
      <c r="M22" s="1647">
        <v>98</v>
      </c>
      <c r="N22" s="1650"/>
      <c r="O22" s="1659"/>
      <c r="P22" s="1659"/>
      <c r="Q22" s="1647">
        <v>24</v>
      </c>
    </row>
    <row r="23" spans="1:17" s="35" customFormat="1" ht="15" x14ac:dyDescent="0.25">
      <c r="A23" s="38">
        <v>9</v>
      </c>
      <c r="B23" s="1159"/>
      <c r="C23" s="1632"/>
      <c r="D23" s="1632"/>
      <c r="E23" s="1647">
        <v>282</v>
      </c>
      <c r="F23" s="1650"/>
      <c r="G23" s="1659"/>
      <c r="H23" s="1659"/>
      <c r="I23" s="1647">
        <v>82</v>
      </c>
      <c r="J23" s="1660"/>
      <c r="K23" s="1659"/>
      <c r="L23" s="1659"/>
      <c r="M23" s="1647">
        <v>191</v>
      </c>
      <c r="N23" s="1650"/>
      <c r="O23" s="1659"/>
      <c r="P23" s="1659"/>
      <c r="Q23" s="1647">
        <v>25</v>
      </c>
    </row>
    <row r="24" spans="1:17" s="35" customFormat="1" ht="15" x14ac:dyDescent="0.25">
      <c r="A24" s="38">
        <v>10</v>
      </c>
      <c r="B24" s="1159"/>
      <c r="C24" s="1632"/>
      <c r="D24" s="1632"/>
      <c r="E24" s="1647">
        <v>337</v>
      </c>
      <c r="F24" s="1650"/>
      <c r="G24" s="1659"/>
      <c r="H24" s="1659"/>
      <c r="I24" s="1647">
        <v>92</v>
      </c>
      <c r="J24" s="1660"/>
      <c r="K24" s="1659"/>
      <c r="L24" s="1659"/>
      <c r="M24" s="1647">
        <v>283</v>
      </c>
      <c r="N24" s="1650"/>
      <c r="O24" s="1659"/>
      <c r="P24" s="1659"/>
      <c r="Q24" s="1647">
        <v>31</v>
      </c>
    </row>
    <row r="25" spans="1:17" s="35" customFormat="1" ht="15" x14ac:dyDescent="0.25">
      <c r="A25" s="38">
        <v>11</v>
      </c>
      <c r="B25" s="1159"/>
      <c r="C25" s="1632"/>
      <c r="D25" s="1632"/>
      <c r="E25" s="1647">
        <v>313</v>
      </c>
      <c r="F25" s="1650"/>
      <c r="G25" s="1659"/>
      <c r="H25" s="1659"/>
      <c r="I25" s="1647">
        <v>99</v>
      </c>
      <c r="J25" s="1660"/>
      <c r="K25" s="1659"/>
      <c r="L25" s="1659"/>
      <c r="M25" s="1647">
        <v>229</v>
      </c>
      <c r="N25" s="1650"/>
      <c r="O25" s="1659"/>
      <c r="P25" s="1659"/>
      <c r="Q25" s="1647">
        <v>35</v>
      </c>
    </row>
    <row r="26" spans="1:17" s="35" customFormat="1" ht="15" x14ac:dyDescent="0.25">
      <c r="A26" s="38">
        <v>12</v>
      </c>
      <c r="B26" s="1159"/>
      <c r="C26" s="1632"/>
      <c r="D26" s="1632"/>
      <c r="E26" s="1647">
        <v>360</v>
      </c>
      <c r="F26" s="1650"/>
      <c r="G26" s="1659"/>
      <c r="H26" s="1659"/>
      <c r="I26" s="1647">
        <v>92</v>
      </c>
      <c r="J26" s="1660"/>
      <c r="K26" s="1659"/>
      <c r="L26" s="1659"/>
      <c r="M26" s="1647">
        <v>257</v>
      </c>
      <c r="N26" s="1650"/>
      <c r="O26" s="1659"/>
      <c r="P26" s="1659"/>
      <c r="Q26" s="1647">
        <v>29</v>
      </c>
    </row>
    <row r="27" spans="1:17" s="35" customFormat="1" ht="15" x14ac:dyDescent="0.25">
      <c r="A27" s="38">
        <v>13</v>
      </c>
      <c r="B27" s="1159"/>
      <c r="C27" s="1632"/>
      <c r="D27" s="1632"/>
      <c r="E27" s="1647">
        <v>343</v>
      </c>
      <c r="F27" s="1650"/>
      <c r="G27" s="1659"/>
      <c r="H27" s="1659"/>
      <c r="I27" s="1647">
        <v>87</v>
      </c>
      <c r="J27" s="1660"/>
      <c r="K27" s="1659"/>
      <c r="L27" s="1659"/>
      <c r="M27" s="1647">
        <v>238</v>
      </c>
      <c r="N27" s="1650"/>
      <c r="O27" s="1659"/>
      <c r="P27" s="1659"/>
      <c r="Q27" s="1647">
        <v>33</v>
      </c>
    </row>
    <row r="28" spans="1:17" s="35" customFormat="1" ht="15" x14ac:dyDescent="0.25">
      <c r="A28" s="38">
        <v>14</v>
      </c>
      <c r="B28" s="1159"/>
      <c r="C28" s="1632"/>
      <c r="D28" s="1632"/>
      <c r="E28" s="1647">
        <v>410</v>
      </c>
      <c r="F28" s="1650"/>
      <c r="G28" s="1659"/>
      <c r="H28" s="1659"/>
      <c r="I28" s="1647">
        <v>88</v>
      </c>
      <c r="J28" s="1660"/>
      <c r="K28" s="1659"/>
      <c r="L28" s="1659"/>
      <c r="M28" s="1647">
        <v>303</v>
      </c>
      <c r="N28" s="1650"/>
      <c r="O28" s="1659"/>
      <c r="P28" s="1659"/>
      <c r="Q28" s="1647">
        <v>30</v>
      </c>
    </row>
    <row r="29" spans="1:17" s="35" customFormat="1" ht="15" x14ac:dyDescent="0.25">
      <c r="A29" s="38">
        <v>15</v>
      </c>
      <c r="B29" s="1159"/>
      <c r="C29" s="1632"/>
      <c r="D29" s="1632"/>
      <c r="E29" s="1647">
        <v>430</v>
      </c>
      <c r="F29" s="1650"/>
      <c r="G29" s="1659"/>
      <c r="H29" s="1659"/>
      <c r="I29" s="1647">
        <v>92</v>
      </c>
      <c r="J29" s="1660"/>
      <c r="K29" s="1659"/>
      <c r="L29" s="1659"/>
      <c r="M29" s="1647">
        <v>327</v>
      </c>
      <c r="N29" s="1650"/>
      <c r="O29" s="1659"/>
      <c r="P29" s="1659"/>
      <c r="Q29" s="1647">
        <v>30</v>
      </c>
    </row>
    <row r="30" spans="1:17" s="35" customFormat="1" ht="15" x14ac:dyDescent="0.25">
      <c r="A30" s="38">
        <v>16</v>
      </c>
      <c r="B30" s="1159"/>
      <c r="C30" s="1632"/>
      <c r="D30" s="1632"/>
      <c r="E30" s="1647">
        <v>327</v>
      </c>
      <c r="F30" s="1650"/>
      <c r="G30" s="1659"/>
      <c r="H30" s="1659"/>
      <c r="I30" s="1647">
        <v>87</v>
      </c>
      <c r="J30" s="1660"/>
      <c r="K30" s="1659"/>
      <c r="L30" s="1659"/>
      <c r="M30" s="1647">
        <v>258</v>
      </c>
      <c r="N30" s="1650"/>
      <c r="O30" s="1659"/>
      <c r="P30" s="1659"/>
      <c r="Q30" s="1647">
        <v>32</v>
      </c>
    </row>
    <row r="31" spans="1:17" s="39" customFormat="1" ht="15" x14ac:dyDescent="0.25">
      <c r="A31" s="38">
        <v>17</v>
      </c>
      <c r="B31" s="1159"/>
      <c r="C31" s="1632"/>
      <c r="D31" s="1632"/>
      <c r="E31" s="1647">
        <v>264</v>
      </c>
      <c r="F31" s="1650"/>
      <c r="G31" s="1659"/>
      <c r="H31" s="1659"/>
      <c r="I31" s="1647">
        <v>88</v>
      </c>
      <c r="J31" s="1660"/>
      <c r="K31" s="1659"/>
      <c r="L31" s="1659"/>
      <c r="M31" s="1647">
        <v>222</v>
      </c>
      <c r="N31" s="1650"/>
      <c r="O31" s="1659"/>
      <c r="P31" s="1659"/>
      <c r="Q31" s="1647">
        <v>32</v>
      </c>
    </row>
    <row r="32" spans="1:17" s="39" customFormat="1" ht="15" x14ac:dyDescent="0.25">
      <c r="A32" s="38">
        <v>18</v>
      </c>
      <c r="B32" s="1159"/>
      <c r="C32" s="1632"/>
      <c r="D32" s="1632"/>
      <c r="E32" s="1647">
        <v>194</v>
      </c>
      <c r="F32" s="1650"/>
      <c r="G32" s="1659"/>
      <c r="H32" s="1659"/>
      <c r="I32" s="1647">
        <v>94</v>
      </c>
      <c r="J32" s="1660"/>
      <c r="K32" s="1659"/>
      <c r="L32" s="1659"/>
      <c r="M32" s="1647">
        <v>141</v>
      </c>
      <c r="N32" s="1650"/>
      <c r="O32" s="1659"/>
      <c r="P32" s="1659"/>
      <c r="Q32" s="1647">
        <v>35</v>
      </c>
    </row>
    <row r="33" spans="1:33" s="39" customFormat="1" ht="15" x14ac:dyDescent="0.25">
      <c r="A33" s="38">
        <v>19</v>
      </c>
      <c r="B33" s="1159"/>
      <c r="C33" s="1632"/>
      <c r="D33" s="1632"/>
      <c r="E33" s="1647">
        <v>136</v>
      </c>
      <c r="F33" s="1650"/>
      <c r="G33" s="1659"/>
      <c r="H33" s="1659"/>
      <c r="I33" s="1647">
        <v>100</v>
      </c>
      <c r="J33" s="1660"/>
      <c r="K33" s="1659"/>
      <c r="L33" s="1659"/>
      <c r="M33" s="1647">
        <v>108</v>
      </c>
      <c r="N33" s="1650"/>
      <c r="O33" s="1659"/>
      <c r="P33" s="1659"/>
      <c r="Q33" s="1647">
        <v>36</v>
      </c>
    </row>
    <row r="34" spans="1:33" s="39" customFormat="1" ht="15" x14ac:dyDescent="0.25">
      <c r="A34" s="38">
        <v>20</v>
      </c>
      <c r="B34" s="1159"/>
      <c r="C34" s="1632"/>
      <c r="D34" s="1632"/>
      <c r="E34" s="1647">
        <v>180</v>
      </c>
      <c r="F34" s="1650"/>
      <c r="G34" s="1659"/>
      <c r="H34" s="1659"/>
      <c r="I34" s="1647">
        <v>104</v>
      </c>
      <c r="J34" s="1660"/>
      <c r="K34" s="1659"/>
      <c r="L34" s="1659"/>
      <c r="M34" s="1647">
        <v>159</v>
      </c>
      <c r="N34" s="1650"/>
      <c r="O34" s="1659"/>
      <c r="P34" s="1659"/>
      <c r="Q34" s="1647">
        <v>34</v>
      </c>
    </row>
    <row r="35" spans="1:33" s="39" customFormat="1" ht="15" x14ac:dyDescent="0.25">
      <c r="A35" s="38">
        <v>21</v>
      </c>
      <c r="B35" s="1159"/>
      <c r="C35" s="1632"/>
      <c r="D35" s="1632"/>
      <c r="E35" s="1647">
        <v>184</v>
      </c>
      <c r="F35" s="1650"/>
      <c r="G35" s="1659"/>
      <c r="H35" s="1659"/>
      <c r="I35" s="1647">
        <v>109</v>
      </c>
      <c r="J35" s="1660"/>
      <c r="K35" s="1659"/>
      <c r="L35" s="1659"/>
      <c r="M35" s="1647">
        <v>150</v>
      </c>
      <c r="N35" s="1650"/>
      <c r="O35" s="1659"/>
      <c r="P35" s="1659"/>
      <c r="Q35" s="1647">
        <v>33</v>
      </c>
    </row>
    <row r="36" spans="1:33" s="39" customFormat="1" ht="15" x14ac:dyDescent="0.25">
      <c r="A36" s="38">
        <v>22</v>
      </c>
      <c r="B36" s="1159"/>
      <c r="C36" s="1632"/>
      <c r="D36" s="1632"/>
      <c r="E36" s="1647">
        <v>174</v>
      </c>
      <c r="F36" s="1650"/>
      <c r="G36" s="1659"/>
      <c r="H36" s="1659"/>
      <c r="I36" s="1647">
        <v>99</v>
      </c>
      <c r="J36" s="1660"/>
      <c r="K36" s="1659"/>
      <c r="L36" s="1659"/>
      <c r="M36" s="1647">
        <v>141</v>
      </c>
      <c r="N36" s="1650"/>
      <c r="O36" s="1659"/>
      <c r="P36" s="1659"/>
      <c r="Q36" s="1647">
        <v>30</v>
      </c>
    </row>
    <row r="37" spans="1:33" s="39" customFormat="1" ht="15" x14ac:dyDescent="0.25">
      <c r="A37" s="38">
        <v>23</v>
      </c>
      <c r="B37" s="1159"/>
      <c r="C37" s="1632"/>
      <c r="D37" s="1632"/>
      <c r="E37" s="1647">
        <v>185</v>
      </c>
      <c r="F37" s="1650"/>
      <c r="G37" s="1659"/>
      <c r="H37" s="1659"/>
      <c r="I37" s="1647">
        <v>96</v>
      </c>
      <c r="J37" s="1660"/>
      <c r="K37" s="1659"/>
      <c r="L37" s="1659"/>
      <c r="M37" s="1647">
        <v>126</v>
      </c>
      <c r="N37" s="1650"/>
      <c r="O37" s="1659"/>
      <c r="P37" s="1659"/>
      <c r="Q37" s="1647">
        <v>30</v>
      </c>
    </row>
    <row r="38" spans="1:33" s="39" customFormat="1" ht="15" x14ac:dyDescent="0.25">
      <c r="A38" s="38">
        <v>24</v>
      </c>
      <c r="B38" s="1159"/>
      <c r="C38" s="1632"/>
      <c r="D38" s="1632"/>
      <c r="E38" s="1647">
        <v>163</v>
      </c>
      <c r="F38" s="1650"/>
      <c r="G38" s="1659"/>
      <c r="H38" s="1659"/>
      <c r="I38" s="1647">
        <v>79</v>
      </c>
      <c r="J38" s="1660"/>
      <c r="K38" s="1659"/>
      <c r="L38" s="1659"/>
      <c r="M38" s="1647">
        <v>112</v>
      </c>
      <c r="N38" s="1650"/>
      <c r="O38" s="1659"/>
      <c r="P38" s="1659"/>
      <c r="Q38" s="1647">
        <v>29</v>
      </c>
    </row>
    <row r="39" spans="1:33" s="39" customFormat="1" x14ac:dyDescent="0.2">
      <c r="A39" s="38" t="s">
        <v>19</v>
      </c>
      <c r="B39" s="1238"/>
      <c r="C39" s="1636"/>
      <c r="D39" s="1636"/>
      <c r="E39" s="1661">
        <f>SUM(E15:E38)</f>
        <v>4920</v>
      </c>
      <c r="F39" s="1662"/>
      <c r="G39" s="1662"/>
      <c r="H39" s="1662"/>
      <c r="I39" s="1661"/>
      <c r="J39" s="1662"/>
      <c r="K39" s="1662"/>
      <c r="L39" s="1662"/>
      <c r="M39" s="1661">
        <f>SUM(M15:M38)</f>
        <v>3706</v>
      </c>
      <c r="N39" s="1662"/>
      <c r="O39" s="1662"/>
      <c r="P39" s="1662"/>
      <c r="Q39" s="1661">
        <f>SUM(Q15:Q38)</f>
        <v>720</v>
      </c>
    </row>
    <row r="40" spans="1:33" s="28" customFormat="1" ht="12.75" customHeight="1" x14ac:dyDescent="0.2">
      <c r="A40" s="28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28" customFormat="1" ht="12.75" customHeight="1" x14ac:dyDescent="0.2">
      <c r="A41" s="28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 x14ac:dyDescent="0.2">
      <c r="A42" s="28" t="s">
        <v>22</v>
      </c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 x14ac:dyDescent="0.2">
      <c r="A43" s="28" t="s">
        <v>23</v>
      </c>
      <c r="K43" s="28" t="s">
        <v>534</v>
      </c>
      <c r="L43" s="28"/>
      <c r="M43" s="28"/>
      <c r="N43" s="28"/>
      <c r="O43" s="28"/>
      <c r="P43" s="28"/>
      <c r="Q43" s="28"/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 x14ac:dyDescent="0.2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3"/>
  </sheetPr>
  <dimension ref="A1:AG44"/>
  <sheetViews>
    <sheetView zoomScale="70" zoomScaleNormal="70" workbookViewId="0">
      <selection activeCell="S8" sqref="S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90" t="s">
        <v>509</v>
      </c>
      <c r="C1" s="2048"/>
      <c r="D1" s="2048"/>
      <c r="E1" s="2048"/>
      <c r="F1" s="2048"/>
      <c r="J1" s="801" t="s">
        <v>183</v>
      </c>
      <c r="N1" s="2094" t="s">
        <v>674</v>
      </c>
      <c r="O1" s="2094"/>
      <c r="P1" s="2094"/>
      <c r="Q1" s="2094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91" t="s">
        <v>1</v>
      </c>
      <c r="C2" s="2055"/>
      <c r="D2" s="2055"/>
      <c r="E2" s="2055"/>
      <c r="F2" s="2055"/>
      <c r="N2" s="2091" t="s">
        <v>2</v>
      </c>
      <c r="O2" s="2095"/>
      <c r="P2" s="2095"/>
      <c r="Q2" s="2095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96" t="s">
        <v>195</v>
      </c>
      <c r="O3" s="2096"/>
      <c r="P3" s="2096"/>
      <c r="Q3" s="2096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98" t="s">
        <v>4</v>
      </c>
      <c r="C4" s="2048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O4" s="704" t="s">
        <v>153</v>
      </c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97" t="s">
        <v>7</v>
      </c>
      <c r="C5" s="2046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9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9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322">
        <v>374</v>
      </c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198</v>
      </c>
      <c r="C10" s="2085"/>
      <c r="D10" s="2085"/>
      <c r="E10" s="2086"/>
      <c r="F10" s="2084"/>
      <c r="G10" s="2062"/>
      <c r="H10" s="2062"/>
      <c r="I10" s="2063"/>
      <c r="J10" s="2084" t="s">
        <v>198</v>
      </c>
      <c r="K10" s="2085"/>
      <c r="L10" s="2085"/>
      <c r="M10" s="2086"/>
      <c r="N10" s="2084"/>
      <c r="O10" s="2085"/>
      <c r="P10" s="2085"/>
      <c r="Q10" s="2086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>
        <v>1000</v>
      </c>
      <c r="F11" s="2084" t="s">
        <v>14</v>
      </c>
      <c r="G11" s="2085"/>
      <c r="H11" s="705"/>
      <c r="I11" s="706">
        <v>0</v>
      </c>
      <c r="J11" s="2084" t="s">
        <v>14</v>
      </c>
      <c r="K11" s="2085"/>
      <c r="L11" s="705"/>
      <c r="M11" s="706">
        <f>E11</f>
        <v>1000</v>
      </c>
      <c r="N11" s="2084" t="s">
        <v>14</v>
      </c>
      <c r="O11" s="2085"/>
      <c r="P11" s="705"/>
      <c r="Q11" s="706">
        <f>I11</f>
        <v>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8"/>
      <c r="C14" s="1637"/>
      <c r="D14" s="1637"/>
      <c r="E14" s="1637"/>
      <c r="F14" s="1637"/>
      <c r="G14" s="1637"/>
      <c r="H14" s="1637"/>
      <c r="I14" s="1637"/>
      <c r="J14" s="1629"/>
      <c r="K14" s="1637"/>
      <c r="L14" s="1637"/>
      <c r="M14" s="1637"/>
      <c r="N14" s="1637"/>
      <c r="O14" s="1154"/>
      <c r="P14" s="1154"/>
      <c r="Q14" s="1154"/>
    </row>
    <row r="15" spans="1:33" s="1519" customFormat="1" ht="15" x14ac:dyDescent="0.25">
      <c r="A15" s="1517">
        <v>1</v>
      </c>
      <c r="B15" s="1381"/>
      <c r="C15" s="1637"/>
      <c r="D15" s="1637"/>
      <c r="E15" s="1647">
        <v>171</v>
      </c>
      <c r="F15" s="1656"/>
      <c r="G15" s="1656"/>
      <c r="H15" s="1656"/>
      <c r="I15" s="1656"/>
      <c r="J15" s="1650"/>
      <c r="K15" s="1656"/>
      <c r="L15" s="1656"/>
      <c r="M15" s="1647">
        <v>16.400000000000002</v>
      </c>
      <c r="N15" s="1637"/>
      <c r="O15" s="1518"/>
      <c r="P15" s="1518"/>
      <c r="Q15" s="1518"/>
    </row>
    <row r="16" spans="1:33" s="708" customFormat="1" ht="15" x14ac:dyDescent="0.25">
      <c r="A16" s="711">
        <v>2</v>
      </c>
      <c r="B16" s="1148"/>
      <c r="C16" s="1637"/>
      <c r="D16" s="1637"/>
      <c r="E16" s="1647">
        <v>150.60000000000002</v>
      </c>
      <c r="F16" s="1656"/>
      <c r="G16" s="1656"/>
      <c r="H16" s="1656"/>
      <c r="I16" s="1656"/>
      <c r="J16" s="1650"/>
      <c r="K16" s="1656"/>
      <c r="L16" s="1656"/>
      <c r="M16" s="1647">
        <v>12.6</v>
      </c>
      <c r="N16" s="1637"/>
      <c r="O16" s="1154"/>
      <c r="P16" s="1154"/>
      <c r="Q16" s="1154"/>
    </row>
    <row r="17" spans="1:17" s="708" customFormat="1" ht="15" x14ac:dyDescent="0.25">
      <c r="A17" s="711">
        <v>3</v>
      </c>
      <c r="B17" s="1148"/>
      <c r="C17" s="1637"/>
      <c r="D17" s="1637"/>
      <c r="E17" s="1647">
        <v>122</v>
      </c>
      <c r="F17" s="1656"/>
      <c r="G17" s="1656"/>
      <c r="H17" s="1656"/>
      <c r="I17" s="1656"/>
      <c r="J17" s="1650"/>
      <c r="K17" s="1656"/>
      <c r="L17" s="1656"/>
      <c r="M17" s="1647">
        <v>19</v>
      </c>
      <c r="N17" s="1637"/>
      <c r="O17" s="1154"/>
      <c r="P17" s="1154"/>
      <c r="Q17" s="1154"/>
    </row>
    <row r="18" spans="1:17" s="708" customFormat="1" ht="15" x14ac:dyDescent="0.25">
      <c r="A18" s="711">
        <v>4</v>
      </c>
      <c r="B18" s="1148"/>
      <c r="C18" s="1637"/>
      <c r="D18" s="1637"/>
      <c r="E18" s="1647">
        <v>96</v>
      </c>
      <c r="F18" s="1656"/>
      <c r="G18" s="1656"/>
      <c r="H18" s="1656"/>
      <c r="I18" s="1656"/>
      <c r="J18" s="1650"/>
      <c r="K18" s="1656"/>
      <c r="L18" s="1656"/>
      <c r="M18" s="1647">
        <v>20.6</v>
      </c>
      <c r="N18" s="1637"/>
      <c r="O18" s="1154"/>
      <c r="P18" s="1154"/>
      <c r="Q18" s="1154"/>
    </row>
    <row r="19" spans="1:17" s="708" customFormat="1" ht="15" x14ac:dyDescent="0.25">
      <c r="A19" s="711">
        <v>5</v>
      </c>
      <c r="B19" s="1148"/>
      <c r="C19" s="1637"/>
      <c r="D19" s="1637"/>
      <c r="E19" s="1647">
        <v>91.8</v>
      </c>
      <c r="F19" s="1656"/>
      <c r="G19" s="1656"/>
      <c r="H19" s="1656"/>
      <c r="I19" s="1656"/>
      <c r="J19" s="1650"/>
      <c r="K19" s="1656"/>
      <c r="L19" s="1656"/>
      <c r="M19" s="1647">
        <v>16.600000000000001</v>
      </c>
      <c r="N19" s="1637"/>
      <c r="O19" s="1154"/>
      <c r="P19" s="1154"/>
      <c r="Q19" s="1154"/>
    </row>
    <row r="20" spans="1:17" s="708" customFormat="1" ht="15" x14ac:dyDescent="0.25">
      <c r="A20" s="711">
        <v>6</v>
      </c>
      <c r="B20" s="1148"/>
      <c r="C20" s="1637"/>
      <c r="D20" s="1637"/>
      <c r="E20" s="1647">
        <v>112.6</v>
      </c>
      <c r="F20" s="1656"/>
      <c r="G20" s="1656"/>
      <c r="H20" s="1656"/>
      <c r="I20" s="1656"/>
      <c r="J20" s="1650"/>
      <c r="K20" s="1656"/>
      <c r="L20" s="1656"/>
      <c r="M20" s="1647">
        <v>17</v>
      </c>
      <c r="N20" s="1637"/>
      <c r="O20" s="1154"/>
      <c r="P20" s="1154"/>
      <c r="Q20" s="1154"/>
    </row>
    <row r="21" spans="1:17" s="708" customFormat="1" ht="15" x14ac:dyDescent="0.25">
      <c r="A21" s="711">
        <v>7</v>
      </c>
      <c r="B21" s="1148"/>
      <c r="C21" s="1637"/>
      <c r="D21" s="1637"/>
      <c r="E21" s="1647">
        <v>139</v>
      </c>
      <c r="F21" s="1656"/>
      <c r="G21" s="1656"/>
      <c r="H21" s="1656"/>
      <c r="I21" s="1656"/>
      <c r="J21" s="1650"/>
      <c r="K21" s="1656"/>
      <c r="L21" s="1656"/>
      <c r="M21" s="1647">
        <v>13.600000000000001</v>
      </c>
      <c r="N21" s="1637"/>
      <c r="O21" s="1154"/>
      <c r="P21" s="1154"/>
      <c r="Q21" s="1154"/>
    </row>
    <row r="22" spans="1:17" s="708" customFormat="1" ht="15" x14ac:dyDescent="0.25">
      <c r="A22" s="711">
        <v>8</v>
      </c>
      <c r="B22" s="1148"/>
      <c r="C22" s="1637"/>
      <c r="D22" s="1637"/>
      <c r="E22" s="1647">
        <v>164</v>
      </c>
      <c r="F22" s="1656"/>
      <c r="G22" s="1656"/>
      <c r="H22" s="1656"/>
      <c r="I22" s="1656"/>
      <c r="J22" s="1650"/>
      <c r="K22" s="1656"/>
      <c r="L22" s="1656"/>
      <c r="M22" s="1647">
        <v>16.600000000000001</v>
      </c>
      <c r="N22" s="1637"/>
      <c r="O22" s="1154"/>
      <c r="P22" s="1154"/>
      <c r="Q22" s="1154"/>
    </row>
    <row r="23" spans="1:17" s="708" customFormat="1" ht="15" x14ac:dyDescent="0.25">
      <c r="A23" s="711">
        <v>9</v>
      </c>
      <c r="B23" s="1148"/>
      <c r="C23" s="1637"/>
      <c r="D23" s="1637"/>
      <c r="E23" s="1647">
        <v>156.4</v>
      </c>
      <c r="F23" s="1656"/>
      <c r="G23" s="1656"/>
      <c r="H23" s="1656"/>
      <c r="I23" s="1656"/>
      <c r="J23" s="1650"/>
      <c r="K23" s="1656"/>
      <c r="L23" s="1656"/>
      <c r="M23" s="1647">
        <v>12.799999999999999</v>
      </c>
      <c r="N23" s="1637"/>
      <c r="O23" s="1154"/>
      <c r="P23" s="1154"/>
      <c r="Q23" s="1154"/>
    </row>
    <row r="24" spans="1:17" s="708" customFormat="1" ht="15" x14ac:dyDescent="0.25">
      <c r="A24" s="711">
        <v>10</v>
      </c>
      <c r="B24" s="1148"/>
      <c r="C24" s="1637"/>
      <c r="D24" s="1637"/>
      <c r="E24" s="1647">
        <v>15.2</v>
      </c>
      <c r="F24" s="1656"/>
      <c r="G24" s="1656"/>
      <c r="H24" s="1656"/>
      <c r="I24" s="1656"/>
      <c r="J24" s="1650"/>
      <c r="K24" s="1656"/>
      <c r="L24" s="1656"/>
      <c r="M24" s="1647">
        <v>1.2</v>
      </c>
      <c r="N24" s="1637"/>
      <c r="O24" s="1154"/>
      <c r="P24" s="1154"/>
      <c r="Q24" s="1154"/>
    </row>
    <row r="25" spans="1:17" s="708" customFormat="1" ht="15" x14ac:dyDescent="0.25">
      <c r="A25" s="711">
        <v>11</v>
      </c>
      <c r="B25" s="1148"/>
      <c r="C25" s="1637"/>
      <c r="D25" s="1637"/>
      <c r="E25" s="1647">
        <v>188.4</v>
      </c>
      <c r="F25" s="1656"/>
      <c r="G25" s="1656"/>
      <c r="H25" s="1656"/>
      <c r="I25" s="1656"/>
      <c r="J25" s="1650"/>
      <c r="K25" s="1656"/>
      <c r="L25" s="1656"/>
      <c r="M25" s="1647">
        <v>28.400000000000002</v>
      </c>
      <c r="N25" s="1637"/>
      <c r="O25" s="1154"/>
      <c r="P25" s="1154"/>
      <c r="Q25" s="1154"/>
    </row>
    <row r="26" spans="1:17" s="708" customFormat="1" ht="15" x14ac:dyDescent="0.25">
      <c r="A26" s="711">
        <v>12</v>
      </c>
      <c r="B26" s="1148"/>
      <c r="C26" s="1637"/>
      <c r="D26" s="1637"/>
      <c r="E26" s="1647">
        <v>180</v>
      </c>
      <c r="F26" s="1656"/>
      <c r="G26" s="1656"/>
      <c r="H26" s="1656"/>
      <c r="I26" s="1656"/>
      <c r="J26" s="1650"/>
      <c r="K26" s="1656"/>
      <c r="L26" s="1656"/>
      <c r="M26" s="1647">
        <v>25</v>
      </c>
      <c r="N26" s="1637"/>
      <c r="O26" s="1154"/>
      <c r="P26" s="1154"/>
      <c r="Q26" s="1154"/>
    </row>
    <row r="27" spans="1:17" s="708" customFormat="1" ht="15" x14ac:dyDescent="0.25">
      <c r="A27" s="711">
        <v>13</v>
      </c>
      <c r="B27" s="1148"/>
      <c r="C27" s="1637"/>
      <c r="D27" s="1637"/>
      <c r="E27" s="1647">
        <v>165.39999999999998</v>
      </c>
      <c r="F27" s="1656"/>
      <c r="G27" s="1656"/>
      <c r="H27" s="1656"/>
      <c r="I27" s="1656"/>
      <c r="J27" s="1650"/>
      <c r="K27" s="1656"/>
      <c r="L27" s="1656"/>
      <c r="M27" s="1647">
        <v>31.2</v>
      </c>
      <c r="N27" s="1637"/>
      <c r="O27" s="1154"/>
      <c r="P27" s="1154"/>
      <c r="Q27" s="1154"/>
    </row>
    <row r="28" spans="1:17" s="708" customFormat="1" ht="15" x14ac:dyDescent="0.25">
      <c r="A28" s="711">
        <v>14</v>
      </c>
      <c r="B28" s="1148"/>
      <c r="C28" s="1637"/>
      <c r="D28" s="1637"/>
      <c r="E28" s="1647">
        <v>172</v>
      </c>
      <c r="F28" s="1656"/>
      <c r="G28" s="1656"/>
      <c r="H28" s="1656"/>
      <c r="I28" s="1656"/>
      <c r="J28" s="1650"/>
      <c r="K28" s="1656"/>
      <c r="L28" s="1656"/>
      <c r="M28" s="1647">
        <v>23.6</v>
      </c>
      <c r="N28" s="1637"/>
      <c r="O28" s="1154"/>
      <c r="P28" s="1154"/>
      <c r="Q28" s="1154"/>
    </row>
    <row r="29" spans="1:17" s="708" customFormat="1" ht="15" x14ac:dyDescent="0.25">
      <c r="A29" s="711">
        <v>15</v>
      </c>
      <c r="B29" s="1148"/>
      <c r="C29" s="1637"/>
      <c r="D29" s="1637"/>
      <c r="E29" s="1647">
        <v>179.79999999999998</v>
      </c>
      <c r="F29" s="1656"/>
      <c r="G29" s="1656"/>
      <c r="H29" s="1656"/>
      <c r="I29" s="1656"/>
      <c r="J29" s="1650"/>
      <c r="K29" s="1656"/>
      <c r="L29" s="1656"/>
      <c r="M29" s="1647">
        <v>24.799999999999997</v>
      </c>
      <c r="N29" s="1637"/>
      <c r="O29" s="1154"/>
      <c r="P29" s="1154"/>
      <c r="Q29" s="1154"/>
    </row>
    <row r="30" spans="1:17" s="708" customFormat="1" ht="15" x14ac:dyDescent="0.25">
      <c r="A30" s="711">
        <v>16</v>
      </c>
      <c r="B30" s="1148"/>
      <c r="C30" s="1637"/>
      <c r="D30" s="1637"/>
      <c r="E30" s="1647">
        <v>170.8</v>
      </c>
      <c r="F30" s="1656"/>
      <c r="G30" s="1656"/>
      <c r="H30" s="1656"/>
      <c r="I30" s="1656"/>
      <c r="J30" s="1650"/>
      <c r="K30" s="1656"/>
      <c r="L30" s="1656"/>
      <c r="M30" s="1647">
        <v>23.599999999999998</v>
      </c>
      <c r="N30" s="1637"/>
      <c r="O30" s="1154"/>
      <c r="P30" s="1154"/>
      <c r="Q30" s="1154"/>
    </row>
    <row r="31" spans="1:17" s="712" customFormat="1" ht="15" x14ac:dyDescent="0.25">
      <c r="A31" s="711">
        <v>17</v>
      </c>
      <c r="B31" s="1148"/>
      <c r="C31" s="1637"/>
      <c r="D31" s="1637"/>
      <c r="E31" s="1647">
        <v>175.4</v>
      </c>
      <c r="F31" s="1656"/>
      <c r="G31" s="1656"/>
      <c r="H31" s="1656"/>
      <c r="I31" s="1656"/>
      <c r="J31" s="1650"/>
      <c r="K31" s="1656"/>
      <c r="L31" s="1656"/>
      <c r="M31" s="1647">
        <v>29.200000000000003</v>
      </c>
      <c r="N31" s="1637"/>
      <c r="O31" s="1154"/>
      <c r="P31" s="1154"/>
      <c r="Q31" s="1154"/>
    </row>
    <row r="32" spans="1:17" s="712" customFormat="1" ht="15" x14ac:dyDescent="0.25">
      <c r="A32" s="711">
        <v>18</v>
      </c>
      <c r="B32" s="1148"/>
      <c r="C32" s="1637"/>
      <c r="D32" s="1637"/>
      <c r="E32" s="1647">
        <v>185</v>
      </c>
      <c r="F32" s="1656"/>
      <c r="G32" s="1656"/>
      <c r="H32" s="1656"/>
      <c r="I32" s="1656"/>
      <c r="J32" s="1650"/>
      <c r="K32" s="1656"/>
      <c r="L32" s="1656"/>
      <c r="M32" s="1647">
        <v>34.799999999999997</v>
      </c>
      <c r="N32" s="1637"/>
      <c r="O32" s="1154"/>
      <c r="P32" s="1154"/>
      <c r="Q32" s="1154"/>
    </row>
    <row r="33" spans="1:33" s="712" customFormat="1" ht="15" x14ac:dyDescent="0.25">
      <c r="A33" s="711">
        <v>19</v>
      </c>
      <c r="B33" s="1148"/>
      <c r="C33" s="1637"/>
      <c r="D33" s="1637"/>
      <c r="E33" s="1647">
        <v>191.2</v>
      </c>
      <c r="F33" s="1656"/>
      <c r="G33" s="1656"/>
      <c r="H33" s="1656"/>
      <c r="I33" s="1656"/>
      <c r="J33" s="1650"/>
      <c r="K33" s="1656"/>
      <c r="L33" s="1656"/>
      <c r="M33" s="1647">
        <v>30.800000000000004</v>
      </c>
      <c r="N33" s="1637"/>
      <c r="O33" s="1154"/>
      <c r="P33" s="1154"/>
      <c r="Q33" s="1154"/>
    </row>
    <row r="34" spans="1:33" s="712" customFormat="1" ht="15" x14ac:dyDescent="0.25">
      <c r="A34" s="711">
        <v>20</v>
      </c>
      <c r="B34" s="1148"/>
      <c r="C34" s="1637"/>
      <c r="D34" s="1637"/>
      <c r="E34" s="1647">
        <v>195</v>
      </c>
      <c r="F34" s="1656"/>
      <c r="G34" s="1656"/>
      <c r="H34" s="1656"/>
      <c r="I34" s="1656"/>
      <c r="J34" s="1650"/>
      <c r="K34" s="1656"/>
      <c r="L34" s="1656"/>
      <c r="M34" s="1647">
        <v>31.200000000000003</v>
      </c>
      <c r="N34" s="1637"/>
      <c r="O34" s="1154"/>
      <c r="P34" s="1154"/>
      <c r="Q34" s="1154"/>
    </row>
    <row r="35" spans="1:33" s="712" customFormat="1" ht="15" x14ac:dyDescent="0.25">
      <c r="A35" s="711">
        <v>21</v>
      </c>
      <c r="B35" s="1148"/>
      <c r="C35" s="1637"/>
      <c r="D35" s="1637"/>
      <c r="E35" s="1647">
        <v>211.39999999999998</v>
      </c>
      <c r="F35" s="1656"/>
      <c r="G35" s="1656"/>
      <c r="H35" s="1656"/>
      <c r="I35" s="1656"/>
      <c r="J35" s="1650"/>
      <c r="K35" s="1656"/>
      <c r="L35" s="1656"/>
      <c r="M35" s="1647">
        <v>30.4</v>
      </c>
      <c r="N35" s="1637"/>
      <c r="O35" s="1154"/>
      <c r="P35" s="1154"/>
      <c r="Q35" s="1154"/>
    </row>
    <row r="36" spans="1:33" s="712" customFormat="1" ht="15" x14ac:dyDescent="0.25">
      <c r="A36" s="711">
        <v>22</v>
      </c>
      <c r="B36" s="1148"/>
      <c r="C36" s="1637"/>
      <c r="D36" s="1637"/>
      <c r="E36" s="1647">
        <v>236.4</v>
      </c>
      <c r="F36" s="1656"/>
      <c r="G36" s="1656"/>
      <c r="H36" s="1656"/>
      <c r="I36" s="1656"/>
      <c r="J36" s="1650"/>
      <c r="K36" s="1656"/>
      <c r="L36" s="1656"/>
      <c r="M36" s="1647">
        <v>24.8</v>
      </c>
      <c r="N36" s="1637"/>
      <c r="O36" s="1154"/>
      <c r="P36" s="1154"/>
      <c r="Q36" s="1154"/>
    </row>
    <row r="37" spans="1:33" s="712" customFormat="1" ht="15" x14ac:dyDescent="0.25">
      <c r="A37" s="711">
        <v>23</v>
      </c>
      <c r="B37" s="1148"/>
      <c r="C37" s="1637"/>
      <c r="D37" s="1637"/>
      <c r="E37" s="1647">
        <v>242.6</v>
      </c>
      <c r="F37" s="1656"/>
      <c r="G37" s="1656"/>
      <c r="H37" s="1656"/>
      <c r="I37" s="1656"/>
      <c r="J37" s="1650"/>
      <c r="K37" s="1656"/>
      <c r="L37" s="1656"/>
      <c r="M37" s="1647">
        <v>14.599999999999998</v>
      </c>
      <c r="N37" s="1637"/>
      <c r="O37" s="1154"/>
      <c r="P37" s="1154"/>
      <c r="Q37" s="1154"/>
    </row>
    <row r="38" spans="1:33" s="712" customFormat="1" ht="15" x14ac:dyDescent="0.25">
      <c r="A38" s="711">
        <v>24</v>
      </c>
      <c r="B38" s="1148"/>
      <c r="C38" s="1637"/>
      <c r="D38" s="1637"/>
      <c r="E38" s="1647">
        <v>214</v>
      </c>
      <c r="F38" s="1656"/>
      <c r="G38" s="1656"/>
      <c r="H38" s="1656"/>
      <c r="I38" s="1656"/>
      <c r="J38" s="1650"/>
      <c r="K38" s="1656"/>
      <c r="L38" s="1656"/>
      <c r="M38" s="1647">
        <v>11.4</v>
      </c>
      <c r="N38" s="1637"/>
      <c r="O38" s="1154"/>
      <c r="P38" s="1154"/>
      <c r="Q38" s="1154"/>
    </row>
    <row r="39" spans="1:33" s="712" customFormat="1" x14ac:dyDescent="0.2">
      <c r="A39" s="711" t="s">
        <v>19</v>
      </c>
      <c r="B39" s="1225"/>
      <c r="C39" s="1638"/>
      <c r="D39" s="1638"/>
      <c r="E39" s="1657">
        <f>SUM(E15:E38)</f>
        <v>3926.0000000000005</v>
      </c>
      <c r="F39" s="1658"/>
      <c r="G39" s="1658"/>
      <c r="H39" s="1658"/>
      <c r="I39" s="1657"/>
      <c r="J39" s="1658"/>
      <c r="K39" s="1658"/>
      <c r="L39" s="1658"/>
      <c r="M39" s="1657">
        <f>SUM(M15:M38)</f>
        <v>510.2</v>
      </c>
      <c r="N39" s="1638"/>
      <c r="O39" s="1225"/>
      <c r="P39" s="1225"/>
      <c r="Q39" s="1226"/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534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/>
  </sheetPr>
  <dimension ref="A1:AG44"/>
  <sheetViews>
    <sheetView topLeftCell="A4" zoomScale="70" zoomScaleNormal="70" zoomScaleSheetLayoutView="100" workbookViewId="0">
      <selection activeCell="M15" sqref="M15:M39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108" t="s">
        <v>509</v>
      </c>
      <c r="C1" s="2048"/>
      <c r="D1" s="2048"/>
      <c r="E1" s="2048"/>
      <c r="F1" s="2048"/>
      <c r="J1" s="801" t="s">
        <v>183</v>
      </c>
      <c r="N1" s="2112" t="s">
        <v>193</v>
      </c>
      <c r="O1" s="2112"/>
      <c r="P1" s="2112"/>
      <c r="Q1" s="2112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42" customFormat="1" ht="10.5" customHeight="1" x14ac:dyDescent="0.2">
      <c r="B2" s="2109" t="s">
        <v>1</v>
      </c>
      <c r="C2" s="2055"/>
      <c r="D2" s="2055"/>
      <c r="E2" s="2055"/>
      <c r="F2" s="2055"/>
      <c r="I2" s="42" t="s">
        <v>32</v>
      </c>
      <c r="N2" s="2109" t="s">
        <v>2</v>
      </c>
      <c r="O2" s="2113"/>
      <c r="P2" s="2113"/>
      <c r="Q2" s="2113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42" customFormat="1" ht="13.5" customHeight="1" x14ac:dyDescent="0.2">
      <c r="N3" s="2114" t="s">
        <v>196</v>
      </c>
      <c r="O3" s="2114"/>
      <c r="P3" s="2114"/>
      <c r="Q3" s="2114"/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42" customFormat="1" ht="15" customHeight="1" x14ac:dyDescent="0.25">
      <c r="B4" s="2116" t="s">
        <v>4</v>
      </c>
      <c r="C4" s="2048"/>
      <c r="D4" s="44"/>
      <c r="E4" s="1044"/>
      <c r="F4" s="1044"/>
      <c r="G4" s="1044"/>
      <c r="H4" s="1044"/>
      <c r="I4" s="869" t="s">
        <v>5</v>
      </c>
      <c r="J4" s="43"/>
      <c r="K4" s="43"/>
      <c r="L4" s="43"/>
      <c r="O4" s="45" t="s">
        <v>194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42" customFormat="1" ht="9.75" customHeight="1" x14ac:dyDescent="0.2">
      <c r="B5" s="2115" t="s">
        <v>7</v>
      </c>
      <c r="C5" s="2046"/>
      <c r="D5" s="43"/>
      <c r="E5" s="43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42" customFormat="1" ht="12" customHeight="1" x14ac:dyDescent="0.25">
      <c r="A6" s="2110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42" customFormat="1" ht="15.75" x14ac:dyDescent="0.25">
      <c r="A7" s="2111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42" customFormat="1" ht="9" customHeight="1" x14ac:dyDescent="0.2">
      <c r="A8" s="1326">
        <v>363</v>
      </c>
      <c r="B8" s="1326"/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42" customFormat="1" x14ac:dyDescent="0.2">
      <c r="A9" s="2099" t="s">
        <v>9</v>
      </c>
      <c r="B9" s="2105" t="s">
        <v>10</v>
      </c>
      <c r="C9" s="2106"/>
      <c r="D9" s="2106"/>
      <c r="E9" s="2106"/>
      <c r="F9" s="2106"/>
      <c r="G9" s="2106"/>
      <c r="H9" s="2106"/>
      <c r="I9" s="2107"/>
      <c r="J9" s="2105" t="s">
        <v>11</v>
      </c>
      <c r="K9" s="2106"/>
      <c r="L9" s="2106"/>
      <c r="M9" s="2106"/>
      <c r="N9" s="2106"/>
      <c r="O9" s="2106"/>
      <c r="P9" s="2106"/>
      <c r="Q9" s="2107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42" customFormat="1" x14ac:dyDescent="0.2">
      <c r="A10" s="2100"/>
      <c r="B10" s="2102" t="s">
        <v>197</v>
      </c>
      <c r="C10" s="2103"/>
      <c r="D10" s="2103"/>
      <c r="E10" s="2104"/>
      <c r="F10" s="2102"/>
      <c r="G10" s="2062"/>
      <c r="H10" s="2062"/>
      <c r="I10" s="2063"/>
      <c r="J10" s="2102" t="s">
        <v>197</v>
      </c>
      <c r="K10" s="2103"/>
      <c r="L10" s="2103"/>
      <c r="M10" s="2104"/>
      <c r="N10" s="2102"/>
      <c r="O10" s="2103"/>
      <c r="P10" s="2103"/>
      <c r="Q10" s="2104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42" customFormat="1" x14ac:dyDescent="0.2">
      <c r="A11" s="2100"/>
      <c r="B11" s="2102" t="s">
        <v>14</v>
      </c>
      <c r="C11" s="2103"/>
      <c r="E11" s="47">
        <v>1500</v>
      </c>
      <c r="F11" s="2102" t="s">
        <v>14</v>
      </c>
      <c r="G11" s="2103"/>
      <c r="H11" s="46"/>
      <c r="I11" s="47">
        <v>0</v>
      </c>
      <c r="J11" s="2102" t="s">
        <v>14</v>
      </c>
      <c r="K11" s="2103"/>
      <c r="L11" s="46"/>
      <c r="M11" s="47">
        <f>E11</f>
        <v>1500</v>
      </c>
      <c r="N11" s="2102" t="s">
        <v>14</v>
      </c>
      <c r="O11" s="2103"/>
      <c r="P11" s="46"/>
      <c r="Q11" s="47">
        <f>I11</f>
        <v>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49" customFormat="1" ht="35.25" customHeight="1" x14ac:dyDescent="0.2">
      <c r="A12" s="2101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7"/>
      <c r="C14" s="1639"/>
      <c r="D14" s="1639"/>
      <c r="E14" s="1639"/>
      <c r="F14" s="1639"/>
      <c r="G14" s="1639"/>
      <c r="H14" s="1639"/>
      <c r="I14" s="1639"/>
      <c r="J14" s="1640"/>
      <c r="K14" s="1639"/>
      <c r="L14" s="1639"/>
      <c r="M14" s="1639"/>
      <c r="N14" s="1639"/>
      <c r="O14" s="1158"/>
      <c r="P14" s="1158"/>
      <c r="Q14" s="1158"/>
    </row>
    <row r="15" spans="1:33" s="1566" customFormat="1" ht="15" x14ac:dyDescent="0.25">
      <c r="A15" s="1564">
        <v>1</v>
      </c>
      <c r="B15" s="1542"/>
      <c r="C15" s="1639"/>
      <c r="D15" s="1639"/>
      <c r="E15" s="1647">
        <v>219</v>
      </c>
      <c r="F15" s="1652"/>
      <c r="G15" s="1652"/>
      <c r="H15" s="1652"/>
      <c r="I15" s="1652"/>
      <c r="J15" s="1653"/>
      <c r="K15" s="1652"/>
      <c r="L15" s="1652"/>
      <c r="M15" s="1647">
        <v>43.35</v>
      </c>
      <c r="N15" s="1639"/>
      <c r="O15" s="1565"/>
      <c r="P15" s="1565"/>
      <c r="Q15" s="1565"/>
    </row>
    <row r="16" spans="1:33" s="49" customFormat="1" ht="15" x14ac:dyDescent="0.25">
      <c r="A16" s="52">
        <v>2</v>
      </c>
      <c r="B16" s="1157"/>
      <c r="C16" s="1639"/>
      <c r="D16" s="1639"/>
      <c r="E16" s="1647">
        <v>188.25</v>
      </c>
      <c r="F16" s="1652"/>
      <c r="G16" s="1652"/>
      <c r="H16" s="1652"/>
      <c r="I16" s="1652"/>
      <c r="J16" s="1653"/>
      <c r="K16" s="1652"/>
      <c r="L16" s="1652"/>
      <c r="M16" s="1647">
        <v>45.3</v>
      </c>
      <c r="N16" s="1639"/>
      <c r="O16" s="1158"/>
      <c r="P16" s="1158"/>
      <c r="Q16" s="1158"/>
    </row>
    <row r="17" spans="1:17" s="49" customFormat="1" ht="15" x14ac:dyDescent="0.25">
      <c r="A17" s="52">
        <v>3</v>
      </c>
      <c r="B17" s="1157"/>
      <c r="C17" s="1639"/>
      <c r="D17" s="1639"/>
      <c r="E17" s="1647">
        <v>151.05000000000001</v>
      </c>
      <c r="F17" s="1652"/>
      <c r="G17" s="1652"/>
      <c r="H17" s="1652"/>
      <c r="I17" s="1652"/>
      <c r="J17" s="1653"/>
      <c r="K17" s="1652"/>
      <c r="L17" s="1652"/>
      <c r="M17" s="1647">
        <v>47.25</v>
      </c>
      <c r="N17" s="1639"/>
      <c r="O17" s="1158"/>
      <c r="P17" s="1158"/>
      <c r="Q17" s="1158"/>
    </row>
    <row r="18" spans="1:17" s="49" customFormat="1" ht="15" x14ac:dyDescent="0.25">
      <c r="A18" s="52">
        <v>4</v>
      </c>
      <c r="B18" s="1157"/>
      <c r="C18" s="1639"/>
      <c r="D18" s="1639"/>
      <c r="E18" s="1647">
        <v>141.30000000000001</v>
      </c>
      <c r="F18" s="1652"/>
      <c r="G18" s="1652"/>
      <c r="H18" s="1652"/>
      <c r="I18" s="1652"/>
      <c r="J18" s="1653"/>
      <c r="K18" s="1652"/>
      <c r="L18" s="1652"/>
      <c r="M18" s="1647">
        <v>45.900000000000006</v>
      </c>
      <c r="N18" s="1639"/>
      <c r="O18" s="1158"/>
      <c r="P18" s="1158"/>
      <c r="Q18" s="1158"/>
    </row>
    <row r="19" spans="1:17" s="49" customFormat="1" ht="15" x14ac:dyDescent="0.25">
      <c r="A19" s="52">
        <v>5</v>
      </c>
      <c r="B19" s="1157"/>
      <c r="C19" s="1639"/>
      <c r="D19" s="1639"/>
      <c r="E19" s="1647">
        <v>137.69999999999999</v>
      </c>
      <c r="F19" s="1652"/>
      <c r="G19" s="1652"/>
      <c r="H19" s="1652"/>
      <c r="I19" s="1652"/>
      <c r="J19" s="1653"/>
      <c r="K19" s="1652"/>
      <c r="L19" s="1652"/>
      <c r="M19" s="1647">
        <v>39.299999999999997</v>
      </c>
      <c r="N19" s="1639"/>
      <c r="O19" s="1158"/>
      <c r="P19" s="1158"/>
      <c r="Q19" s="1158"/>
    </row>
    <row r="20" spans="1:17" s="49" customFormat="1" ht="15" x14ac:dyDescent="0.25">
      <c r="A20" s="52">
        <v>6</v>
      </c>
      <c r="B20" s="1157"/>
      <c r="C20" s="1639"/>
      <c r="D20" s="1639"/>
      <c r="E20" s="1647">
        <v>153.15</v>
      </c>
      <c r="F20" s="1652"/>
      <c r="G20" s="1652"/>
      <c r="H20" s="1652"/>
      <c r="I20" s="1652"/>
      <c r="J20" s="1653"/>
      <c r="K20" s="1652"/>
      <c r="L20" s="1652"/>
      <c r="M20" s="1647">
        <v>40.049999999999997</v>
      </c>
      <c r="N20" s="1639"/>
      <c r="O20" s="1158"/>
      <c r="P20" s="1158"/>
      <c r="Q20" s="1158"/>
    </row>
    <row r="21" spans="1:17" s="49" customFormat="1" ht="15" x14ac:dyDescent="0.25">
      <c r="A21" s="52">
        <v>7</v>
      </c>
      <c r="B21" s="1157"/>
      <c r="C21" s="1639"/>
      <c r="D21" s="1639"/>
      <c r="E21" s="1647">
        <v>216.75</v>
      </c>
      <c r="F21" s="1652"/>
      <c r="G21" s="1652"/>
      <c r="H21" s="1652"/>
      <c r="I21" s="1652"/>
      <c r="J21" s="1653"/>
      <c r="K21" s="1652"/>
      <c r="L21" s="1652"/>
      <c r="M21" s="1647">
        <v>36</v>
      </c>
      <c r="N21" s="1639"/>
      <c r="O21" s="1158"/>
      <c r="P21" s="1158"/>
      <c r="Q21" s="1158"/>
    </row>
    <row r="22" spans="1:17" s="49" customFormat="1" ht="15" x14ac:dyDescent="0.25">
      <c r="A22" s="52">
        <v>8</v>
      </c>
      <c r="B22" s="1157"/>
      <c r="C22" s="1639"/>
      <c r="D22" s="1639"/>
      <c r="E22" s="1647">
        <v>232.20000000000002</v>
      </c>
      <c r="F22" s="1652"/>
      <c r="G22" s="1652"/>
      <c r="H22" s="1652"/>
      <c r="I22" s="1652"/>
      <c r="J22" s="1653"/>
      <c r="K22" s="1652"/>
      <c r="L22" s="1652"/>
      <c r="M22" s="1647">
        <v>43.650000000000006</v>
      </c>
      <c r="N22" s="1639"/>
      <c r="O22" s="1158"/>
      <c r="P22" s="1158"/>
      <c r="Q22" s="1158"/>
    </row>
    <row r="23" spans="1:17" s="49" customFormat="1" ht="15" x14ac:dyDescent="0.25">
      <c r="A23" s="52">
        <v>9</v>
      </c>
      <c r="B23" s="1157"/>
      <c r="C23" s="1639"/>
      <c r="D23" s="1639"/>
      <c r="E23" s="1647">
        <v>256.20000000000005</v>
      </c>
      <c r="F23" s="1652"/>
      <c r="G23" s="1652"/>
      <c r="H23" s="1652"/>
      <c r="I23" s="1652"/>
      <c r="J23" s="1653"/>
      <c r="K23" s="1652"/>
      <c r="L23" s="1652"/>
      <c r="M23" s="1647">
        <v>43.2</v>
      </c>
      <c r="N23" s="1639"/>
      <c r="O23" s="1158"/>
      <c r="P23" s="1158"/>
      <c r="Q23" s="1158"/>
    </row>
    <row r="24" spans="1:17" s="49" customFormat="1" ht="15" x14ac:dyDescent="0.25">
      <c r="A24" s="52">
        <v>10</v>
      </c>
      <c r="B24" s="1157"/>
      <c r="C24" s="1639"/>
      <c r="D24" s="1639"/>
      <c r="E24" s="1647">
        <v>269.25</v>
      </c>
      <c r="F24" s="1652"/>
      <c r="G24" s="1652"/>
      <c r="H24" s="1652"/>
      <c r="I24" s="1652"/>
      <c r="J24" s="1653"/>
      <c r="K24" s="1652"/>
      <c r="L24" s="1652"/>
      <c r="M24" s="1647">
        <v>46.65</v>
      </c>
      <c r="N24" s="1639"/>
      <c r="O24" s="1158"/>
      <c r="P24" s="1158"/>
      <c r="Q24" s="1158"/>
    </row>
    <row r="25" spans="1:17" s="49" customFormat="1" ht="15" x14ac:dyDescent="0.25">
      <c r="A25" s="52">
        <v>11</v>
      </c>
      <c r="B25" s="1157"/>
      <c r="C25" s="1639"/>
      <c r="D25" s="1639"/>
      <c r="E25" s="1647">
        <v>273.89999999999998</v>
      </c>
      <c r="F25" s="1652"/>
      <c r="G25" s="1652"/>
      <c r="H25" s="1652"/>
      <c r="I25" s="1652"/>
      <c r="J25" s="1653"/>
      <c r="K25" s="1652"/>
      <c r="L25" s="1652"/>
      <c r="M25" s="1647">
        <v>52.5</v>
      </c>
      <c r="N25" s="1639"/>
      <c r="O25" s="1158"/>
      <c r="P25" s="1158"/>
      <c r="Q25" s="1158"/>
    </row>
    <row r="26" spans="1:17" s="49" customFormat="1" ht="15" x14ac:dyDescent="0.25">
      <c r="A26" s="52">
        <v>12</v>
      </c>
      <c r="B26" s="1157"/>
      <c r="C26" s="1639"/>
      <c r="D26" s="1639"/>
      <c r="E26" s="1647">
        <v>268.2</v>
      </c>
      <c r="F26" s="1652"/>
      <c r="G26" s="1652"/>
      <c r="H26" s="1652"/>
      <c r="I26" s="1652"/>
      <c r="J26" s="1653"/>
      <c r="K26" s="1652"/>
      <c r="L26" s="1652"/>
      <c r="M26" s="1647">
        <v>47.400000000000006</v>
      </c>
      <c r="N26" s="1639"/>
      <c r="O26" s="1158"/>
      <c r="P26" s="1158"/>
      <c r="Q26" s="1158"/>
    </row>
    <row r="27" spans="1:17" s="49" customFormat="1" ht="15" x14ac:dyDescent="0.25">
      <c r="A27" s="52">
        <v>13</v>
      </c>
      <c r="B27" s="1157"/>
      <c r="C27" s="1639"/>
      <c r="D27" s="1639"/>
      <c r="E27" s="1647">
        <v>267.60000000000002</v>
      </c>
      <c r="F27" s="1652"/>
      <c r="G27" s="1652"/>
      <c r="H27" s="1652"/>
      <c r="I27" s="1652"/>
      <c r="J27" s="1653"/>
      <c r="K27" s="1652"/>
      <c r="L27" s="1652"/>
      <c r="M27" s="1647">
        <v>53.25</v>
      </c>
      <c r="N27" s="1639"/>
      <c r="O27" s="1158"/>
      <c r="P27" s="1158"/>
      <c r="Q27" s="1158"/>
    </row>
    <row r="28" spans="1:17" s="49" customFormat="1" ht="15" x14ac:dyDescent="0.25">
      <c r="A28" s="52">
        <v>14</v>
      </c>
      <c r="B28" s="1157"/>
      <c r="C28" s="1639"/>
      <c r="D28" s="1639"/>
      <c r="E28" s="1647">
        <v>269.55</v>
      </c>
      <c r="F28" s="1652"/>
      <c r="G28" s="1652"/>
      <c r="H28" s="1652"/>
      <c r="I28" s="1652"/>
      <c r="J28" s="1653"/>
      <c r="K28" s="1652"/>
      <c r="L28" s="1652"/>
      <c r="M28" s="1647">
        <v>51.150000000000006</v>
      </c>
      <c r="N28" s="1639"/>
      <c r="O28" s="1158"/>
      <c r="P28" s="1158"/>
      <c r="Q28" s="1158"/>
    </row>
    <row r="29" spans="1:17" s="49" customFormat="1" ht="15" x14ac:dyDescent="0.25">
      <c r="A29" s="52">
        <v>15</v>
      </c>
      <c r="B29" s="1157"/>
      <c r="C29" s="1639"/>
      <c r="D29" s="1639"/>
      <c r="E29" s="1647">
        <v>268.35000000000002</v>
      </c>
      <c r="F29" s="1652"/>
      <c r="G29" s="1652"/>
      <c r="H29" s="1652"/>
      <c r="I29" s="1652"/>
      <c r="J29" s="1653"/>
      <c r="K29" s="1652"/>
      <c r="L29" s="1652"/>
      <c r="M29" s="1647">
        <v>53.55</v>
      </c>
      <c r="N29" s="1639"/>
      <c r="O29" s="1158"/>
      <c r="P29" s="1158"/>
      <c r="Q29" s="1158"/>
    </row>
    <row r="30" spans="1:17" s="49" customFormat="1" ht="15" x14ac:dyDescent="0.25">
      <c r="A30" s="52">
        <v>16</v>
      </c>
      <c r="B30" s="1157"/>
      <c r="C30" s="1639"/>
      <c r="D30" s="1639"/>
      <c r="E30" s="1647">
        <v>264.60000000000002</v>
      </c>
      <c r="F30" s="1652"/>
      <c r="G30" s="1652"/>
      <c r="H30" s="1652"/>
      <c r="I30" s="1652"/>
      <c r="J30" s="1653"/>
      <c r="K30" s="1652"/>
      <c r="L30" s="1652"/>
      <c r="M30" s="1647">
        <v>49.8</v>
      </c>
      <c r="N30" s="1639"/>
      <c r="O30" s="1158"/>
      <c r="P30" s="1158"/>
      <c r="Q30" s="1158"/>
    </row>
    <row r="31" spans="1:17" s="54" customFormat="1" ht="15" x14ac:dyDescent="0.25">
      <c r="A31" s="52">
        <v>17</v>
      </c>
      <c r="B31" s="1157"/>
      <c r="C31" s="1639"/>
      <c r="D31" s="1639"/>
      <c r="E31" s="1647">
        <v>279.60000000000002</v>
      </c>
      <c r="F31" s="1652"/>
      <c r="G31" s="1652"/>
      <c r="H31" s="1652"/>
      <c r="I31" s="1652"/>
      <c r="J31" s="1653"/>
      <c r="K31" s="1652"/>
      <c r="L31" s="1652"/>
      <c r="M31" s="1647">
        <v>54.749999999999993</v>
      </c>
      <c r="N31" s="1639"/>
      <c r="O31" s="1158"/>
      <c r="P31" s="1158"/>
      <c r="Q31" s="1158"/>
    </row>
    <row r="32" spans="1:17" s="54" customFormat="1" ht="15" x14ac:dyDescent="0.25">
      <c r="A32" s="52">
        <v>18</v>
      </c>
      <c r="B32" s="1157"/>
      <c r="C32" s="1639"/>
      <c r="D32" s="1639"/>
      <c r="E32" s="1647">
        <v>284.10000000000002</v>
      </c>
      <c r="F32" s="1652"/>
      <c r="G32" s="1652"/>
      <c r="H32" s="1652"/>
      <c r="I32" s="1652"/>
      <c r="J32" s="1653"/>
      <c r="K32" s="1652"/>
      <c r="L32" s="1652"/>
      <c r="M32" s="1647">
        <v>54.600000000000009</v>
      </c>
      <c r="N32" s="1639"/>
      <c r="O32" s="1158"/>
      <c r="P32" s="1158"/>
      <c r="Q32" s="1158"/>
    </row>
    <row r="33" spans="1:33" s="54" customFormat="1" ht="15" x14ac:dyDescent="0.25">
      <c r="A33" s="52">
        <v>19</v>
      </c>
      <c r="B33" s="1157"/>
      <c r="C33" s="1639"/>
      <c r="D33" s="1639"/>
      <c r="E33" s="1647">
        <v>301.19999999999993</v>
      </c>
      <c r="F33" s="1652"/>
      <c r="G33" s="1652"/>
      <c r="H33" s="1652"/>
      <c r="I33" s="1652"/>
      <c r="J33" s="1653"/>
      <c r="K33" s="1652"/>
      <c r="L33" s="1652"/>
      <c r="M33" s="1647">
        <v>52.95</v>
      </c>
      <c r="N33" s="1639"/>
      <c r="O33" s="1158"/>
      <c r="P33" s="1158"/>
      <c r="Q33" s="1158"/>
    </row>
    <row r="34" spans="1:33" s="54" customFormat="1" ht="15" x14ac:dyDescent="0.25">
      <c r="A34" s="52">
        <v>20</v>
      </c>
      <c r="B34" s="1157"/>
      <c r="C34" s="1639"/>
      <c r="D34" s="1639"/>
      <c r="E34" s="1647">
        <v>306.60000000000002</v>
      </c>
      <c r="F34" s="1652"/>
      <c r="G34" s="1652"/>
      <c r="H34" s="1652"/>
      <c r="I34" s="1652"/>
      <c r="J34" s="1653"/>
      <c r="K34" s="1652"/>
      <c r="L34" s="1652"/>
      <c r="M34" s="1647">
        <v>58.95</v>
      </c>
      <c r="N34" s="1639"/>
      <c r="O34" s="1158"/>
      <c r="P34" s="1158"/>
      <c r="Q34" s="1158"/>
    </row>
    <row r="35" spans="1:33" s="54" customFormat="1" ht="15" x14ac:dyDescent="0.25">
      <c r="A35" s="52">
        <v>21</v>
      </c>
      <c r="B35" s="1157"/>
      <c r="C35" s="1639"/>
      <c r="D35" s="1639"/>
      <c r="E35" s="1647">
        <v>312.75</v>
      </c>
      <c r="F35" s="1652"/>
      <c r="G35" s="1652"/>
      <c r="H35" s="1652"/>
      <c r="I35" s="1652"/>
      <c r="J35" s="1653"/>
      <c r="K35" s="1652"/>
      <c r="L35" s="1652"/>
      <c r="M35" s="1647">
        <v>51.3</v>
      </c>
      <c r="N35" s="1639"/>
      <c r="O35" s="1158"/>
      <c r="P35" s="1158"/>
      <c r="Q35" s="1158"/>
    </row>
    <row r="36" spans="1:33" s="54" customFormat="1" ht="15" x14ac:dyDescent="0.25">
      <c r="A36" s="52">
        <v>22</v>
      </c>
      <c r="B36" s="1157"/>
      <c r="C36" s="1639"/>
      <c r="D36" s="1639"/>
      <c r="E36" s="1647">
        <v>345.9</v>
      </c>
      <c r="F36" s="1652"/>
      <c r="G36" s="1652"/>
      <c r="H36" s="1652"/>
      <c r="I36" s="1652"/>
      <c r="J36" s="1653"/>
      <c r="K36" s="1652"/>
      <c r="L36" s="1652"/>
      <c r="M36" s="1647">
        <v>52.35</v>
      </c>
      <c r="N36" s="1639"/>
      <c r="O36" s="1158"/>
      <c r="P36" s="1158"/>
      <c r="Q36" s="1158"/>
    </row>
    <row r="37" spans="1:33" s="54" customFormat="1" ht="15" x14ac:dyDescent="0.25">
      <c r="A37" s="52">
        <v>23</v>
      </c>
      <c r="B37" s="1157"/>
      <c r="C37" s="1639"/>
      <c r="D37" s="1639"/>
      <c r="E37" s="1647">
        <v>331.8</v>
      </c>
      <c r="F37" s="1652"/>
      <c r="G37" s="1652"/>
      <c r="H37" s="1652"/>
      <c r="I37" s="1652"/>
      <c r="J37" s="1653"/>
      <c r="K37" s="1652"/>
      <c r="L37" s="1652"/>
      <c r="M37" s="1647">
        <v>53.850000000000009</v>
      </c>
      <c r="N37" s="1639"/>
      <c r="O37" s="1158"/>
      <c r="P37" s="1158"/>
      <c r="Q37" s="1158"/>
    </row>
    <row r="38" spans="1:33" s="54" customFormat="1" ht="15" x14ac:dyDescent="0.25">
      <c r="A38" s="52">
        <v>24</v>
      </c>
      <c r="B38" s="1157"/>
      <c r="C38" s="1639"/>
      <c r="D38" s="1639"/>
      <c r="E38" s="1647">
        <v>282.75</v>
      </c>
      <c r="F38" s="1652"/>
      <c r="G38" s="1652"/>
      <c r="H38" s="1652"/>
      <c r="I38" s="1652"/>
      <c r="J38" s="1653"/>
      <c r="K38" s="1652"/>
      <c r="L38" s="1652"/>
      <c r="M38" s="1647">
        <v>50.1</v>
      </c>
      <c r="N38" s="1639"/>
      <c r="O38" s="1158"/>
      <c r="P38" s="1158"/>
      <c r="Q38" s="1158"/>
    </row>
    <row r="39" spans="1:33" s="54" customFormat="1" ht="15" x14ac:dyDescent="0.2">
      <c r="A39" s="52" t="s">
        <v>19</v>
      </c>
      <c r="B39" s="1236"/>
      <c r="C39" s="1641"/>
      <c r="D39" s="1641"/>
      <c r="E39" s="1654">
        <f>SUM(E15:E38)</f>
        <v>6021.75</v>
      </c>
      <c r="F39" s="1655"/>
      <c r="G39" s="1655"/>
      <c r="H39" s="1655"/>
      <c r="I39" s="1654"/>
      <c r="J39" s="1655"/>
      <c r="K39" s="1655"/>
      <c r="L39" s="1655"/>
      <c r="M39" s="1654">
        <f>SUM(M15:M38)</f>
        <v>1167.1499999999999</v>
      </c>
      <c r="N39" s="1641"/>
      <c r="O39" s="1236"/>
      <c r="P39" s="1236"/>
      <c r="Q39" s="1237"/>
    </row>
    <row r="40" spans="1:33" s="42" customFormat="1" ht="12.75" customHeight="1" x14ac:dyDescent="0.2">
      <c r="A40" s="42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42" customFormat="1" ht="12.75" customHeight="1" x14ac:dyDescent="0.2">
      <c r="A41" s="42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 x14ac:dyDescent="0.2">
      <c r="A42" s="42" t="s">
        <v>22</v>
      </c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 x14ac:dyDescent="0.2">
      <c r="A43" s="42" t="s">
        <v>23</v>
      </c>
      <c r="K43" s="42" t="s">
        <v>534</v>
      </c>
      <c r="L43" s="42"/>
      <c r="M43" s="42"/>
      <c r="N43" s="42"/>
      <c r="O43" s="42"/>
      <c r="P43" s="42"/>
      <c r="Q43" s="42"/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 x14ac:dyDescent="0.2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 tint="-0.249977111117893"/>
  </sheetPr>
  <dimension ref="A1:AG44"/>
  <sheetViews>
    <sheetView zoomScale="85" zoomScaleNormal="85" zoomScaleSheetLayoutView="100" workbookViewId="0">
      <selection activeCell="W36" sqref="W36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28" t="s">
        <v>509</v>
      </c>
      <c r="C1" s="2048"/>
      <c r="D1" s="2048"/>
      <c r="E1" s="2048"/>
      <c r="F1" s="2048"/>
      <c r="J1" s="801" t="s">
        <v>183</v>
      </c>
      <c r="N1" s="2122" t="s">
        <v>33</v>
      </c>
      <c r="O1" s="2122"/>
      <c r="P1" s="2122"/>
      <c r="Q1" s="2122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56" customFormat="1" ht="10.5" customHeight="1" x14ac:dyDescent="0.2">
      <c r="B2" s="2123" t="s">
        <v>1</v>
      </c>
      <c r="C2" s="2055"/>
      <c r="D2" s="2055"/>
      <c r="E2" s="2055"/>
      <c r="F2" s="2055"/>
      <c r="I2" s="56" t="s">
        <v>28</v>
      </c>
      <c r="N2" s="2123" t="s">
        <v>2</v>
      </c>
      <c r="O2" s="2124"/>
      <c r="P2" s="2124"/>
      <c r="Q2" s="2124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56" customFormat="1" ht="13.5" customHeight="1" x14ac:dyDescent="0.2">
      <c r="N3" s="56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56" customFormat="1" ht="15" customHeight="1" x14ac:dyDescent="0.25">
      <c r="B4" s="2127" t="s">
        <v>4</v>
      </c>
      <c r="C4" s="2048"/>
      <c r="D4" s="58"/>
      <c r="E4" s="1042"/>
      <c r="F4" s="1042"/>
      <c r="G4" s="1042"/>
      <c r="H4" s="1042"/>
      <c r="I4" s="868" t="s">
        <v>5</v>
      </c>
      <c r="J4" s="57"/>
      <c r="K4" s="57"/>
      <c r="L4" s="57"/>
      <c r="O4" s="59" t="s">
        <v>34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56" customFormat="1" ht="9.75" customHeight="1" x14ac:dyDescent="0.2">
      <c r="B5" s="2133" t="s">
        <v>7</v>
      </c>
      <c r="C5" s="2046"/>
      <c r="D5" s="57"/>
      <c r="E5" s="57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56" customFormat="1" ht="12" customHeight="1" x14ac:dyDescent="0.25">
      <c r="A6" s="2125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56" customFormat="1" ht="15.75" x14ac:dyDescent="0.25">
      <c r="A7" s="2126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56" customFormat="1" ht="9" customHeight="1" x14ac:dyDescent="0.2">
      <c r="A8" s="1325">
        <v>372</v>
      </c>
      <c r="B8" s="1324" t="s">
        <v>398</v>
      </c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56" customFormat="1" x14ac:dyDescent="0.2">
      <c r="A9" s="2129" t="s">
        <v>9</v>
      </c>
      <c r="B9" s="2119" t="s">
        <v>10</v>
      </c>
      <c r="C9" s="2120"/>
      <c r="D9" s="2120"/>
      <c r="E9" s="2120"/>
      <c r="F9" s="2120"/>
      <c r="G9" s="2120"/>
      <c r="H9" s="2120"/>
      <c r="I9" s="2121"/>
      <c r="J9" s="2119" t="s">
        <v>11</v>
      </c>
      <c r="K9" s="2120"/>
      <c r="L9" s="2120"/>
      <c r="M9" s="2120"/>
      <c r="N9" s="2120"/>
      <c r="O9" s="2120"/>
      <c r="P9" s="2120"/>
      <c r="Q9" s="2121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56" customFormat="1" x14ac:dyDescent="0.2">
      <c r="A10" s="2130"/>
      <c r="B10" s="2117" t="s">
        <v>570</v>
      </c>
      <c r="C10" s="2118"/>
      <c r="D10" s="2118"/>
      <c r="E10" s="2132"/>
      <c r="F10" s="2117" t="s">
        <v>571</v>
      </c>
      <c r="G10" s="2062"/>
      <c r="H10" s="2062"/>
      <c r="I10" s="2063"/>
      <c r="J10" s="2117" t="s">
        <v>570</v>
      </c>
      <c r="K10" s="2118"/>
      <c r="L10" s="2118"/>
      <c r="M10" s="2132"/>
      <c r="N10" s="2117" t="s">
        <v>571</v>
      </c>
      <c r="O10" s="2062"/>
      <c r="P10" s="2062"/>
      <c r="Q10" s="2063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56" customFormat="1" x14ac:dyDescent="0.2">
      <c r="A11" s="2130"/>
      <c r="B11" s="2117" t="s">
        <v>14</v>
      </c>
      <c r="C11" s="2118"/>
      <c r="E11" s="61">
        <v>7200</v>
      </c>
      <c r="F11" s="2117" t="s">
        <v>14</v>
      </c>
      <c r="G11" s="2118"/>
      <c r="H11" s="60"/>
      <c r="I11" s="61">
        <v>7200</v>
      </c>
      <c r="J11" s="2117" t="s">
        <v>14</v>
      </c>
      <c r="K11" s="2118"/>
      <c r="L11" s="60"/>
      <c r="M11" s="61">
        <f>E11</f>
        <v>7200</v>
      </c>
      <c r="N11" s="2117" t="s">
        <v>14</v>
      </c>
      <c r="O11" s="2118"/>
      <c r="P11" s="60"/>
      <c r="Q11" s="61">
        <f>I11</f>
        <v>7200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3" customFormat="1" ht="35.25" customHeight="1" x14ac:dyDescent="0.2">
      <c r="A12" s="2131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x14ac:dyDescent="0.2">
      <c r="A14" s="66">
        <v>0</v>
      </c>
      <c r="B14" s="1157"/>
      <c r="C14" s="1172"/>
      <c r="D14" s="1172"/>
      <c r="E14" s="1341"/>
      <c r="F14" s="1157"/>
      <c r="G14" s="1172"/>
      <c r="H14" s="1172"/>
      <c r="I14" s="1172"/>
      <c r="J14" s="1157"/>
      <c r="K14" s="1172"/>
      <c r="L14" s="1172"/>
      <c r="M14" s="1172"/>
      <c r="N14" s="1157"/>
      <c r="O14" s="1172"/>
      <c r="P14" s="1172"/>
      <c r="Q14" s="1172"/>
    </row>
    <row r="15" spans="1:33" s="1563" customFormat="1" ht="15" x14ac:dyDescent="0.2">
      <c r="A15" s="1560">
        <v>1</v>
      </c>
      <c r="B15" s="1542"/>
      <c r="C15" s="1561"/>
      <c r="D15" s="1562"/>
      <c r="E15" s="1673">
        <v>233.97917175293</v>
      </c>
      <c r="F15" s="1673"/>
      <c r="G15" s="1674"/>
      <c r="H15" s="1674"/>
      <c r="I15" s="1673">
        <v>727.03839111328102</v>
      </c>
      <c r="J15" s="1970"/>
      <c r="K15" s="1970"/>
      <c r="L15" s="1970"/>
      <c r="M15" s="1673">
        <v>78.510364532470703</v>
      </c>
      <c r="N15" s="1971"/>
      <c r="O15" s="1971"/>
      <c r="P15" s="1971"/>
      <c r="Q15" s="1673">
        <v>174.07795715332</v>
      </c>
      <c r="R15" s="1968"/>
      <c r="S15" s="1968"/>
      <c r="T15" s="1968"/>
      <c r="U15" s="1968"/>
      <c r="V15" s="1968"/>
      <c r="W15" s="1968"/>
      <c r="X15" s="1968"/>
      <c r="Y15" s="1968"/>
      <c r="Z15" s="1968"/>
      <c r="AA15" s="1968"/>
      <c r="AB15" s="1968"/>
    </row>
    <row r="16" spans="1:33" s="63" customFormat="1" ht="15" x14ac:dyDescent="0.2">
      <c r="A16" s="66">
        <v>2</v>
      </c>
      <c r="B16" s="1157"/>
      <c r="C16" s="1172"/>
      <c r="D16" s="1339"/>
      <c r="E16" s="1674">
        <v>209.862113952637</v>
      </c>
      <c r="F16" s="1674"/>
      <c r="G16" s="1676"/>
      <c r="H16" s="1677"/>
      <c r="I16" s="1674">
        <v>653.90432739257903</v>
      </c>
      <c r="J16" s="1157"/>
      <c r="K16" s="1172"/>
      <c r="L16" s="1172"/>
      <c r="M16" s="1674">
        <v>67.227790832519503</v>
      </c>
      <c r="N16" s="1157"/>
      <c r="O16" s="1172"/>
      <c r="P16" s="1172"/>
      <c r="Q16" s="1674">
        <v>161.86701202392601</v>
      </c>
      <c r="R16" s="1969"/>
      <c r="S16" s="1969"/>
      <c r="T16" s="1969"/>
      <c r="U16" s="1969"/>
      <c r="V16" s="1969"/>
      <c r="W16" s="1969"/>
      <c r="X16" s="1969"/>
      <c r="Y16" s="1969"/>
      <c r="Z16" s="1969"/>
      <c r="AA16" s="1969"/>
      <c r="AB16" s="1969"/>
    </row>
    <row r="17" spans="1:17" s="63" customFormat="1" ht="15" x14ac:dyDescent="0.2">
      <c r="A17" s="66">
        <v>3</v>
      </c>
      <c r="B17" s="1157"/>
      <c r="C17" s="1172"/>
      <c r="D17" s="1339"/>
      <c r="E17" s="1674">
        <v>195.33713531494101</v>
      </c>
      <c r="F17" s="1674"/>
      <c r="G17" s="1676"/>
      <c r="H17" s="1677"/>
      <c r="I17" s="1674">
        <v>542.95956420898403</v>
      </c>
      <c r="J17" s="1340"/>
      <c r="K17" s="1172"/>
      <c r="L17" s="1339"/>
      <c r="M17" s="1674">
        <v>69.406711578369197</v>
      </c>
      <c r="N17" s="1340"/>
      <c r="O17" s="1172"/>
      <c r="P17" s="1339"/>
      <c r="Q17" s="1674">
        <v>162.93740844726599</v>
      </c>
    </row>
    <row r="18" spans="1:17" s="63" customFormat="1" ht="15" x14ac:dyDescent="0.2">
      <c r="A18" s="66">
        <v>4</v>
      </c>
      <c r="B18" s="1157"/>
      <c r="C18" s="1172"/>
      <c r="D18" s="1339"/>
      <c r="E18" s="1674">
        <v>186.86395263671901</v>
      </c>
      <c r="F18" s="1674"/>
      <c r="G18" s="1676"/>
      <c r="H18" s="1677"/>
      <c r="I18" s="1674">
        <v>518.09774780273403</v>
      </c>
      <c r="J18" s="1340"/>
      <c r="K18" s="1172"/>
      <c r="L18" s="1339"/>
      <c r="M18" s="1674">
        <v>71.225364685058594</v>
      </c>
      <c r="N18" s="1340"/>
      <c r="O18" s="1172"/>
      <c r="P18" s="1339"/>
      <c r="Q18" s="1674">
        <v>162.17531585693402</v>
      </c>
    </row>
    <row r="19" spans="1:17" s="63" customFormat="1" ht="15" x14ac:dyDescent="0.2">
      <c r="A19" s="66">
        <v>5</v>
      </c>
      <c r="B19" s="1157"/>
      <c r="C19" s="1172"/>
      <c r="D19" s="1339"/>
      <c r="E19" s="1674">
        <v>183.39985656738301</v>
      </c>
      <c r="F19" s="1674"/>
      <c r="G19" s="1676"/>
      <c r="H19" s="1677"/>
      <c r="I19" s="1674">
        <v>506.70429992675804</v>
      </c>
      <c r="J19" s="1340"/>
      <c r="K19" s="1172"/>
      <c r="L19" s="1339"/>
      <c r="M19" s="1674">
        <v>71.260002136230497</v>
      </c>
      <c r="N19" s="1340"/>
      <c r="O19" s="1172"/>
      <c r="P19" s="1339"/>
      <c r="Q19" s="1674">
        <v>152.1640625</v>
      </c>
    </row>
    <row r="20" spans="1:17" s="63" customFormat="1" ht="15" x14ac:dyDescent="0.2">
      <c r="A20" s="66">
        <v>6</v>
      </c>
      <c r="B20" s="1157"/>
      <c r="C20" s="1172"/>
      <c r="D20" s="1339"/>
      <c r="E20" s="1674">
        <v>202.80573272705101</v>
      </c>
      <c r="F20" s="1674"/>
      <c r="G20" s="1676"/>
      <c r="H20" s="1677"/>
      <c r="I20" s="1674">
        <v>534.39633178711006</v>
      </c>
      <c r="J20" s="1340"/>
      <c r="K20" s="1172"/>
      <c r="L20" s="1339"/>
      <c r="M20" s="1674">
        <v>72.503612518310604</v>
      </c>
      <c r="N20" s="1340"/>
      <c r="O20" s="1172"/>
      <c r="P20" s="1339"/>
      <c r="Q20" s="1674">
        <v>149.15374755859401</v>
      </c>
    </row>
    <row r="21" spans="1:17" s="63" customFormat="1" ht="15" x14ac:dyDescent="0.2">
      <c r="A21" s="66">
        <v>7</v>
      </c>
      <c r="B21" s="1157"/>
      <c r="C21" s="1172"/>
      <c r="D21" s="1339"/>
      <c r="E21" s="1674">
        <v>247.79747009277401</v>
      </c>
      <c r="F21" s="1674"/>
      <c r="G21" s="1676"/>
      <c r="H21" s="1677"/>
      <c r="I21" s="1674">
        <v>697.37185668945301</v>
      </c>
      <c r="J21" s="1340"/>
      <c r="K21" s="1172"/>
      <c r="L21" s="1339"/>
      <c r="M21" s="1674">
        <v>74.762210845947294</v>
      </c>
      <c r="N21" s="1340"/>
      <c r="O21" s="1172"/>
      <c r="P21" s="1339"/>
      <c r="Q21" s="1674">
        <v>164.094429016113</v>
      </c>
    </row>
    <row r="22" spans="1:17" s="63" customFormat="1" ht="15" x14ac:dyDescent="0.2">
      <c r="A22" s="66">
        <v>8</v>
      </c>
      <c r="B22" s="1157"/>
      <c r="C22" s="1172"/>
      <c r="D22" s="1339"/>
      <c r="E22" s="1674">
        <v>326.61961364746099</v>
      </c>
      <c r="F22" s="1674"/>
      <c r="G22" s="1676"/>
      <c r="H22" s="1677"/>
      <c r="I22" s="1674">
        <v>930.50921630859409</v>
      </c>
      <c r="J22" s="1340"/>
      <c r="K22" s="1172"/>
      <c r="L22" s="1339"/>
      <c r="M22" s="1674">
        <v>103.063907623291</v>
      </c>
      <c r="N22" s="1340"/>
      <c r="O22" s="1172"/>
      <c r="P22" s="1339"/>
      <c r="Q22" s="1674">
        <v>232.98844909667901</v>
      </c>
    </row>
    <row r="23" spans="1:17" s="63" customFormat="1" ht="15" x14ac:dyDescent="0.2">
      <c r="A23" s="66">
        <v>9</v>
      </c>
      <c r="B23" s="1157"/>
      <c r="C23" s="1172"/>
      <c r="D23" s="1339"/>
      <c r="E23" s="1674">
        <v>388.06929016113304</v>
      </c>
      <c r="F23" s="1674"/>
      <c r="G23" s="1676"/>
      <c r="H23" s="1677"/>
      <c r="I23" s="1674">
        <v>1066.2777709960901</v>
      </c>
      <c r="J23" s="1340"/>
      <c r="K23" s="1172"/>
      <c r="L23" s="1339"/>
      <c r="M23" s="1674">
        <v>156.16163635253901</v>
      </c>
      <c r="N23" s="1340"/>
      <c r="O23" s="1172"/>
      <c r="P23" s="1339"/>
      <c r="Q23" s="1674">
        <v>285.99957275390602</v>
      </c>
    </row>
    <row r="24" spans="1:17" s="63" customFormat="1" ht="15" x14ac:dyDescent="0.25">
      <c r="A24" s="66">
        <v>10</v>
      </c>
      <c r="B24" s="1157"/>
      <c r="C24" s="1172"/>
      <c r="D24" s="1339"/>
      <c r="E24" s="1678">
        <v>462.689453125</v>
      </c>
      <c r="F24" s="1678"/>
      <c r="G24" s="1676"/>
      <c r="H24" s="1677"/>
      <c r="I24" s="1678">
        <v>1190.2024536132801</v>
      </c>
      <c r="J24" s="1340"/>
      <c r="K24" s="1172"/>
      <c r="L24" s="1339"/>
      <c r="M24" s="1678">
        <v>186.96441650390602</v>
      </c>
      <c r="N24" s="1340"/>
      <c r="O24" s="1172"/>
      <c r="P24" s="1339"/>
      <c r="Q24" s="1678">
        <v>330.99131774902304</v>
      </c>
    </row>
    <row r="25" spans="1:17" s="63" customFormat="1" ht="15" x14ac:dyDescent="0.25">
      <c r="A25" s="66">
        <v>11</v>
      </c>
      <c r="B25" s="1157"/>
      <c r="C25" s="1172"/>
      <c r="D25" s="1339"/>
      <c r="E25" s="1678">
        <v>498.85119628906301</v>
      </c>
      <c r="F25" s="1678"/>
      <c r="G25" s="1676"/>
      <c r="H25" s="1677"/>
      <c r="I25" s="1678">
        <v>1202.62817382813</v>
      </c>
      <c r="J25" s="1340"/>
      <c r="K25" s="1172"/>
      <c r="L25" s="1339"/>
      <c r="M25" s="1678">
        <v>203.57824707031301</v>
      </c>
      <c r="N25" s="1340"/>
      <c r="O25" s="1172"/>
      <c r="P25" s="1339"/>
      <c r="Q25" s="1678">
        <v>316.227294921875</v>
      </c>
    </row>
    <row r="26" spans="1:17" s="63" customFormat="1" ht="15" x14ac:dyDescent="0.25">
      <c r="A26" s="66">
        <v>12</v>
      </c>
      <c r="B26" s="1157"/>
      <c r="C26" s="1172"/>
      <c r="D26" s="1339"/>
      <c r="E26" s="1678">
        <v>465.21479797363304</v>
      </c>
      <c r="F26" s="1678"/>
      <c r="G26" s="1676"/>
      <c r="H26" s="1677"/>
      <c r="I26" s="1678">
        <v>1229.4091186523401</v>
      </c>
      <c r="J26" s="1340"/>
      <c r="K26" s="1172"/>
      <c r="L26" s="1339"/>
      <c r="M26" s="1678">
        <v>187.442459106445</v>
      </c>
      <c r="N26" s="1340"/>
      <c r="O26" s="1172"/>
      <c r="P26" s="1339"/>
      <c r="Q26" s="1678">
        <v>304.50825500488304</v>
      </c>
    </row>
    <row r="27" spans="1:17" s="63" customFormat="1" ht="15" x14ac:dyDescent="0.25">
      <c r="A27" s="66">
        <v>13</v>
      </c>
      <c r="B27" s="1157"/>
      <c r="C27" s="1172"/>
      <c r="D27" s="1339"/>
      <c r="E27" s="1678">
        <v>453.00036621093705</v>
      </c>
      <c r="F27" s="1678"/>
      <c r="G27" s="1676"/>
      <c r="H27" s="1677"/>
      <c r="I27" s="1678">
        <v>1219.67504882813</v>
      </c>
      <c r="J27" s="1340"/>
      <c r="K27" s="1172"/>
      <c r="L27" s="1339"/>
      <c r="M27" s="1678">
        <v>169.387565612793</v>
      </c>
      <c r="N27" s="1340"/>
      <c r="O27" s="1172"/>
      <c r="P27" s="1339"/>
      <c r="Q27" s="1678">
        <v>330.82849121093699</v>
      </c>
    </row>
    <row r="28" spans="1:17" s="63" customFormat="1" ht="15" x14ac:dyDescent="0.25">
      <c r="A28" s="66">
        <v>14</v>
      </c>
      <c r="B28" s="1157"/>
      <c r="C28" s="1172"/>
      <c r="D28" s="1339"/>
      <c r="E28" s="1678">
        <v>478.98460388183605</v>
      </c>
      <c r="F28" s="1678"/>
      <c r="G28" s="1676"/>
      <c r="H28" s="1677"/>
      <c r="I28" s="1678">
        <v>1206.2066040039101</v>
      </c>
      <c r="J28" s="1340"/>
      <c r="K28" s="1172"/>
      <c r="L28" s="1339"/>
      <c r="M28" s="1678">
        <v>193.23442840576101</v>
      </c>
      <c r="N28" s="1340"/>
      <c r="O28" s="1172"/>
      <c r="P28" s="1339"/>
      <c r="Q28" s="1678">
        <v>306.21260070800804</v>
      </c>
    </row>
    <row r="29" spans="1:17" s="63" customFormat="1" ht="15" x14ac:dyDescent="0.25">
      <c r="A29" s="66">
        <v>15</v>
      </c>
      <c r="B29" s="1157"/>
      <c r="C29" s="1172"/>
      <c r="D29" s="1339"/>
      <c r="E29" s="1678">
        <v>487.00398254394605</v>
      </c>
      <c r="F29" s="1678"/>
      <c r="G29" s="1676"/>
      <c r="H29" s="1677"/>
      <c r="I29" s="1678">
        <v>1237.1340942382801</v>
      </c>
      <c r="J29" s="1340"/>
      <c r="K29" s="1172"/>
      <c r="L29" s="1339"/>
      <c r="M29" s="1678">
        <v>193.70901489257801</v>
      </c>
      <c r="N29" s="1340"/>
      <c r="O29" s="1172"/>
      <c r="P29" s="1339"/>
      <c r="Q29" s="1678">
        <v>323.19708251953102</v>
      </c>
    </row>
    <row r="30" spans="1:17" s="63" customFormat="1" ht="15" x14ac:dyDescent="0.25">
      <c r="A30" s="66">
        <v>16</v>
      </c>
      <c r="B30" s="1157"/>
      <c r="C30" s="1172"/>
      <c r="D30" s="1339"/>
      <c r="E30" s="1678">
        <v>482.74659729003901</v>
      </c>
      <c r="F30" s="1678"/>
      <c r="G30" s="1676"/>
      <c r="H30" s="1677"/>
      <c r="I30" s="1678">
        <v>1173.7029418945301</v>
      </c>
      <c r="J30" s="1340"/>
      <c r="K30" s="1172"/>
      <c r="L30" s="1339"/>
      <c r="M30" s="1678">
        <v>217.29608154296801</v>
      </c>
      <c r="N30" s="1340"/>
      <c r="O30" s="1172"/>
      <c r="P30" s="1339"/>
      <c r="Q30" s="1678">
        <v>300.47257995605503</v>
      </c>
    </row>
    <row r="31" spans="1:17" s="67" customFormat="1" ht="15" x14ac:dyDescent="0.25">
      <c r="A31" s="66">
        <v>17</v>
      </c>
      <c r="B31" s="1157"/>
      <c r="C31" s="1172"/>
      <c r="D31" s="1339"/>
      <c r="E31" s="1678">
        <v>416.16658020019599</v>
      </c>
      <c r="F31" s="1678"/>
      <c r="G31" s="1676"/>
      <c r="H31" s="1677"/>
      <c r="I31" s="1678">
        <v>1097.9326782226601</v>
      </c>
      <c r="J31" s="1340"/>
      <c r="K31" s="1172"/>
      <c r="L31" s="1339"/>
      <c r="M31" s="1678">
        <v>152.998908996582</v>
      </c>
      <c r="N31" s="1340"/>
      <c r="O31" s="1172"/>
      <c r="P31" s="1339"/>
      <c r="Q31" s="1678">
        <v>268.33958435058599</v>
      </c>
    </row>
    <row r="32" spans="1:17" s="67" customFormat="1" ht="15" x14ac:dyDescent="0.25">
      <c r="A32" s="66">
        <v>18</v>
      </c>
      <c r="B32" s="1157"/>
      <c r="C32" s="1172"/>
      <c r="D32" s="1339"/>
      <c r="E32" s="1678">
        <v>388.07621765136804</v>
      </c>
      <c r="F32" s="1678"/>
      <c r="G32" s="1676"/>
      <c r="H32" s="1677"/>
      <c r="I32" s="1678">
        <v>999.36172485351608</v>
      </c>
      <c r="J32" s="1340"/>
      <c r="K32" s="1172"/>
      <c r="L32" s="1339"/>
      <c r="M32" s="1678">
        <v>143.18164825439501</v>
      </c>
      <c r="N32" s="1340"/>
      <c r="O32" s="1172"/>
      <c r="P32" s="1339"/>
      <c r="Q32" s="1678">
        <v>217.81568908691401</v>
      </c>
    </row>
    <row r="33" spans="1:33" s="67" customFormat="1" ht="15" x14ac:dyDescent="0.25">
      <c r="A33" s="66">
        <v>19</v>
      </c>
      <c r="B33" s="1157"/>
      <c r="C33" s="1172"/>
      <c r="D33" s="1339"/>
      <c r="E33" s="1678">
        <v>347.32452392578199</v>
      </c>
      <c r="F33" s="1678"/>
      <c r="G33" s="1676"/>
      <c r="H33" s="1677"/>
      <c r="I33" s="1678">
        <v>973.39480590820301</v>
      </c>
      <c r="J33" s="1340"/>
      <c r="K33" s="1172"/>
      <c r="L33" s="1339"/>
      <c r="M33" s="1678">
        <v>124.45473098754901</v>
      </c>
      <c r="N33" s="1340"/>
      <c r="O33" s="1172"/>
      <c r="P33" s="1339"/>
      <c r="Q33" s="1678">
        <v>213.942832946777</v>
      </c>
    </row>
    <row r="34" spans="1:33" s="67" customFormat="1" ht="15" x14ac:dyDescent="0.25">
      <c r="A34" s="66">
        <v>20</v>
      </c>
      <c r="B34" s="1157"/>
      <c r="C34" s="1172"/>
      <c r="D34" s="1339"/>
      <c r="E34" s="1678">
        <v>337.47955322265699</v>
      </c>
      <c r="F34" s="1678"/>
      <c r="G34" s="1676"/>
      <c r="H34" s="1677"/>
      <c r="I34" s="1678">
        <v>923.30041503906307</v>
      </c>
      <c r="J34" s="1340"/>
      <c r="K34" s="1172"/>
      <c r="L34" s="1339"/>
      <c r="M34" s="1678">
        <v>122.91320037841801</v>
      </c>
      <c r="N34" s="1340"/>
      <c r="O34" s="1172"/>
      <c r="P34" s="1339"/>
      <c r="Q34" s="1678">
        <v>214.60100555419902</v>
      </c>
    </row>
    <row r="35" spans="1:33" s="67" customFormat="1" ht="15" x14ac:dyDescent="0.25">
      <c r="A35" s="66">
        <v>21</v>
      </c>
      <c r="B35" s="1157"/>
      <c r="C35" s="1172"/>
      <c r="D35" s="1339"/>
      <c r="E35" s="1678">
        <v>325.22012329101602</v>
      </c>
      <c r="F35" s="1678"/>
      <c r="G35" s="1676"/>
      <c r="H35" s="1677"/>
      <c r="I35" s="1678">
        <v>924.97708129882801</v>
      </c>
      <c r="J35" s="1340"/>
      <c r="K35" s="1172"/>
      <c r="L35" s="1339"/>
      <c r="M35" s="1678">
        <v>103.649337768555</v>
      </c>
      <c r="N35" s="1340"/>
      <c r="O35" s="1172"/>
      <c r="P35" s="1339"/>
      <c r="Q35" s="1678">
        <v>205.84376525878901</v>
      </c>
    </row>
    <row r="36" spans="1:33" s="67" customFormat="1" ht="15" x14ac:dyDescent="0.25">
      <c r="A36" s="66">
        <v>22</v>
      </c>
      <c r="B36" s="1157"/>
      <c r="C36" s="1172"/>
      <c r="D36" s="1339"/>
      <c r="E36" s="1678">
        <v>317.14875793457003</v>
      </c>
      <c r="F36" s="1678"/>
      <c r="G36" s="1676"/>
      <c r="H36" s="1677"/>
      <c r="I36" s="1678">
        <v>886.63299560546909</v>
      </c>
      <c r="J36" s="1340"/>
      <c r="K36" s="1172"/>
      <c r="L36" s="1339"/>
      <c r="M36" s="1678">
        <v>85.992820739746094</v>
      </c>
      <c r="N36" s="1340"/>
      <c r="O36" s="1172"/>
      <c r="P36" s="1339"/>
      <c r="Q36" s="1678">
        <v>182.39179992675801</v>
      </c>
    </row>
    <row r="37" spans="1:33" s="67" customFormat="1" ht="15" x14ac:dyDescent="0.25">
      <c r="A37" s="66">
        <v>23</v>
      </c>
      <c r="B37" s="1157"/>
      <c r="C37" s="1172"/>
      <c r="D37" s="1339"/>
      <c r="E37" s="1678">
        <v>309.30258178711</v>
      </c>
      <c r="F37" s="1678"/>
      <c r="G37" s="1676"/>
      <c r="H37" s="1677"/>
      <c r="I37" s="1678">
        <v>879.38604736328102</v>
      </c>
      <c r="J37" s="1340"/>
      <c r="K37" s="1172"/>
      <c r="L37" s="1339"/>
      <c r="M37" s="1678">
        <v>79.445671081542898</v>
      </c>
      <c r="N37" s="1340"/>
      <c r="O37" s="1172"/>
      <c r="P37" s="1339"/>
      <c r="Q37" s="1678">
        <v>180.02928924560601</v>
      </c>
    </row>
    <row r="38" spans="1:33" s="67" customFormat="1" ht="15" x14ac:dyDescent="0.25">
      <c r="A38" s="66">
        <v>24</v>
      </c>
      <c r="B38" s="1157"/>
      <c r="C38" s="1172"/>
      <c r="D38" s="1339"/>
      <c r="E38" s="1679">
        <v>270.61550903320301</v>
      </c>
      <c r="F38" s="1679"/>
      <c r="G38" s="1676"/>
      <c r="H38" s="1677"/>
      <c r="I38" s="1679">
        <v>825.88653564453102</v>
      </c>
      <c r="J38" s="1340"/>
      <c r="K38" s="1172"/>
      <c r="L38" s="1339"/>
      <c r="M38" s="1679">
        <v>75.3580322265625</v>
      </c>
      <c r="N38" s="1340"/>
      <c r="O38" s="1172"/>
      <c r="P38" s="1339"/>
      <c r="Q38" s="1679">
        <v>169.941818237305</v>
      </c>
    </row>
    <row r="39" spans="1:33" s="67" customFormat="1" ht="15" x14ac:dyDescent="0.2">
      <c r="A39" s="66" t="s">
        <v>19</v>
      </c>
      <c r="B39" s="1235"/>
      <c r="C39" s="1235"/>
      <c r="D39" s="1235"/>
      <c r="E39" s="1690">
        <f>SUM(E15:E38)</f>
        <v>8214.5591812133862</v>
      </c>
      <c r="F39" s="1691"/>
      <c r="G39" s="1691"/>
      <c r="H39" s="1691"/>
      <c r="I39" s="1690">
        <f>SUM(I15:I38)</f>
        <v>22147.090225219734</v>
      </c>
      <c r="J39" s="1235"/>
      <c r="K39" s="1235"/>
      <c r="L39" s="1235"/>
      <c r="M39" s="1690">
        <f>SUM(M15:M38)</f>
        <v>3003.7281646728507</v>
      </c>
      <c r="N39" s="1235"/>
      <c r="O39" s="1235"/>
      <c r="P39" s="1235"/>
      <c r="Q39" s="1690">
        <f>SUM(Q15:Q38)</f>
        <v>5510.8013610839853</v>
      </c>
    </row>
    <row r="40" spans="1:33" s="56" customFormat="1" ht="12.75" customHeight="1" x14ac:dyDescent="0.2">
      <c r="A40" s="56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56" customFormat="1" ht="12.75" customHeight="1" x14ac:dyDescent="0.2">
      <c r="A41" s="56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 x14ac:dyDescent="0.2">
      <c r="A42" s="56" t="s">
        <v>22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 x14ac:dyDescent="0.2">
      <c r="A43" s="56" t="s">
        <v>23</v>
      </c>
      <c r="K43" s="56" t="s">
        <v>534</v>
      </c>
      <c r="L43" s="56"/>
      <c r="M43" s="56"/>
      <c r="N43" s="56"/>
      <c r="O43" s="56"/>
      <c r="P43" s="56"/>
      <c r="Q43" s="56"/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 x14ac:dyDescent="0.2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4" tint="-0.249977111117893"/>
  </sheetPr>
  <dimension ref="A1:AG44"/>
  <sheetViews>
    <sheetView zoomScale="85" zoomScaleNormal="85" zoomScaleSheetLayoutView="100" workbookViewId="0">
      <selection activeCell="T21" sqref="T21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45" t="s">
        <v>509</v>
      </c>
      <c r="C1" s="2048"/>
      <c r="D1" s="2048"/>
      <c r="E1" s="2048"/>
      <c r="F1" s="2048"/>
      <c r="J1" s="801" t="s">
        <v>183</v>
      </c>
      <c r="N1" s="2139" t="s">
        <v>33</v>
      </c>
      <c r="O1" s="2139"/>
      <c r="P1" s="2139"/>
      <c r="Q1" s="2139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69" customFormat="1" ht="10.5" customHeight="1" x14ac:dyDescent="0.2">
      <c r="B2" s="2140" t="s">
        <v>1</v>
      </c>
      <c r="C2" s="2055"/>
      <c r="D2" s="2055"/>
      <c r="E2" s="2055"/>
      <c r="F2" s="2055"/>
      <c r="N2" s="2140" t="s">
        <v>2</v>
      </c>
      <c r="O2" s="2141"/>
      <c r="P2" s="2141"/>
      <c r="Q2" s="2141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69" customFormat="1" ht="13.5" customHeight="1" x14ac:dyDescent="0.2">
      <c r="N3" s="69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69" customFormat="1" ht="15" customHeight="1" x14ac:dyDescent="0.25">
      <c r="B4" s="2144" t="s">
        <v>4</v>
      </c>
      <c r="C4" s="2048"/>
      <c r="D4" s="70"/>
      <c r="E4" s="1040"/>
      <c r="F4" s="1040"/>
      <c r="G4" s="1040"/>
      <c r="H4" s="1040"/>
      <c r="I4" s="867" t="s">
        <v>5</v>
      </c>
      <c r="J4" s="26"/>
      <c r="K4" s="26"/>
      <c r="L4" s="26"/>
      <c r="N4" s="71" t="s">
        <v>191</v>
      </c>
      <c r="O4" s="71"/>
      <c r="Q4" s="71" t="s">
        <v>192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69" customFormat="1" ht="9.75" customHeight="1" x14ac:dyDescent="0.2">
      <c r="B5" s="2150" t="s">
        <v>7</v>
      </c>
      <c r="C5" s="2046"/>
      <c r="D5" s="26"/>
      <c r="E5" s="26"/>
      <c r="O5" s="71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69" customFormat="1" ht="12" customHeight="1" x14ac:dyDescent="0.25">
      <c r="A6" s="214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69" customFormat="1" ht="15.75" x14ac:dyDescent="0.25">
      <c r="A7" s="214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69" customFormat="1" ht="9" customHeight="1" x14ac:dyDescent="0.2">
      <c r="A8" s="1324" t="s">
        <v>399</v>
      </c>
      <c r="B8" s="1324" t="s">
        <v>400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69" customFormat="1" x14ac:dyDescent="0.2">
      <c r="A9" s="2146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69" customFormat="1" x14ac:dyDescent="0.2">
      <c r="A10" s="2147"/>
      <c r="B10" s="2134" t="s">
        <v>573</v>
      </c>
      <c r="C10" s="2135"/>
      <c r="D10" s="2135"/>
      <c r="E10" s="2149"/>
      <c r="F10" s="2102" t="s">
        <v>574</v>
      </c>
      <c r="G10" s="2062"/>
      <c r="H10" s="2062"/>
      <c r="I10" s="2063"/>
      <c r="J10" s="2134" t="s">
        <v>573</v>
      </c>
      <c r="K10" s="2135"/>
      <c r="L10" s="2135"/>
      <c r="M10" s="2149"/>
      <c r="N10" s="2102" t="s">
        <v>574</v>
      </c>
      <c r="O10" s="2062"/>
      <c r="P10" s="2062"/>
      <c r="Q10" s="2063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69" customFormat="1" x14ac:dyDescent="0.2">
      <c r="A11" s="2147"/>
      <c r="B11" s="2134" t="s">
        <v>14</v>
      </c>
      <c r="C11" s="2135"/>
      <c r="E11" s="40">
        <v>4800</v>
      </c>
      <c r="F11" s="2134" t="s">
        <v>14</v>
      </c>
      <c r="G11" s="2135"/>
      <c r="H11" s="53"/>
      <c r="I11" s="40">
        <v>7200</v>
      </c>
      <c r="J11" s="2134" t="s">
        <v>14</v>
      </c>
      <c r="K11" s="2135"/>
      <c r="L11" s="53"/>
      <c r="M11" s="40">
        <f>E11</f>
        <v>4800</v>
      </c>
      <c r="N11" s="2134" t="s">
        <v>14</v>
      </c>
      <c r="O11" s="2135"/>
      <c r="P11" s="53"/>
      <c r="Q11" s="40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73" customFormat="1" ht="35.25" customHeight="1" x14ac:dyDescent="0.2">
      <c r="A12" s="2148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x14ac:dyDescent="0.2">
      <c r="A14" s="76">
        <v>0</v>
      </c>
      <c r="B14" s="1156"/>
      <c r="C14" s="1171"/>
      <c r="D14" s="1171"/>
      <c r="E14" s="1171"/>
      <c r="F14" s="1171"/>
      <c r="G14" s="1171"/>
      <c r="H14" s="1171"/>
      <c r="I14" s="1171"/>
      <c r="J14" s="1157"/>
      <c r="K14" s="1171"/>
      <c r="L14" s="1171"/>
      <c r="M14" s="1344"/>
      <c r="N14" s="1171"/>
      <c r="O14" s="1171"/>
      <c r="P14" s="1171"/>
      <c r="Q14" s="1344"/>
    </row>
    <row r="15" spans="1:33" s="1559" customFormat="1" ht="15" x14ac:dyDescent="0.2">
      <c r="A15" s="1554">
        <v>1</v>
      </c>
      <c r="B15" s="1555"/>
      <c r="C15" s="1556"/>
      <c r="D15" s="1556"/>
      <c r="E15" s="1673">
        <v>260.69777679443399</v>
      </c>
      <c r="F15" s="1680"/>
      <c r="G15" s="1680"/>
      <c r="H15" s="1680"/>
      <c r="I15" s="1673">
        <v>1439.88647460938</v>
      </c>
      <c r="J15" s="1542"/>
      <c r="K15" s="1556"/>
      <c r="L15" s="1557"/>
      <c r="M15" s="1673">
        <v>48.379623413085895</v>
      </c>
      <c r="N15" s="1558"/>
      <c r="O15" s="1556"/>
      <c r="P15" s="1557"/>
      <c r="Q15" s="1673">
        <v>60.794958114624002</v>
      </c>
    </row>
    <row r="16" spans="1:33" s="73" customFormat="1" ht="15" x14ac:dyDescent="0.2">
      <c r="A16" s="76">
        <v>2</v>
      </c>
      <c r="B16" s="1156"/>
      <c r="C16" s="1171"/>
      <c r="D16" s="1171"/>
      <c r="E16" s="1674">
        <v>230.95501708984401</v>
      </c>
      <c r="F16" s="1681"/>
      <c r="G16" s="1681"/>
      <c r="H16" s="1681"/>
      <c r="I16" s="1674">
        <v>1535.1049194335901</v>
      </c>
      <c r="J16" s="1157"/>
      <c r="K16" s="1171"/>
      <c r="L16" s="1342"/>
      <c r="M16" s="1674">
        <v>44.084136962890696</v>
      </c>
      <c r="N16" s="1343"/>
      <c r="O16" s="1171"/>
      <c r="P16" s="1342"/>
      <c r="Q16" s="1674">
        <v>71.537132263183594</v>
      </c>
    </row>
    <row r="17" spans="1:17" s="73" customFormat="1" ht="15" x14ac:dyDescent="0.2">
      <c r="A17" s="76">
        <v>3</v>
      </c>
      <c r="B17" s="1156"/>
      <c r="C17" s="1171"/>
      <c r="D17" s="1171"/>
      <c r="E17" s="1674">
        <v>226.93666076660202</v>
      </c>
      <c r="F17" s="1681"/>
      <c r="G17" s="1681"/>
      <c r="H17" s="1681"/>
      <c r="I17" s="1674">
        <v>1465.95043945313</v>
      </c>
      <c r="J17" s="1157"/>
      <c r="K17" s="1171"/>
      <c r="L17" s="1342"/>
      <c r="M17" s="1674">
        <v>45.407424926757798</v>
      </c>
      <c r="N17" s="1343"/>
      <c r="O17" s="1171"/>
      <c r="P17" s="1342"/>
      <c r="Q17" s="1674">
        <v>67.653873443603501</v>
      </c>
    </row>
    <row r="18" spans="1:17" s="73" customFormat="1" ht="15" x14ac:dyDescent="0.2">
      <c r="A18" s="76">
        <v>4</v>
      </c>
      <c r="B18" s="1156"/>
      <c r="C18" s="1171"/>
      <c r="D18" s="1171"/>
      <c r="E18" s="1674">
        <v>214.62525177001902</v>
      </c>
      <c r="F18" s="1681"/>
      <c r="G18" s="1681"/>
      <c r="H18" s="1681"/>
      <c r="I18" s="1674">
        <v>1382.01806640625</v>
      </c>
      <c r="J18" s="1157"/>
      <c r="K18" s="1171"/>
      <c r="L18" s="1342"/>
      <c r="M18" s="1674">
        <v>39.708980560302699</v>
      </c>
      <c r="N18" s="1343"/>
      <c r="O18" s="1171"/>
      <c r="P18" s="1342"/>
      <c r="Q18" s="1674">
        <v>60.916196823120096</v>
      </c>
    </row>
    <row r="19" spans="1:17" s="73" customFormat="1" ht="15" x14ac:dyDescent="0.2">
      <c r="A19" s="76">
        <v>5</v>
      </c>
      <c r="B19" s="1156"/>
      <c r="C19" s="1171"/>
      <c r="D19" s="1342"/>
      <c r="E19" s="1674">
        <v>209.934867858887</v>
      </c>
      <c r="F19" s="1682"/>
      <c r="G19" s="1681"/>
      <c r="H19" s="1683"/>
      <c r="I19" s="1674">
        <v>1477.1532592773401</v>
      </c>
      <c r="J19" s="1345"/>
      <c r="K19" s="1171"/>
      <c r="L19" s="1342"/>
      <c r="M19" s="1674">
        <v>35.5867023468018</v>
      </c>
      <c r="N19" s="1343"/>
      <c r="O19" s="1171"/>
      <c r="P19" s="1342"/>
      <c r="Q19" s="1674">
        <v>67.64348602294919</v>
      </c>
    </row>
    <row r="20" spans="1:17" s="73" customFormat="1" ht="15" x14ac:dyDescent="0.2">
      <c r="A20" s="76">
        <v>6</v>
      </c>
      <c r="B20" s="1156"/>
      <c r="C20" s="1171"/>
      <c r="D20" s="1342"/>
      <c r="E20" s="1674">
        <v>242.54242706298803</v>
      </c>
      <c r="F20" s="1682"/>
      <c r="G20" s="1681"/>
      <c r="H20" s="1683"/>
      <c r="I20" s="1674">
        <v>1430.96984863281</v>
      </c>
      <c r="J20" s="1345"/>
      <c r="K20" s="1171"/>
      <c r="L20" s="1342"/>
      <c r="M20" s="1674">
        <v>41.253969192504897</v>
      </c>
      <c r="N20" s="1343"/>
      <c r="O20" s="1171"/>
      <c r="P20" s="1342"/>
      <c r="Q20" s="1674">
        <v>72.922771453857393</v>
      </c>
    </row>
    <row r="21" spans="1:17" s="73" customFormat="1" ht="15" x14ac:dyDescent="0.2">
      <c r="A21" s="76">
        <v>7</v>
      </c>
      <c r="B21" s="1156"/>
      <c r="C21" s="1171"/>
      <c r="D21" s="1342"/>
      <c r="E21" s="1674">
        <v>382.27729797363202</v>
      </c>
      <c r="F21" s="1682"/>
      <c r="G21" s="1681"/>
      <c r="H21" s="1683"/>
      <c r="I21" s="1674">
        <v>1487.4998168945301</v>
      </c>
      <c r="J21" s="1345"/>
      <c r="K21" s="1171"/>
      <c r="L21" s="1342"/>
      <c r="M21" s="1674">
        <v>61.612483978271499</v>
      </c>
      <c r="N21" s="1343"/>
      <c r="O21" s="1171"/>
      <c r="P21" s="1342"/>
      <c r="Q21" s="1674">
        <v>66.219738006591797</v>
      </c>
    </row>
    <row r="22" spans="1:17" s="73" customFormat="1" ht="15" x14ac:dyDescent="0.2">
      <c r="A22" s="76">
        <v>8</v>
      </c>
      <c r="B22" s="1156"/>
      <c r="C22" s="1171"/>
      <c r="D22" s="1342"/>
      <c r="E22" s="1674">
        <v>559.59765625</v>
      </c>
      <c r="F22" s="1682"/>
      <c r="G22" s="1681"/>
      <c r="H22" s="1683"/>
      <c r="I22" s="1674">
        <v>1629.658203125</v>
      </c>
      <c r="J22" s="1345"/>
      <c r="K22" s="1171"/>
      <c r="L22" s="1342"/>
      <c r="M22" s="1674">
        <v>97.140296936035099</v>
      </c>
      <c r="N22" s="1343"/>
      <c r="O22" s="1171"/>
      <c r="P22" s="1342"/>
      <c r="Q22" s="1674">
        <v>140.375734329224</v>
      </c>
    </row>
    <row r="23" spans="1:17" s="73" customFormat="1" ht="15" x14ac:dyDescent="0.2">
      <c r="A23" s="76">
        <v>9</v>
      </c>
      <c r="B23" s="1156"/>
      <c r="C23" s="1171"/>
      <c r="D23" s="1342"/>
      <c r="E23" s="1674">
        <v>527.6240234375</v>
      </c>
      <c r="F23" s="1682"/>
      <c r="G23" s="1681"/>
      <c r="H23" s="1683"/>
      <c r="I23" s="1674">
        <v>1578.1539916992201</v>
      </c>
      <c r="J23" s="1345"/>
      <c r="K23" s="1171"/>
      <c r="L23" s="1342"/>
      <c r="M23" s="1674">
        <v>88.410762786865192</v>
      </c>
      <c r="N23" s="1343"/>
      <c r="O23" s="1171"/>
      <c r="P23" s="1342"/>
      <c r="Q23" s="1674">
        <v>333.19100952148403</v>
      </c>
    </row>
    <row r="24" spans="1:17" s="73" customFormat="1" ht="15" x14ac:dyDescent="0.25">
      <c r="A24" s="76">
        <v>10</v>
      </c>
      <c r="B24" s="1156"/>
      <c r="C24" s="1171"/>
      <c r="D24" s="1342"/>
      <c r="E24" s="1678">
        <v>447.13218688964901</v>
      </c>
      <c r="F24" s="1682"/>
      <c r="G24" s="1681"/>
      <c r="H24" s="1683"/>
      <c r="I24" s="1678">
        <v>1573.0741577148401</v>
      </c>
      <c r="J24" s="1345"/>
      <c r="K24" s="1171"/>
      <c r="L24" s="1342"/>
      <c r="M24" s="1678">
        <v>72.212631225585895</v>
      </c>
      <c r="N24" s="1343"/>
      <c r="O24" s="1171"/>
      <c r="P24" s="1342"/>
      <c r="Q24" s="1678">
        <v>292.88619995117199</v>
      </c>
    </row>
    <row r="25" spans="1:17" s="73" customFormat="1" ht="15" x14ac:dyDescent="0.25">
      <c r="A25" s="76">
        <v>11</v>
      </c>
      <c r="B25" s="1156"/>
      <c r="C25" s="1171"/>
      <c r="D25" s="1342"/>
      <c r="E25" s="1678">
        <v>444.75579833984403</v>
      </c>
      <c r="F25" s="1682"/>
      <c r="G25" s="1681"/>
      <c r="H25" s="1683"/>
      <c r="I25" s="1678">
        <v>1556.24279785156</v>
      </c>
      <c r="J25" s="1345"/>
      <c r="K25" s="1171"/>
      <c r="L25" s="1342"/>
      <c r="M25" s="1678">
        <v>71.689552307128892</v>
      </c>
      <c r="N25" s="1343"/>
      <c r="O25" s="1171"/>
      <c r="P25" s="1342"/>
      <c r="Q25" s="1678">
        <v>378.79241943359403</v>
      </c>
    </row>
    <row r="26" spans="1:17" s="73" customFormat="1" ht="15" x14ac:dyDescent="0.25">
      <c r="A26" s="76">
        <v>12</v>
      </c>
      <c r="B26" s="1156"/>
      <c r="C26" s="1171"/>
      <c r="D26" s="1342"/>
      <c r="E26" s="1678">
        <v>451.86415100097599</v>
      </c>
      <c r="F26" s="1682"/>
      <c r="G26" s="1681"/>
      <c r="H26" s="1683"/>
      <c r="I26" s="1678">
        <v>1567.341796875</v>
      </c>
      <c r="J26" s="1345"/>
      <c r="K26" s="1171"/>
      <c r="L26" s="1342"/>
      <c r="M26" s="1678">
        <v>70.823528289794893</v>
      </c>
      <c r="N26" s="1343"/>
      <c r="O26" s="1171"/>
      <c r="P26" s="1342"/>
      <c r="Q26" s="1678">
        <v>368.33430480957003</v>
      </c>
    </row>
    <row r="27" spans="1:17" s="73" customFormat="1" ht="15" x14ac:dyDescent="0.25">
      <c r="A27" s="76">
        <v>13</v>
      </c>
      <c r="B27" s="1156"/>
      <c r="C27" s="1171"/>
      <c r="D27" s="1342"/>
      <c r="E27" s="1678">
        <v>450.55818176269503</v>
      </c>
      <c r="F27" s="1682"/>
      <c r="G27" s="1681"/>
      <c r="H27" s="1683"/>
      <c r="I27" s="1678">
        <v>1733.61450195313</v>
      </c>
      <c r="J27" s="1345"/>
      <c r="K27" s="1171"/>
      <c r="L27" s="1342"/>
      <c r="M27" s="1678">
        <v>70.802742004394602</v>
      </c>
      <c r="N27" s="1343"/>
      <c r="O27" s="1171"/>
      <c r="P27" s="1342"/>
      <c r="Q27" s="1678">
        <v>285.35177612304699</v>
      </c>
    </row>
    <row r="28" spans="1:17" s="73" customFormat="1" ht="15" x14ac:dyDescent="0.25">
      <c r="A28" s="76">
        <v>14</v>
      </c>
      <c r="B28" s="1156"/>
      <c r="C28" s="1171"/>
      <c r="D28" s="1342"/>
      <c r="E28" s="1678">
        <v>441.55497741699202</v>
      </c>
      <c r="F28" s="1682"/>
      <c r="G28" s="1681"/>
      <c r="H28" s="1683"/>
      <c r="I28" s="1678">
        <v>1739.0267944335901</v>
      </c>
      <c r="J28" s="1345"/>
      <c r="K28" s="1171"/>
      <c r="L28" s="1342"/>
      <c r="M28" s="1678">
        <v>69.032588958740291</v>
      </c>
      <c r="N28" s="1343"/>
      <c r="O28" s="1171"/>
      <c r="P28" s="1342"/>
      <c r="Q28" s="1678">
        <v>343.80500793457003</v>
      </c>
    </row>
    <row r="29" spans="1:17" s="73" customFormat="1" ht="15" x14ac:dyDescent="0.25">
      <c r="A29" s="76">
        <v>15</v>
      </c>
      <c r="B29" s="1156"/>
      <c r="C29" s="1171"/>
      <c r="D29" s="1342"/>
      <c r="E29" s="1678">
        <v>420.32698059082003</v>
      </c>
      <c r="F29" s="1682"/>
      <c r="G29" s="1681"/>
      <c r="H29" s="1683"/>
      <c r="I29" s="1678">
        <v>1699.93090820313</v>
      </c>
      <c r="J29" s="1345"/>
      <c r="K29" s="1171"/>
      <c r="L29" s="1342"/>
      <c r="M29" s="1678">
        <v>66.126209259033203</v>
      </c>
      <c r="N29" s="1343"/>
      <c r="O29" s="1171"/>
      <c r="P29" s="1342"/>
      <c r="Q29" s="1678">
        <v>220.36873626709001</v>
      </c>
    </row>
    <row r="30" spans="1:17" s="73" customFormat="1" ht="15" x14ac:dyDescent="0.25">
      <c r="A30" s="76">
        <v>16</v>
      </c>
      <c r="B30" s="1156"/>
      <c r="C30" s="1171"/>
      <c r="D30" s="1342"/>
      <c r="E30" s="1678">
        <v>365.57341003418003</v>
      </c>
      <c r="F30" s="1682"/>
      <c r="G30" s="1681"/>
      <c r="H30" s="1683"/>
      <c r="I30" s="1678">
        <v>1692.5856323242201</v>
      </c>
      <c r="J30" s="1345"/>
      <c r="K30" s="1171"/>
      <c r="L30" s="1342"/>
      <c r="M30" s="1678">
        <v>55.5849514007568</v>
      </c>
      <c r="N30" s="1343"/>
      <c r="O30" s="1171"/>
      <c r="P30" s="1342"/>
      <c r="Q30" s="1678">
        <v>238.31970214843801</v>
      </c>
    </row>
    <row r="31" spans="1:17" s="77" customFormat="1" ht="15" x14ac:dyDescent="0.25">
      <c r="A31" s="76">
        <v>17</v>
      </c>
      <c r="B31" s="1156"/>
      <c r="C31" s="1171"/>
      <c r="D31" s="1342"/>
      <c r="E31" s="1678">
        <v>363.77554321289102</v>
      </c>
      <c r="F31" s="1682"/>
      <c r="G31" s="1681"/>
      <c r="H31" s="1683"/>
      <c r="I31" s="1678">
        <v>1639.9756469726601</v>
      </c>
      <c r="J31" s="1345"/>
      <c r="K31" s="1171"/>
      <c r="L31" s="1342"/>
      <c r="M31" s="1678">
        <v>54.9891262054443</v>
      </c>
      <c r="N31" s="1343"/>
      <c r="O31" s="1171"/>
      <c r="P31" s="1342"/>
      <c r="Q31" s="1678">
        <v>334.92997741699202</v>
      </c>
    </row>
    <row r="32" spans="1:17" s="77" customFormat="1" ht="15" x14ac:dyDescent="0.25">
      <c r="A32" s="76">
        <v>18</v>
      </c>
      <c r="B32" s="1156"/>
      <c r="C32" s="1171"/>
      <c r="D32" s="1342"/>
      <c r="E32" s="1678">
        <v>371.74990844726602</v>
      </c>
      <c r="F32" s="1682"/>
      <c r="G32" s="1681"/>
      <c r="H32" s="1683"/>
      <c r="I32" s="1678">
        <v>1618.43872070313</v>
      </c>
      <c r="J32" s="1345"/>
      <c r="K32" s="1171"/>
      <c r="L32" s="1342"/>
      <c r="M32" s="1678">
        <v>56.038745880127003</v>
      </c>
      <c r="N32" s="1343"/>
      <c r="O32" s="1171"/>
      <c r="P32" s="1342"/>
      <c r="Q32" s="1678">
        <v>105.783222198486</v>
      </c>
    </row>
    <row r="33" spans="1:33" s="77" customFormat="1" ht="15" x14ac:dyDescent="0.25">
      <c r="A33" s="76">
        <v>19</v>
      </c>
      <c r="B33" s="1156"/>
      <c r="C33" s="1171"/>
      <c r="D33" s="1342"/>
      <c r="E33" s="1678">
        <v>420.001373291015</v>
      </c>
      <c r="F33" s="1682"/>
      <c r="G33" s="1681"/>
      <c r="H33" s="1683"/>
      <c r="I33" s="1678">
        <v>1543.71801757813</v>
      </c>
      <c r="J33" s="1345"/>
      <c r="K33" s="1171"/>
      <c r="L33" s="1342"/>
      <c r="M33" s="1678">
        <v>65.70012283325201</v>
      </c>
      <c r="N33" s="1343"/>
      <c r="O33" s="1171"/>
      <c r="P33" s="1342"/>
      <c r="Q33" s="1678">
        <v>71.1976509094238</v>
      </c>
    </row>
    <row r="34" spans="1:33" s="77" customFormat="1" ht="15" x14ac:dyDescent="0.25">
      <c r="A34" s="76">
        <v>20</v>
      </c>
      <c r="B34" s="1156"/>
      <c r="C34" s="1171"/>
      <c r="D34" s="1342"/>
      <c r="E34" s="1678">
        <v>459.86622619629003</v>
      </c>
      <c r="F34" s="1682"/>
      <c r="G34" s="1681"/>
      <c r="H34" s="1683"/>
      <c r="I34" s="1678">
        <v>1587.17028808594</v>
      </c>
      <c r="J34" s="1345"/>
      <c r="K34" s="1171"/>
      <c r="L34" s="1342"/>
      <c r="M34" s="1678">
        <v>73.369640350341797</v>
      </c>
      <c r="N34" s="1343"/>
      <c r="O34" s="1171"/>
      <c r="P34" s="1342"/>
      <c r="Q34" s="1678">
        <v>76.525436401367202</v>
      </c>
    </row>
    <row r="35" spans="1:33" s="77" customFormat="1" ht="15" x14ac:dyDescent="0.25">
      <c r="A35" s="76">
        <v>21</v>
      </c>
      <c r="B35" s="1156"/>
      <c r="C35" s="1171"/>
      <c r="D35" s="1342"/>
      <c r="E35" s="1678">
        <v>557.86907958984398</v>
      </c>
      <c r="F35" s="1682"/>
      <c r="G35" s="1681"/>
      <c r="H35" s="1683"/>
      <c r="I35" s="1678">
        <v>1506.1893920898401</v>
      </c>
      <c r="J35" s="1345"/>
      <c r="K35" s="1171"/>
      <c r="L35" s="1342"/>
      <c r="M35" s="1678">
        <v>93.977569580078196</v>
      </c>
      <c r="N35" s="1343"/>
      <c r="O35" s="1171"/>
      <c r="P35" s="1342"/>
      <c r="Q35" s="1678">
        <v>69.448280334472699</v>
      </c>
    </row>
    <row r="36" spans="1:33" s="77" customFormat="1" ht="15" x14ac:dyDescent="0.25">
      <c r="A36" s="76">
        <v>22</v>
      </c>
      <c r="B36" s="1156"/>
      <c r="C36" s="1171"/>
      <c r="D36" s="1342"/>
      <c r="E36" s="1678">
        <v>605.01898193359398</v>
      </c>
      <c r="F36" s="1682"/>
      <c r="G36" s="1681"/>
      <c r="H36" s="1683"/>
      <c r="I36" s="1678">
        <v>1520.73864746094</v>
      </c>
      <c r="J36" s="1345"/>
      <c r="K36" s="1171"/>
      <c r="L36" s="1342"/>
      <c r="M36" s="1678">
        <v>105.537273406983</v>
      </c>
      <c r="N36" s="1343"/>
      <c r="O36" s="1171"/>
      <c r="P36" s="1342"/>
      <c r="Q36" s="1678">
        <v>64.286771774292006</v>
      </c>
    </row>
    <row r="37" spans="1:33" s="77" customFormat="1" ht="15" x14ac:dyDescent="0.25">
      <c r="A37" s="76">
        <v>23</v>
      </c>
      <c r="B37" s="1156"/>
      <c r="C37" s="1171"/>
      <c r="D37" s="1342"/>
      <c r="E37" s="1678">
        <v>535.22769165039108</v>
      </c>
      <c r="F37" s="1682"/>
      <c r="G37" s="1681"/>
      <c r="H37" s="1683"/>
      <c r="I37" s="1678">
        <v>1632.5929565429701</v>
      </c>
      <c r="J37" s="1345"/>
      <c r="K37" s="1171"/>
      <c r="L37" s="1342"/>
      <c r="M37" s="1678">
        <v>93.98796844482419</v>
      </c>
      <c r="N37" s="1343"/>
      <c r="O37" s="1171"/>
      <c r="P37" s="1342"/>
      <c r="Q37" s="1678">
        <v>72.108707427978501</v>
      </c>
    </row>
    <row r="38" spans="1:33" s="77" customFormat="1" ht="15" x14ac:dyDescent="0.25">
      <c r="A38" s="76">
        <v>24</v>
      </c>
      <c r="B38" s="1156"/>
      <c r="C38" s="1171"/>
      <c r="D38" s="1342"/>
      <c r="E38" s="1679">
        <v>307.26567840576104</v>
      </c>
      <c r="F38" s="1682"/>
      <c r="G38" s="1681"/>
      <c r="H38" s="1683"/>
      <c r="I38" s="1679">
        <v>1587.24096679688</v>
      </c>
      <c r="J38" s="1345"/>
      <c r="K38" s="1171"/>
      <c r="L38" s="1342"/>
      <c r="M38" s="1679">
        <v>55.4325275421143</v>
      </c>
      <c r="N38" s="1343"/>
      <c r="O38" s="1171"/>
      <c r="P38" s="1342"/>
      <c r="Q38" s="1679">
        <v>70.695354461669893</v>
      </c>
    </row>
    <row r="39" spans="1:33" s="77" customFormat="1" ht="15" x14ac:dyDescent="0.2">
      <c r="A39" s="76" t="s">
        <v>19</v>
      </c>
      <c r="B39" s="1234"/>
      <c r="C39" s="1234"/>
      <c r="D39" s="1234"/>
      <c r="E39" s="1692">
        <f>SUM(E15:E38)</f>
        <v>9497.7311477661133</v>
      </c>
      <c r="F39" s="1693"/>
      <c r="G39" s="1693"/>
      <c r="H39" s="1693"/>
      <c r="I39" s="1692">
        <f>SUM(I15:I38)</f>
        <v>37624.276245117202</v>
      </c>
      <c r="J39" s="1234"/>
      <c r="K39" s="1234"/>
      <c r="L39" s="1234"/>
      <c r="M39" s="1692">
        <f>SUM(M15:M38)</f>
        <v>1576.8895587921149</v>
      </c>
      <c r="N39" s="1234"/>
      <c r="O39" s="1234"/>
      <c r="P39" s="1234"/>
      <c r="Q39" s="1692">
        <f>SUM(Q15:Q38)</f>
        <v>3934.0884475708003</v>
      </c>
    </row>
    <row r="40" spans="1:33" s="69" customFormat="1" ht="12.75" customHeight="1" x14ac:dyDescent="0.2">
      <c r="A40" s="69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69" customFormat="1" ht="12.75" customHeight="1" x14ac:dyDescent="0.2">
      <c r="A41" s="69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 x14ac:dyDescent="0.2">
      <c r="A42" s="69" t="s">
        <v>22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 x14ac:dyDescent="0.2">
      <c r="A43" s="69" t="s">
        <v>23</v>
      </c>
      <c r="K43" s="69" t="s">
        <v>534</v>
      </c>
      <c r="L43" s="69"/>
      <c r="M43" s="69"/>
      <c r="N43" s="69"/>
      <c r="O43" s="69"/>
      <c r="P43" s="69"/>
      <c r="Q43" s="69"/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 x14ac:dyDescent="0.2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4" tint="-0.249977111117893"/>
  </sheetPr>
  <dimension ref="A1:AG44"/>
  <sheetViews>
    <sheetView zoomScale="85" zoomScaleNormal="85" zoomScaleSheetLayoutView="100" workbookViewId="0">
      <selection activeCell="Q15" sqref="Q15:Q39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162" t="s">
        <v>509</v>
      </c>
      <c r="C1" s="2048"/>
      <c r="D1" s="2048"/>
      <c r="E1" s="2048"/>
      <c r="F1" s="2048"/>
      <c r="J1" s="801" t="s">
        <v>183</v>
      </c>
      <c r="N1" s="2156" t="s">
        <v>33</v>
      </c>
      <c r="O1" s="2156"/>
      <c r="P1" s="2156"/>
      <c r="Q1" s="2156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79" customFormat="1" ht="10.5" customHeight="1" x14ac:dyDescent="0.2">
      <c r="B2" s="2157" t="s">
        <v>1</v>
      </c>
      <c r="C2" s="2055"/>
      <c r="D2" s="2055"/>
      <c r="E2" s="2055"/>
      <c r="F2" s="2055"/>
      <c r="N2" s="2157" t="s">
        <v>2</v>
      </c>
      <c r="O2" s="2158"/>
      <c r="P2" s="2158"/>
      <c r="Q2" s="2158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79" customFormat="1" ht="13.5" customHeight="1" x14ac:dyDescent="0.2">
      <c r="N3" s="7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79" customFormat="1" ht="15" customHeight="1" x14ac:dyDescent="0.25">
      <c r="B4" s="2161" t="s">
        <v>4</v>
      </c>
      <c r="C4" s="2048"/>
      <c r="D4" s="81"/>
      <c r="E4" s="1038"/>
      <c r="F4" s="1038"/>
      <c r="G4" s="1038"/>
      <c r="H4" s="1038"/>
      <c r="I4" s="866" t="s">
        <v>5</v>
      </c>
      <c r="J4" s="80"/>
      <c r="K4" s="80"/>
      <c r="L4" s="80"/>
      <c r="O4" s="82" t="s">
        <v>35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79" customFormat="1" ht="9.75" customHeight="1" x14ac:dyDescent="0.2">
      <c r="B5" s="2167" t="s">
        <v>7</v>
      </c>
      <c r="C5" s="2046"/>
      <c r="D5" s="80"/>
      <c r="E5" s="80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79" customFormat="1" ht="12" customHeight="1" x14ac:dyDescent="0.25">
      <c r="A6" s="215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79" customFormat="1" ht="15.75" x14ac:dyDescent="0.25">
      <c r="A7" s="216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79" customFormat="1" ht="9" customHeight="1" x14ac:dyDescent="0.2">
      <c r="A8" s="1324" t="s">
        <v>401</v>
      </c>
      <c r="B8" s="1324" t="s">
        <v>402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79" customFormat="1" x14ac:dyDescent="0.2">
      <c r="A9" s="2163" t="s">
        <v>9</v>
      </c>
      <c r="B9" s="2153" t="s">
        <v>10</v>
      </c>
      <c r="C9" s="2154"/>
      <c r="D9" s="2154"/>
      <c r="E9" s="2154"/>
      <c r="F9" s="2154"/>
      <c r="G9" s="2154"/>
      <c r="H9" s="2154"/>
      <c r="I9" s="2155"/>
      <c r="J9" s="2153" t="s">
        <v>11</v>
      </c>
      <c r="K9" s="2154"/>
      <c r="L9" s="2154"/>
      <c r="M9" s="2154"/>
      <c r="N9" s="2154"/>
      <c r="O9" s="2154"/>
      <c r="P9" s="2154"/>
      <c r="Q9" s="2155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79" customFormat="1" x14ac:dyDescent="0.2">
      <c r="A10" s="2164"/>
      <c r="B10" s="2151" t="s">
        <v>575</v>
      </c>
      <c r="C10" s="2152"/>
      <c r="D10" s="2152"/>
      <c r="E10" s="2166"/>
      <c r="F10" s="2151" t="s">
        <v>576</v>
      </c>
      <c r="G10" s="2062"/>
      <c r="H10" s="2062"/>
      <c r="I10" s="2063"/>
      <c r="J10" s="2151" t="s">
        <v>575</v>
      </c>
      <c r="K10" s="2152"/>
      <c r="L10" s="2152"/>
      <c r="M10" s="2166"/>
      <c r="N10" s="2151" t="s">
        <v>576</v>
      </c>
      <c r="O10" s="2062"/>
      <c r="P10" s="2062"/>
      <c r="Q10" s="2063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79" customFormat="1" x14ac:dyDescent="0.2">
      <c r="A11" s="2164"/>
      <c r="B11" s="2151" t="s">
        <v>14</v>
      </c>
      <c r="C11" s="2152"/>
      <c r="E11" s="84">
        <v>12000</v>
      </c>
      <c r="F11" s="2151" t="s">
        <v>14</v>
      </c>
      <c r="G11" s="2152"/>
      <c r="H11" s="83"/>
      <c r="I11" s="84">
        <v>7200</v>
      </c>
      <c r="J11" s="2151" t="s">
        <v>14</v>
      </c>
      <c r="K11" s="2152"/>
      <c r="L11" s="83"/>
      <c r="M11" s="84">
        <f>E11</f>
        <v>12000</v>
      </c>
      <c r="N11" s="2151" t="s">
        <v>14</v>
      </c>
      <c r="O11" s="2152"/>
      <c r="P11" s="83"/>
      <c r="Q11" s="84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86" customFormat="1" ht="35.25" customHeight="1" x14ac:dyDescent="0.2">
      <c r="A12" s="2165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x14ac:dyDescent="0.2">
      <c r="A14" s="91">
        <v>0</v>
      </c>
      <c r="B14" s="1157"/>
      <c r="C14" s="1170"/>
      <c r="D14" s="1170"/>
      <c r="E14" s="1170"/>
      <c r="F14" s="1157"/>
      <c r="G14" s="1170"/>
      <c r="H14" s="1170"/>
      <c r="I14" s="1170"/>
      <c r="J14" s="1157"/>
      <c r="K14" s="1170"/>
      <c r="L14" s="1170"/>
      <c r="M14" s="1347"/>
      <c r="N14" s="1157"/>
      <c r="O14" s="1170"/>
      <c r="P14" s="1170"/>
      <c r="Q14" s="1347"/>
    </row>
    <row r="15" spans="1:33" s="1553" customFormat="1" ht="15" x14ac:dyDescent="0.2">
      <c r="A15" s="1550">
        <v>1</v>
      </c>
      <c r="B15" s="1542"/>
      <c r="C15" s="1551"/>
      <c r="D15" s="1552"/>
      <c r="E15" s="1673">
        <v>808.56948852539108</v>
      </c>
      <c r="F15" s="1684"/>
      <c r="G15" s="1685"/>
      <c r="H15" s="1685"/>
      <c r="I15" s="1673">
        <v>1599.2329711914101</v>
      </c>
      <c r="J15" s="1542"/>
      <c r="K15" s="1551"/>
      <c r="L15" s="1552"/>
      <c r="M15" s="1673">
        <v>348.37760925293003</v>
      </c>
      <c r="N15" s="1544"/>
      <c r="O15" s="1551"/>
      <c r="P15" s="1552"/>
      <c r="Q15" s="1673">
        <v>673.79171752929699</v>
      </c>
    </row>
    <row r="16" spans="1:33" s="86" customFormat="1" ht="15" x14ac:dyDescent="0.2">
      <c r="A16" s="91">
        <v>2</v>
      </c>
      <c r="B16" s="1157"/>
      <c r="C16" s="1170"/>
      <c r="D16" s="1346"/>
      <c r="E16" s="1674">
        <v>748.15554809570301</v>
      </c>
      <c r="F16" s="1686"/>
      <c r="G16" s="1687"/>
      <c r="H16" s="1687"/>
      <c r="I16" s="1674">
        <v>1461.5973510742201</v>
      </c>
      <c r="J16" s="1157"/>
      <c r="K16" s="1170"/>
      <c r="L16" s="1346"/>
      <c r="M16" s="1674">
        <v>313.68119812011702</v>
      </c>
      <c r="N16" s="1340"/>
      <c r="O16" s="1170"/>
      <c r="P16" s="1346"/>
      <c r="Q16" s="1674">
        <v>636.44873046875</v>
      </c>
    </row>
    <row r="17" spans="1:17" s="86" customFormat="1" ht="15" x14ac:dyDescent="0.2">
      <c r="A17" s="91">
        <v>3</v>
      </c>
      <c r="B17" s="1157"/>
      <c r="C17" s="1170"/>
      <c r="D17" s="1346"/>
      <c r="E17" s="1674">
        <v>713.25128173828102</v>
      </c>
      <c r="F17" s="1686"/>
      <c r="G17" s="1687"/>
      <c r="H17" s="1687"/>
      <c r="I17" s="1674">
        <v>1331.79406738281</v>
      </c>
      <c r="J17" s="1157"/>
      <c r="K17" s="1170"/>
      <c r="L17" s="1346"/>
      <c r="M17" s="1674">
        <v>314.95597839355503</v>
      </c>
      <c r="N17" s="1340"/>
      <c r="O17" s="1170"/>
      <c r="P17" s="1346"/>
      <c r="Q17" s="1674">
        <v>624.51144409179699</v>
      </c>
    </row>
    <row r="18" spans="1:17" s="86" customFormat="1" ht="15" x14ac:dyDescent="0.2">
      <c r="A18" s="91">
        <v>4</v>
      </c>
      <c r="B18" s="1157"/>
      <c r="C18" s="1170"/>
      <c r="D18" s="1346"/>
      <c r="E18" s="1674">
        <v>703.17767333984398</v>
      </c>
      <c r="F18" s="1686"/>
      <c r="G18" s="1687"/>
      <c r="H18" s="1687"/>
      <c r="I18" s="1674">
        <v>1292.2409057617201</v>
      </c>
      <c r="J18" s="1157"/>
      <c r="K18" s="1170"/>
      <c r="L18" s="1346"/>
      <c r="M18" s="1674">
        <v>330.91162109375</v>
      </c>
      <c r="N18" s="1340"/>
      <c r="O18" s="1170"/>
      <c r="P18" s="1346"/>
      <c r="Q18" s="1674">
        <v>617.1259765625</v>
      </c>
    </row>
    <row r="19" spans="1:17" s="86" customFormat="1" ht="15" x14ac:dyDescent="0.2">
      <c r="A19" s="91">
        <v>5</v>
      </c>
      <c r="B19" s="1157"/>
      <c r="C19" s="1170"/>
      <c r="D19" s="1346"/>
      <c r="E19" s="1674">
        <v>716.51446533203102</v>
      </c>
      <c r="F19" s="1688"/>
      <c r="G19" s="1687"/>
      <c r="H19" s="1689"/>
      <c r="I19" s="1674">
        <v>1291.8737182617201</v>
      </c>
      <c r="J19" s="1340"/>
      <c r="K19" s="1170"/>
      <c r="L19" s="1346"/>
      <c r="M19" s="1674">
        <v>338.262451171875</v>
      </c>
      <c r="N19" s="1340"/>
      <c r="O19" s="1170"/>
      <c r="P19" s="1346"/>
      <c r="Q19" s="1674">
        <v>591.83804321289108</v>
      </c>
    </row>
    <row r="20" spans="1:17" s="86" customFormat="1" ht="15" x14ac:dyDescent="0.2">
      <c r="A20" s="91">
        <v>6</v>
      </c>
      <c r="B20" s="1157"/>
      <c r="C20" s="1170"/>
      <c r="D20" s="1346"/>
      <c r="E20" s="1674">
        <v>746.28494262695301</v>
      </c>
      <c r="F20" s="1688"/>
      <c r="G20" s="1687"/>
      <c r="H20" s="1689"/>
      <c r="I20" s="1674">
        <v>1387.3825073242201</v>
      </c>
      <c r="J20" s="1340"/>
      <c r="K20" s="1170"/>
      <c r="L20" s="1346"/>
      <c r="M20" s="1674">
        <v>318.94662475585903</v>
      </c>
      <c r="N20" s="1340"/>
      <c r="O20" s="1170"/>
      <c r="P20" s="1346"/>
      <c r="Q20" s="1674">
        <v>609.20706176757801</v>
      </c>
    </row>
    <row r="21" spans="1:17" s="86" customFormat="1" ht="15" x14ac:dyDescent="0.2">
      <c r="A21" s="91">
        <v>7</v>
      </c>
      <c r="B21" s="1157"/>
      <c r="C21" s="1170"/>
      <c r="D21" s="1346"/>
      <c r="E21" s="1674">
        <v>769.68841552734307</v>
      </c>
      <c r="F21" s="1688"/>
      <c r="G21" s="1687"/>
      <c r="H21" s="1689"/>
      <c r="I21" s="1674">
        <v>1503.24279785156</v>
      </c>
      <c r="J21" s="1340"/>
      <c r="K21" s="1170"/>
      <c r="L21" s="1346"/>
      <c r="M21" s="1674">
        <v>287.23626708984403</v>
      </c>
      <c r="N21" s="1340"/>
      <c r="O21" s="1170"/>
      <c r="P21" s="1346"/>
      <c r="Q21" s="1674">
        <v>592.09091186523403</v>
      </c>
    </row>
    <row r="22" spans="1:17" s="86" customFormat="1" ht="15" x14ac:dyDescent="0.2">
      <c r="A22" s="91">
        <v>8</v>
      </c>
      <c r="B22" s="1157"/>
      <c r="C22" s="1170"/>
      <c r="D22" s="1346"/>
      <c r="E22" s="1674">
        <v>879.34796142578102</v>
      </c>
      <c r="F22" s="1688"/>
      <c r="G22" s="1687"/>
      <c r="H22" s="1689"/>
      <c r="I22" s="1674">
        <v>1624.638671875</v>
      </c>
      <c r="J22" s="1340"/>
      <c r="K22" s="1170"/>
      <c r="L22" s="1346"/>
      <c r="M22" s="1674">
        <v>291.80192565918003</v>
      </c>
      <c r="N22" s="1340"/>
      <c r="O22" s="1170"/>
      <c r="P22" s="1346"/>
      <c r="Q22" s="1674">
        <v>626.00100708007801</v>
      </c>
    </row>
    <row r="23" spans="1:17" s="86" customFormat="1" ht="15" x14ac:dyDescent="0.2">
      <c r="A23" s="91">
        <v>9</v>
      </c>
      <c r="B23" s="1157"/>
      <c r="C23" s="1170"/>
      <c r="D23" s="1346"/>
      <c r="E23" s="1674">
        <v>1195.09375</v>
      </c>
      <c r="F23" s="1688"/>
      <c r="G23" s="1687"/>
      <c r="H23" s="1689"/>
      <c r="I23" s="1674">
        <v>1826.9179077148401</v>
      </c>
      <c r="J23" s="1340"/>
      <c r="K23" s="1170"/>
      <c r="L23" s="1346"/>
      <c r="M23" s="1674">
        <v>419.343170166015</v>
      </c>
      <c r="N23" s="1340"/>
      <c r="O23" s="1170"/>
      <c r="P23" s="1346"/>
      <c r="Q23" s="1674">
        <v>726.83056640625</v>
      </c>
    </row>
    <row r="24" spans="1:17" s="86" customFormat="1" ht="15" x14ac:dyDescent="0.25">
      <c r="A24" s="91">
        <v>10</v>
      </c>
      <c r="B24" s="1157"/>
      <c r="C24" s="1170"/>
      <c r="D24" s="1346"/>
      <c r="E24" s="1678">
        <v>1174.77331542969</v>
      </c>
      <c r="F24" s="1688"/>
      <c r="G24" s="1687"/>
      <c r="H24" s="1689"/>
      <c r="I24" s="1678">
        <v>2028.89562988282</v>
      </c>
      <c r="J24" s="1340"/>
      <c r="K24" s="1170"/>
      <c r="L24" s="1346"/>
      <c r="M24" s="1678">
        <v>452.709381103515</v>
      </c>
      <c r="N24" s="1340"/>
      <c r="O24" s="1170"/>
      <c r="P24" s="1346"/>
      <c r="Q24" s="1678">
        <v>813.87646484375</v>
      </c>
    </row>
    <row r="25" spans="1:17" s="86" customFormat="1" ht="15" x14ac:dyDescent="0.25">
      <c r="A25" s="91">
        <v>11</v>
      </c>
      <c r="B25" s="1157"/>
      <c r="C25" s="1170"/>
      <c r="D25" s="1346"/>
      <c r="E25" s="1678">
        <v>1056.2456665039101</v>
      </c>
      <c r="F25" s="1688"/>
      <c r="G25" s="1687"/>
      <c r="H25" s="1689"/>
      <c r="I25" s="1678">
        <v>2022.32421875</v>
      </c>
      <c r="J25" s="1340"/>
      <c r="K25" s="1170"/>
      <c r="L25" s="1346"/>
      <c r="M25" s="1678">
        <v>441.52726745605503</v>
      </c>
      <c r="N25" s="1340"/>
      <c r="O25" s="1170"/>
      <c r="P25" s="1346"/>
      <c r="Q25" s="1678">
        <v>813.89376831054699</v>
      </c>
    </row>
    <row r="26" spans="1:17" s="86" customFormat="1" ht="15" x14ac:dyDescent="0.25">
      <c r="A26" s="91">
        <v>12</v>
      </c>
      <c r="B26" s="1157"/>
      <c r="C26" s="1170"/>
      <c r="D26" s="1346"/>
      <c r="E26" s="1678">
        <v>1029.1010131835901</v>
      </c>
      <c r="F26" s="1688"/>
      <c r="G26" s="1687"/>
      <c r="H26" s="1689"/>
      <c r="I26" s="1678">
        <v>2047.9310913085901</v>
      </c>
      <c r="J26" s="1340"/>
      <c r="K26" s="1170"/>
      <c r="L26" s="1346"/>
      <c r="M26" s="1678">
        <v>416.65504455566401</v>
      </c>
      <c r="N26" s="1340"/>
      <c r="O26" s="1170"/>
      <c r="P26" s="1346"/>
      <c r="Q26" s="1678">
        <v>789.91183471679699</v>
      </c>
    </row>
    <row r="27" spans="1:17" s="86" customFormat="1" ht="15" x14ac:dyDescent="0.25">
      <c r="A27" s="91">
        <v>13</v>
      </c>
      <c r="B27" s="1157"/>
      <c r="C27" s="1170"/>
      <c r="D27" s="1346"/>
      <c r="E27" s="1678">
        <v>1051.5968933105501</v>
      </c>
      <c r="F27" s="1688"/>
      <c r="G27" s="1687"/>
      <c r="H27" s="1689"/>
      <c r="I27" s="1678">
        <v>2040.6666870117201</v>
      </c>
      <c r="J27" s="1340"/>
      <c r="K27" s="1170"/>
      <c r="L27" s="1346"/>
      <c r="M27" s="1678">
        <v>428.45376586914102</v>
      </c>
      <c r="N27" s="1340"/>
      <c r="O27" s="1170"/>
      <c r="P27" s="1346"/>
      <c r="Q27" s="1678">
        <v>812.13055419921909</v>
      </c>
    </row>
    <row r="28" spans="1:17" s="86" customFormat="1" ht="15" x14ac:dyDescent="0.25">
      <c r="A28" s="91">
        <v>14</v>
      </c>
      <c r="B28" s="1157"/>
      <c r="C28" s="1170"/>
      <c r="D28" s="1346"/>
      <c r="E28" s="1678">
        <v>1101.99951171875</v>
      </c>
      <c r="F28" s="1688"/>
      <c r="G28" s="1687"/>
      <c r="H28" s="1689"/>
      <c r="I28" s="1678">
        <v>2024.27465820313</v>
      </c>
      <c r="J28" s="1340"/>
      <c r="K28" s="1170"/>
      <c r="L28" s="1346"/>
      <c r="M28" s="1678">
        <v>450.97041320800804</v>
      </c>
      <c r="N28" s="1340"/>
      <c r="O28" s="1170"/>
      <c r="P28" s="1346"/>
      <c r="Q28" s="1678">
        <v>753.12652587890602</v>
      </c>
    </row>
    <row r="29" spans="1:17" s="86" customFormat="1" ht="15" x14ac:dyDescent="0.25">
      <c r="A29" s="91">
        <v>15</v>
      </c>
      <c r="B29" s="1157"/>
      <c r="C29" s="1170"/>
      <c r="D29" s="1346"/>
      <c r="E29" s="1678">
        <v>1077.3558959960901</v>
      </c>
      <c r="F29" s="1688"/>
      <c r="G29" s="1687"/>
      <c r="H29" s="1689"/>
      <c r="I29" s="1678">
        <v>2045.478515625</v>
      </c>
      <c r="J29" s="1340"/>
      <c r="K29" s="1170"/>
      <c r="L29" s="1346"/>
      <c r="M29" s="1678">
        <v>421.60870361328102</v>
      </c>
      <c r="N29" s="1340"/>
      <c r="O29" s="1170"/>
      <c r="P29" s="1346"/>
      <c r="Q29" s="1678">
        <v>754.19000244140705</v>
      </c>
    </row>
    <row r="30" spans="1:17" s="86" customFormat="1" ht="15" x14ac:dyDescent="0.25">
      <c r="A30" s="91">
        <v>16</v>
      </c>
      <c r="B30" s="1157"/>
      <c r="C30" s="1170"/>
      <c r="D30" s="1346"/>
      <c r="E30" s="1678">
        <v>1045.8464965820301</v>
      </c>
      <c r="F30" s="1688"/>
      <c r="G30" s="1687"/>
      <c r="H30" s="1689"/>
      <c r="I30" s="1678">
        <v>2095.99536132813</v>
      </c>
      <c r="J30" s="1340"/>
      <c r="K30" s="1170"/>
      <c r="L30" s="1346"/>
      <c r="M30" s="1678">
        <v>449.09288024902304</v>
      </c>
      <c r="N30" s="1340"/>
      <c r="O30" s="1170"/>
      <c r="P30" s="1346"/>
      <c r="Q30" s="1678">
        <v>811.14675903320301</v>
      </c>
    </row>
    <row r="31" spans="1:17" s="92" customFormat="1" ht="15" x14ac:dyDescent="0.25">
      <c r="A31" s="91">
        <v>17</v>
      </c>
      <c r="B31" s="1157"/>
      <c r="C31" s="1170"/>
      <c r="D31" s="1346"/>
      <c r="E31" s="1678">
        <v>971.54153442382801</v>
      </c>
      <c r="F31" s="1688"/>
      <c r="G31" s="1687"/>
      <c r="H31" s="1689"/>
      <c r="I31" s="1678">
        <v>1999.18078613281</v>
      </c>
      <c r="J31" s="1340"/>
      <c r="K31" s="1170"/>
      <c r="L31" s="1346"/>
      <c r="M31" s="1678">
        <v>402.80557250976602</v>
      </c>
      <c r="N31" s="1340"/>
      <c r="O31" s="1170"/>
      <c r="P31" s="1346"/>
      <c r="Q31" s="1678">
        <v>807.38131713867199</v>
      </c>
    </row>
    <row r="32" spans="1:17" s="92" customFormat="1" ht="15" x14ac:dyDescent="0.25">
      <c r="A32" s="91">
        <v>18</v>
      </c>
      <c r="B32" s="1157"/>
      <c r="C32" s="1170"/>
      <c r="D32" s="1346"/>
      <c r="E32" s="1678">
        <v>929.79910278320301</v>
      </c>
      <c r="F32" s="1688"/>
      <c r="G32" s="1687"/>
      <c r="H32" s="1689"/>
      <c r="I32" s="1678">
        <v>1882.9254760742201</v>
      </c>
      <c r="J32" s="1340"/>
      <c r="K32" s="1170"/>
      <c r="L32" s="1346"/>
      <c r="M32" s="1678">
        <v>392.94674682617205</v>
      </c>
      <c r="N32" s="1340"/>
      <c r="O32" s="1170"/>
      <c r="P32" s="1346"/>
      <c r="Q32" s="1678">
        <v>731.65258789062602</v>
      </c>
    </row>
    <row r="33" spans="1:33" s="92" customFormat="1" ht="15" x14ac:dyDescent="0.25">
      <c r="A33" s="91">
        <v>19</v>
      </c>
      <c r="B33" s="1157"/>
      <c r="C33" s="1170"/>
      <c r="D33" s="1346"/>
      <c r="E33" s="1678">
        <v>906.77670288086006</v>
      </c>
      <c r="F33" s="1688"/>
      <c r="G33" s="1687"/>
      <c r="H33" s="1689"/>
      <c r="I33" s="1678">
        <v>1889.4171752929701</v>
      </c>
      <c r="J33" s="1340"/>
      <c r="K33" s="1170"/>
      <c r="L33" s="1346"/>
      <c r="M33" s="1678">
        <v>350.850982666015</v>
      </c>
      <c r="N33" s="1340"/>
      <c r="O33" s="1170"/>
      <c r="P33" s="1346"/>
      <c r="Q33" s="1678">
        <v>725.50729370117199</v>
      </c>
    </row>
    <row r="34" spans="1:33" s="92" customFormat="1" ht="15" x14ac:dyDescent="0.25">
      <c r="A34" s="91">
        <v>20</v>
      </c>
      <c r="B34" s="1157"/>
      <c r="C34" s="1170"/>
      <c r="D34" s="1346"/>
      <c r="E34" s="1678">
        <v>926.46664428711006</v>
      </c>
      <c r="F34" s="1688"/>
      <c r="G34" s="1687"/>
      <c r="H34" s="1689"/>
      <c r="I34" s="1678">
        <v>1950.1532592773401</v>
      </c>
      <c r="J34" s="1340"/>
      <c r="K34" s="1170"/>
      <c r="L34" s="1346"/>
      <c r="M34" s="1678">
        <v>374.42073059082003</v>
      </c>
      <c r="N34" s="1340"/>
      <c r="O34" s="1170"/>
      <c r="P34" s="1346"/>
      <c r="Q34" s="1678">
        <v>753.85403442382801</v>
      </c>
    </row>
    <row r="35" spans="1:33" s="92" customFormat="1" ht="15" x14ac:dyDescent="0.25">
      <c r="A35" s="91">
        <v>21</v>
      </c>
      <c r="B35" s="1157"/>
      <c r="C35" s="1170"/>
      <c r="D35" s="1346"/>
      <c r="E35" s="1678">
        <v>933.40872192382801</v>
      </c>
      <c r="F35" s="1688"/>
      <c r="G35" s="1687"/>
      <c r="H35" s="1689"/>
      <c r="I35" s="1678">
        <v>1986.10021972656</v>
      </c>
      <c r="J35" s="1340"/>
      <c r="K35" s="1170"/>
      <c r="L35" s="1346"/>
      <c r="M35" s="1678">
        <v>335.40110778808599</v>
      </c>
      <c r="N35" s="1340"/>
      <c r="O35" s="1170"/>
      <c r="P35" s="1346"/>
      <c r="Q35" s="1678">
        <v>724.87683105468705</v>
      </c>
    </row>
    <row r="36" spans="1:33" s="92" customFormat="1" ht="15" x14ac:dyDescent="0.25">
      <c r="A36" s="91">
        <v>22</v>
      </c>
      <c r="B36" s="1157"/>
      <c r="C36" s="1170"/>
      <c r="D36" s="1346"/>
      <c r="E36" s="1678">
        <v>978.7260437011721</v>
      </c>
      <c r="F36" s="1688"/>
      <c r="G36" s="1687"/>
      <c r="H36" s="1689"/>
      <c r="I36" s="1678">
        <v>2020.06225585938</v>
      </c>
      <c r="J36" s="1340"/>
      <c r="K36" s="1170"/>
      <c r="L36" s="1346"/>
      <c r="M36" s="1678">
        <v>352.09114074707003</v>
      </c>
      <c r="N36" s="1340"/>
      <c r="O36" s="1170"/>
      <c r="P36" s="1346"/>
      <c r="Q36" s="1678">
        <v>687.35366821289108</v>
      </c>
    </row>
    <row r="37" spans="1:33" s="92" customFormat="1" ht="15" x14ac:dyDescent="0.25">
      <c r="A37" s="91">
        <v>23</v>
      </c>
      <c r="B37" s="1157"/>
      <c r="C37" s="1170"/>
      <c r="D37" s="1346"/>
      <c r="E37" s="1678">
        <v>968.89492797851506</v>
      </c>
      <c r="F37" s="1688"/>
      <c r="G37" s="1687"/>
      <c r="H37" s="1689"/>
      <c r="I37" s="1678">
        <v>1946.4363403320301</v>
      </c>
      <c r="J37" s="1340"/>
      <c r="K37" s="1170"/>
      <c r="L37" s="1346"/>
      <c r="M37" s="1678">
        <v>348.80024719238304</v>
      </c>
      <c r="N37" s="1340"/>
      <c r="O37" s="1170"/>
      <c r="P37" s="1346"/>
      <c r="Q37" s="1678">
        <v>676.06414794921898</v>
      </c>
    </row>
    <row r="38" spans="1:33" s="92" customFormat="1" ht="15" x14ac:dyDescent="0.25">
      <c r="A38" s="91">
        <v>24</v>
      </c>
      <c r="B38" s="1157"/>
      <c r="C38" s="1170"/>
      <c r="D38" s="1346"/>
      <c r="E38" s="1679">
        <v>859.616455078125</v>
      </c>
      <c r="F38" s="1688"/>
      <c r="G38" s="1687"/>
      <c r="H38" s="1689"/>
      <c r="I38" s="1679">
        <v>1738.4032592773401</v>
      </c>
      <c r="J38" s="1340"/>
      <c r="K38" s="1170"/>
      <c r="L38" s="1346"/>
      <c r="M38" s="1679">
        <v>321.84262084960903</v>
      </c>
      <c r="N38" s="1340"/>
      <c r="O38" s="1170"/>
      <c r="P38" s="1346"/>
      <c r="Q38" s="1679">
        <v>663.04608154296898</v>
      </c>
    </row>
    <row r="39" spans="1:33" s="92" customFormat="1" ht="15" x14ac:dyDescent="0.2">
      <c r="A39" s="91" t="s">
        <v>19</v>
      </c>
      <c r="B39" s="1233"/>
      <c r="C39" s="1233"/>
      <c r="D39" s="1233"/>
      <c r="E39" s="1694">
        <f>SUM(E15:E38)</f>
        <v>22292.232452392578</v>
      </c>
      <c r="F39" s="1695"/>
      <c r="G39" s="1695"/>
      <c r="H39" s="1695"/>
      <c r="I39" s="1694">
        <f>SUM(I15:I38)</f>
        <v>43037.165832519531</v>
      </c>
      <c r="J39" s="1233"/>
      <c r="K39" s="1233"/>
      <c r="L39" s="1233"/>
      <c r="M39" s="1694">
        <f>SUM(M15:M38)</f>
        <v>8903.6934509277326</v>
      </c>
      <c r="N39" s="1233"/>
      <c r="O39" s="1233"/>
      <c r="P39" s="1233"/>
      <c r="Q39" s="1694">
        <f>SUM(Q15:Q38)</f>
        <v>17015.857330322269</v>
      </c>
    </row>
    <row r="40" spans="1:33" s="79" customFormat="1" ht="12.75" customHeight="1" x14ac:dyDescent="0.2">
      <c r="A40" s="7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79" customFormat="1" ht="12.75" customHeight="1" x14ac:dyDescent="0.2">
      <c r="A41" s="7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 x14ac:dyDescent="0.2">
      <c r="A42" s="79" t="s">
        <v>22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 x14ac:dyDescent="0.2">
      <c r="A43" s="79" t="s">
        <v>23</v>
      </c>
      <c r="K43" s="79" t="s">
        <v>534</v>
      </c>
      <c r="L43" s="79"/>
      <c r="M43" s="79"/>
      <c r="N43" s="79"/>
      <c r="O43" s="79"/>
      <c r="P43" s="79"/>
      <c r="Q43" s="79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 x14ac:dyDescent="0.2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4" tint="-0.249977111117893"/>
  </sheetPr>
  <dimension ref="A1:AG44"/>
  <sheetViews>
    <sheetView zoomScale="85" zoomScaleNormal="85" workbookViewId="0">
      <selection activeCell="Q15" sqref="Q15:Q39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179" t="s">
        <v>509</v>
      </c>
      <c r="C1" s="2048"/>
      <c r="D1" s="2048"/>
      <c r="E1" s="2048"/>
      <c r="F1" s="2048"/>
      <c r="J1" s="801" t="s">
        <v>183</v>
      </c>
      <c r="N1" s="2173" t="s">
        <v>33</v>
      </c>
      <c r="O1" s="2173"/>
      <c r="P1" s="2173"/>
      <c r="Q1" s="2173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94" customFormat="1" ht="10.5" customHeight="1" x14ac:dyDescent="0.2">
      <c r="B2" s="2174" t="s">
        <v>1</v>
      </c>
      <c r="C2" s="2055"/>
      <c r="D2" s="2055"/>
      <c r="E2" s="2055"/>
      <c r="F2" s="2055"/>
      <c r="I2" s="94" t="s">
        <v>36</v>
      </c>
      <c r="N2" s="2174" t="s">
        <v>2</v>
      </c>
      <c r="O2" s="2175"/>
      <c r="P2" s="2175"/>
      <c r="Q2" s="2175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94" customFormat="1" ht="13.5" customHeight="1" x14ac:dyDescent="0.2">
      <c r="N3" s="94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94" customFormat="1" ht="15" customHeight="1" x14ac:dyDescent="0.25">
      <c r="B4" s="2178" t="s">
        <v>4</v>
      </c>
      <c r="C4" s="2048"/>
      <c r="D4" s="95"/>
      <c r="E4" s="1036"/>
      <c r="F4" s="1036"/>
      <c r="G4" s="1036"/>
      <c r="H4" s="1036"/>
      <c r="I4" s="863" t="s">
        <v>5</v>
      </c>
      <c r="J4" s="89"/>
      <c r="K4" s="89"/>
      <c r="L4" s="89"/>
      <c r="O4" s="96" t="s">
        <v>37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94" customFormat="1" ht="9.75" customHeight="1" x14ac:dyDescent="0.2">
      <c r="B5" s="2184" t="s">
        <v>7</v>
      </c>
      <c r="C5" s="2046"/>
      <c r="D5" s="89"/>
      <c r="E5" s="89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94" customFormat="1" ht="12" customHeight="1" x14ac:dyDescent="0.25">
      <c r="A6" s="217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94" customFormat="1" ht="15.75" x14ac:dyDescent="0.25">
      <c r="A7" s="217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94" customFormat="1" ht="9" customHeight="1" x14ac:dyDescent="0.2">
      <c r="A8" s="1324" t="s">
        <v>403</v>
      </c>
      <c r="B8" s="1324" t="s">
        <v>404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94" customFormat="1" x14ac:dyDescent="0.2">
      <c r="A9" s="2180" t="s">
        <v>9</v>
      </c>
      <c r="B9" s="2170" t="s">
        <v>10</v>
      </c>
      <c r="C9" s="2171"/>
      <c r="D9" s="2171"/>
      <c r="E9" s="2171"/>
      <c r="F9" s="2171"/>
      <c r="G9" s="2171"/>
      <c r="H9" s="2171"/>
      <c r="I9" s="2172"/>
      <c r="J9" s="2170" t="s">
        <v>11</v>
      </c>
      <c r="K9" s="2171"/>
      <c r="L9" s="2171"/>
      <c r="M9" s="2171"/>
      <c r="N9" s="2171"/>
      <c r="O9" s="2171"/>
      <c r="P9" s="2171"/>
      <c r="Q9" s="2172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94" customFormat="1" x14ac:dyDescent="0.2">
      <c r="A10" s="2181"/>
      <c r="B10" s="2168" t="s">
        <v>577</v>
      </c>
      <c r="C10" s="2169"/>
      <c r="D10" s="2169"/>
      <c r="E10" s="2183"/>
      <c r="F10" s="2168" t="s">
        <v>578</v>
      </c>
      <c r="G10" s="2062"/>
      <c r="H10" s="2062"/>
      <c r="I10" s="2063"/>
      <c r="J10" s="2168" t="s">
        <v>577</v>
      </c>
      <c r="K10" s="2169"/>
      <c r="L10" s="2169"/>
      <c r="M10" s="2183"/>
      <c r="N10" s="2168" t="s">
        <v>578</v>
      </c>
      <c r="O10" s="2062"/>
      <c r="P10" s="2062"/>
      <c r="Q10" s="2063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94" customFormat="1" x14ac:dyDescent="0.2">
      <c r="A11" s="2181"/>
      <c r="B11" s="2168" t="s">
        <v>14</v>
      </c>
      <c r="C11" s="2169"/>
      <c r="E11" s="88">
        <v>3600</v>
      </c>
      <c r="F11" s="2168" t="s">
        <v>14</v>
      </c>
      <c r="G11" s="2169"/>
      <c r="H11" s="97"/>
      <c r="I11" s="88">
        <v>4800</v>
      </c>
      <c r="J11" s="2168" t="s">
        <v>14</v>
      </c>
      <c r="K11" s="2169"/>
      <c r="L11" s="97"/>
      <c r="M11" s="88">
        <f>E11</f>
        <v>3600</v>
      </c>
      <c r="N11" s="2168" t="s">
        <v>14</v>
      </c>
      <c r="O11" s="2169"/>
      <c r="P11" s="97"/>
      <c r="Q11" s="88">
        <f>I11</f>
        <v>4800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99" customFormat="1" ht="35.25" customHeight="1" x14ac:dyDescent="0.2">
      <c r="A12" s="2182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x14ac:dyDescent="0.2">
      <c r="A14" s="102">
        <v>0</v>
      </c>
      <c r="B14" s="1157"/>
      <c r="C14" s="1169"/>
      <c r="D14" s="1169"/>
      <c r="E14" s="1169"/>
      <c r="F14" s="1157"/>
      <c r="G14" s="1169"/>
      <c r="H14" s="1169"/>
      <c r="I14" s="1169"/>
      <c r="J14" s="1157"/>
      <c r="K14" s="1169"/>
      <c r="L14" s="1169"/>
      <c r="M14" s="1349"/>
      <c r="N14" s="1157"/>
      <c r="O14" s="1169"/>
      <c r="P14" s="1169"/>
      <c r="Q14" s="1349"/>
    </row>
    <row r="15" spans="1:33" s="1549" customFormat="1" ht="15" x14ac:dyDescent="0.2">
      <c r="A15" s="1546">
        <v>1</v>
      </c>
      <c r="B15" s="1542"/>
      <c r="C15" s="1547"/>
      <c r="D15" s="1548"/>
      <c r="E15" s="1673">
        <v>254.14370727539</v>
      </c>
      <c r="F15" s="1684"/>
      <c r="G15" s="1696"/>
      <c r="H15" s="1696"/>
      <c r="I15" s="1673">
        <v>405.93711853027401</v>
      </c>
      <c r="J15" s="1544"/>
      <c r="K15" s="1547"/>
      <c r="L15" s="1548"/>
      <c r="M15" s="1673">
        <v>159.50448608398401</v>
      </c>
      <c r="N15" s="1544"/>
      <c r="O15" s="1547"/>
      <c r="P15" s="1548"/>
      <c r="Q15" s="1673">
        <v>197.45370483398401</v>
      </c>
    </row>
    <row r="16" spans="1:33" s="99" customFormat="1" ht="15" x14ac:dyDescent="0.2">
      <c r="A16" s="102">
        <v>2</v>
      </c>
      <c r="B16" s="1157"/>
      <c r="C16" s="1169"/>
      <c r="D16" s="1348"/>
      <c r="E16" s="1674">
        <v>253.99129486083902</v>
      </c>
      <c r="F16" s="1686"/>
      <c r="G16" s="1697"/>
      <c r="H16" s="1697"/>
      <c r="I16" s="1674">
        <v>381.61219787597702</v>
      </c>
      <c r="J16" s="1340"/>
      <c r="K16" s="1169"/>
      <c r="L16" s="1348"/>
      <c r="M16" s="1674">
        <v>155.67665863037101</v>
      </c>
      <c r="N16" s="1340"/>
      <c r="O16" s="1169"/>
      <c r="P16" s="1348"/>
      <c r="Q16" s="1674">
        <v>170.84595489502001</v>
      </c>
    </row>
    <row r="17" spans="1:17" s="99" customFormat="1" ht="15" x14ac:dyDescent="0.2">
      <c r="A17" s="102">
        <v>3</v>
      </c>
      <c r="B17" s="1157"/>
      <c r="C17" s="1169"/>
      <c r="D17" s="1348"/>
      <c r="E17" s="1674">
        <v>253.88735198974601</v>
      </c>
      <c r="F17" s="1686"/>
      <c r="G17" s="1697"/>
      <c r="H17" s="1697"/>
      <c r="I17" s="1674">
        <v>406.99366760253901</v>
      </c>
      <c r="J17" s="1340"/>
      <c r="K17" s="1169"/>
      <c r="L17" s="1348"/>
      <c r="M17" s="1674">
        <v>155.83254241943402</v>
      </c>
      <c r="N17" s="1340"/>
      <c r="O17" s="1169"/>
      <c r="P17" s="1348"/>
      <c r="Q17" s="1674">
        <v>215.20375823974601</v>
      </c>
    </row>
    <row r="18" spans="1:17" s="99" customFormat="1" ht="15" x14ac:dyDescent="0.2">
      <c r="A18" s="102">
        <v>4</v>
      </c>
      <c r="B18" s="1157"/>
      <c r="C18" s="1169"/>
      <c r="D18" s="1348"/>
      <c r="E18" s="1674">
        <v>253.904670715332</v>
      </c>
      <c r="F18" s="1686"/>
      <c r="G18" s="1697"/>
      <c r="H18" s="1697"/>
      <c r="I18" s="1674">
        <v>310.74363708496099</v>
      </c>
      <c r="J18" s="1340"/>
      <c r="K18" s="1169"/>
      <c r="L18" s="1348"/>
      <c r="M18" s="1674">
        <v>161.108360290527</v>
      </c>
      <c r="N18" s="1340"/>
      <c r="O18" s="1169"/>
      <c r="P18" s="1348"/>
      <c r="Q18" s="1674">
        <v>155.846397399902</v>
      </c>
    </row>
    <row r="19" spans="1:17" s="99" customFormat="1" ht="15" x14ac:dyDescent="0.2">
      <c r="A19" s="102">
        <v>5</v>
      </c>
      <c r="B19" s="1157"/>
      <c r="C19" s="1169"/>
      <c r="D19" s="1348"/>
      <c r="E19" s="1674">
        <v>253.53749847412101</v>
      </c>
      <c r="F19" s="1688"/>
      <c r="G19" s="1697"/>
      <c r="H19" s="1698"/>
      <c r="I19" s="1674">
        <v>292.78921508789102</v>
      </c>
      <c r="J19" s="1340"/>
      <c r="K19" s="1169"/>
      <c r="L19" s="1348"/>
      <c r="M19" s="1674">
        <v>161.593338012695</v>
      </c>
      <c r="N19" s="1340"/>
      <c r="O19" s="1169"/>
      <c r="P19" s="1348"/>
      <c r="Q19" s="1674">
        <v>147.96903991699202</v>
      </c>
    </row>
    <row r="20" spans="1:17" s="99" customFormat="1" ht="15" x14ac:dyDescent="0.2">
      <c r="A20" s="102">
        <v>6</v>
      </c>
      <c r="B20" s="1157"/>
      <c r="C20" s="1169"/>
      <c r="D20" s="1348"/>
      <c r="E20" s="1674">
        <v>253.20493316650402</v>
      </c>
      <c r="F20" s="1688"/>
      <c r="G20" s="1697"/>
      <c r="H20" s="1698"/>
      <c r="I20" s="1674">
        <v>367.25003051757801</v>
      </c>
      <c r="J20" s="1340"/>
      <c r="K20" s="1169"/>
      <c r="L20" s="1348"/>
      <c r="M20" s="1674">
        <v>159.97213745117202</v>
      </c>
      <c r="N20" s="1340"/>
      <c r="O20" s="1169"/>
      <c r="P20" s="1348"/>
      <c r="Q20" s="1674">
        <v>151.24607086181601</v>
      </c>
    </row>
    <row r="21" spans="1:17" s="99" customFormat="1" ht="15" x14ac:dyDescent="0.2">
      <c r="A21" s="102">
        <v>7</v>
      </c>
      <c r="B21" s="1157"/>
      <c r="C21" s="1169"/>
      <c r="D21" s="1348"/>
      <c r="E21" s="1674">
        <v>253.762657165527</v>
      </c>
      <c r="F21" s="1688"/>
      <c r="G21" s="1697"/>
      <c r="H21" s="1698"/>
      <c r="I21" s="1674">
        <v>411.59744262695301</v>
      </c>
      <c r="J21" s="1340"/>
      <c r="K21" s="1169"/>
      <c r="L21" s="1348"/>
      <c r="M21" s="1674">
        <v>158.35787963867202</v>
      </c>
      <c r="N21" s="1340"/>
      <c r="O21" s="1169"/>
      <c r="P21" s="1348"/>
      <c r="Q21" s="1674">
        <v>154.32912445068402</v>
      </c>
    </row>
    <row r="22" spans="1:17" s="99" customFormat="1" ht="15" x14ac:dyDescent="0.2">
      <c r="A22" s="102">
        <v>8</v>
      </c>
      <c r="B22" s="1157"/>
      <c r="C22" s="1169"/>
      <c r="D22" s="1348"/>
      <c r="E22" s="1674">
        <v>253.71762084961</v>
      </c>
      <c r="F22" s="1688"/>
      <c r="G22" s="1697"/>
      <c r="H22" s="1698"/>
      <c r="I22" s="1674">
        <v>403.99374389648403</v>
      </c>
      <c r="J22" s="1340"/>
      <c r="K22" s="1169"/>
      <c r="L22" s="1348"/>
      <c r="M22" s="1674">
        <v>154.35337066650402</v>
      </c>
      <c r="N22" s="1340"/>
      <c r="O22" s="1169"/>
      <c r="P22" s="1348"/>
      <c r="Q22" s="1674">
        <v>133.41635131835901</v>
      </c>
    </row>
    <row r="23" spans="1:17" s="99" customFormat="1" ht="15" x14ac:dyDescent="0.2">
      <c r="A23" s="102">
        <v>9</v>
      </c>
      <c r="B23" s="1157"/>
      <c r="C23" s="1169"/>
      <c r="D23" s="1348"/>
      <c r="E23" s="1674">
        <v>254.92659759521402</v>
      </c>
      <c r="F23" s="1688"/>
      <c r="G23" s="1697"/>
      <c r="H23" s="1698"/>
      <c r="I23" s="1674">
        <v>509.16728210449202</v>
      </c>
      <c r="J23" s="1340"/>
      <c r="K23" s="1169"/>
      <c r="L23" s="1348"/>
      <c r="M23" s="1674">
        <v>154.48500823974601</v>
      </c>
      <c r="N23" s="1340"/>
      <c r="O23" s="1169"/>
      <c r="P23" s="1348"/>
      <c r="Q23" s="1674">
        <v>186.99212646484301</v>
      </c>
    </row>
    <row r="24" spans="1:17" s="99" customFormat="1" ht="15" x14ac:dyDescent="0.25">
      <c r="A24" s="102">
        <v>10</v>
      </c>
      <c r="B24" s="1157"/>
      <c r="C24" s="1169"/>
      <c r="D24" s="1348"/>
      <c r="E24" s="1678">
        <v>255.06169128418</v>
      </c>
      <c r="F24" s="1688"/>
      <c r="G24" s="1697"/>
      <c r="H24" s="1698"/>
      <c r="I24" s="1678">
        <v>635.57232666015705</v>
      </c>
      <c r="J24" s="1340"/>
      <c r="K24" s="1169"/>
      <c r="L24" s="1348"/>
      <c r="M24" s="1678">
        <v>155.52077484130902</v>
      </c>
      <c r="N24" s="1340"/>
      <c r="O24" s="1169"/>
      <c r="P24" s="1348"/>
      <c r="Q24" s="1678">
        <v>255.43927764892601</v>
      </c>
    </row>
    <row r="25" spans="1:17" s="99" customFormat="1" ht="15" x14ac:dyDescent="0.25">
      <c r="A25" s="102">
        <v>11</v>
      </c>
      <c r="B25" s="1157"/>
      <c r="C25" s="1169"/>
      <c r="D25" s="1348"/>
      <c r="E25" s="1678">
        <v>255.38040161132801</v>
      </c>
      <c r="F25" s="1688"/>
      <c r="G25" s="1697"/>
      <c r="H25" s="1698"/>
      <c r="I25" s="1678">
        <v>554.38073730468705</v>
      </c>
      <c r="J25" s="1340"/>
      <c r="K25" s="1169"/>
      <c r="L25" s="1348"/>
      <c r="M25" s="1678">
        <v>157.62001800537101</v>
      </c>
      <c r="N25" s="1340"/>
      <c r="O25" s="1169"/>
      <c r="P25" s="1348"/>
      <c r="Q25" s="1678">
        <v>220.95416259765602</v>
      </c>
    </row>
    <row r="26" spans="1:17" s="99" customFormat="1" ht="15" x14ac:dyDescent="0.25">
      <c r="A26" s="102">
        <v>12</v>
      </c>
      <c r="B26" s="1157"/>
      <c r="C26" s="1169"/>
      <c r="D26" s="1348"/>
      <c r="E26" s="1678">
        <v>254.86425018310601</v>
      </c>
      <c r="F26" s="1688"/>
      <c r="G26" s="1697"/>
      <c r="H26" s="1698"/>
      <c r="I26" s="1678">
        <v>515.07705688476608</v>
      </c>
      <c r="J26" s="1340"/>
      <c r="K26" s="1169"/>
      <c r="L26" s="1348"/>
      <c r="M26" s="1678">
        <v>157.758583068848</v>
      </c>
      <c r="N26" s="1340"/>
      <c r="O26" s="1169"/>
      <c r="P26" s="1348"/>
      <c r="Q26" s="1678">
        <v>210.10807037353501</v>
      </c>
    </row>
    <row r="27" spans="1:17" s="99" customFormat="1" ht="15" x14ac:dyDescent="0.25">
      <c r="A27" s="102">
        <v>13</v>
      </c>
      <c r="B27" s="1157"/>
      <c r="C27" s="1169"/>
      <c r="D27" s="1348"/>
      <c r="E27" s="1678">
        <v>255.595176696777</v>
      </c>
      <c r="F27" s="1688"/>
      <c r="G27" s="1697"/>
      <c r="H27" s="1698"/>
      <c r="I27" s="1678">
        <v>526.55361938476608</v>
      </c>
      <c r="J27" s="1340"/>
      <c r="K27" s="1169"/>
      <c r="L27" s="1348"/>
      <c r="M27" s="1678">
        <v>160.17306518554702</v>
      </c>
      <c r="N27" s="1340"/>
      <c r="O27" s="1169"/>
      <c r="P27" s="1348"/>
      <c r="Q27" s="1678">
        <v>206.26638031005902</v>
      </c>
    </row>
    <row r="28" spans="1:17" s="99" customFormat="1" ht="15" x14ac:dyDescent="0.25">
      <c r="A28" s="102">
        <v>14</v>
      </c>
      <c r="B28" s="1157"/>
      <c r="C28" s="1169"/>
      <c r="D28" s="1348"/>
      <c r="E28" s="1678">
        <v>254.888481140137</v>
      </c>
      <c r="F28" s="1688"/>
      <c r="G28" s="1697"/>
      <c r="H28" s="1698"/>
      <c r="I28" s="1678">
        <v>591.15908813476506</v>
      </c>
      <c r="J28" s="1340"/>
      <c r="K28" s="1169"/>
      <c r="L28" s="1348"/>
      <c r="M28" s="1678">
        <v>153.59474182128901</v>
      </c>
      <c r="N28" s="1340"/>
      <c r="O28" s="1169"/>
      <c r="P28" s="1348"/>
      <c r="Q28" s="1678">
        <v>257.35147857665999</v>
      </c>
    </row>
    <row r="29" spans="1:17" s="99" customFormat="1" ht="15" x14ac:dyDescent="0.25">
      <c r="A29" s="102">
        <v>15</v>
      </c>
      <c r="B29" s="1157"/>
      <c r="C29" s="1169"/>
      <c r="D29" s="1348"/>
      <c r="E29" s="1678">
        <v>254.22338104248101</v>
      </c>
      <c r="F29" s="1688"/>
      <c r="G29" s="1697"/>
      <c r="H29" s="1698"/>
      <c r="I29" s="1678">
        <v>644.92886352539006</v>
      </c>
      <c r="J29" s="1340"/>
      <c r="K29" s="1169"/>
      <c r="L29" s="1348"/>
      <c r="M29" s="1678">
        <v>154.128211975098</v>
      </c>
      <c r="N29" s="1340"/>
      <c r="O29" s="1169"/>
      <c r="P29" s="1348"/>
      <c r="Q29" s="1678">
        <v>285.72589111328102</v>
      </c>
    </row>
    <row r="30" spans="1:17" s="99" customFormat="1" ht="15" x14ac:dyDescent="0.25">
      <c r="A30" s="102">
        <v>16</v>
      </c>
      <c r="B30" s="1157"/>
      <c r="C30" s="1169"/>
      <c r="D30" s="1348"/>
      <c r="E30" s="1678">
        <v>254.29266357421901</v>
      </c>
      <c r="F30" s="1688"/>
      <c r="G30" s="1697"/>
      <c r="H30" s="1698"/>
      <c r="I30" s="1678">
        <v>618.37652587890602</v>
      </c>
      <c r="J30" s="1340"/>
      <c r="K30" s="1169"/>
      <c r="L30" s="1348"/>
      <c r="M30" s="1678">
        <v>156.79209899902301</v>
      </c>
      <c r="N30" s="1340"/>
      <c r="O30" s="1169"/>
      <c r="P30" s="1348"/>
      <c r="Q30" s="1678">
        <v>271.38105773925804</v>
      </c>
    </row>
    <row r="31" spans="1:17" s="103" customFormat="1" ht="15" x14ac:dyDescent="0.25">
      <c r="A31" s="102">
        <v>17</v>
      </c>
      <c r="B31" s="1157"/>
      <c r="C31" s="1169"/>
      <c r="D31" s="1348"/>
      <c r="E31" s="1678">
        <v>255.009727478027</v>
      </c>
      <c r="F31" s="1688"/>
      <c r="G31" s="1697"/>
      <c r="H31" s="1698"/>
      <c r="I31" s="1678">
        <v>546.71466064453205</v>
      </c>
      <c r="J31" s="1340"/>
      <c r="K31" s="1169"/>
      <c r="L31" s="1348"/>
      <c r="M31" s="1678">
        <v>162.244590759277</v>
      </c>
      <c r="N31" s="1340"/>
      <c r="O31" s="1169"/>
      <c r="P31" s="1348"/>
      <c r="Q31" s="1678">
        <v>216.97045898437602</v>
      </c>
    </row>
    <row r="32" spans="1:17" s="103" customFormat="1" ht="15" x14ac:dyDescent="0.25">
      <c r="A32" s="102">
        <v>18</v>
      </c>
      <c r="B32" s="1157"/>
      <c r="C32" s="1169"/>
      <c r="D32" s="1348"/>
      <c r="E32" s="1678">
        <v>255.40116882324202</v>
      </c>
      <c r="F32" s="1688"/>
      <c r="G32" s="1697"/>
      <c r="H32" s="1698"/>
      <c r="I32" s="1678">
        <v>474.16256713867205</v>
      </c>
      <c r="J32" s="1340"/>
      <c r="K32" s="1169"/>
      <c r="L32" s="1348"/>
      <c r="M32" s="1678">
        <v>167.50656890869101</v>
      </c>
      <c r="N32" s="1340"/>
      <c r="O32" s="1169"/>
      <c r="P32" s="1348"/>
      <c r="Q32" s="1678">
        <v>247.11851501464901</v>
      </c>
    </row>
    <row r="33" spans="1:33" s="103" customFormat="1" ht="15" x14ac:dyDescent="0.25">
      <c r="A33" s="102">
        <v>19</v>
      </c>
      <c r="B33" s="1157"/>
      <c r="C33" s="1169"/>
      <c r="D33" s="1348"/>
      <c r="E33" s="1678">
        <v>255.29724121093702</v>
      </c>
      <c r="F33" s="1688"/>
      <c r="G33" s="1697"/>
      <c r="H33" s="1698"/>
      <c r="I33" s="1678">
        <v>434.044830322265</v>
      </c>
      <c r="J33" s="1340"/>
      <c r="K33" s="1169"/>
      <c r="L33" s="1348"/>
      <c r="M33" s="1678">
        <v>161.56216430664099</v>
      </c>
      <c r="N33" s="1340"/>
      <c r="O33" s="1169"/>
      <c r="P33" s="1348"/>
      <c r="Q33" s="1678">
        <v>201.42356872558602</v>
      </c>
    </row>
    <row r="34" spans="1:33" s="103" customFormat="1" ht="15" x14ac:dyDescent="0.25">
      <c r="A34" s="102">
        <v>20</v>
      </c>
      <c r="B34" s="1157"/>
      <c r="C34" s="1169"/>
      <c r="D34" s="1348"/>
      <c r="E34" s="1678">
        <v>255.31456756591803</v>
      </c>
      <c r="F34" s="1688"/>
      <c r="G34" s="1697"/>
      <c r="H34" s="1698"/>
      <c r="I34" s="1678">
        <v>427.62239074707003</v>
      </c>
      <c r="J34" s="1340"/>
      <c r="K34" s="1169"/>
      <c r="L34" s="1348"/>
      <c r="M34" s="1678">
        <v>165.781440734863</v>
      </c>
      <c r="N34" s="1340"/>
      <c r="O34" s="1169"/>
      <c r="P34" s="1348"/>
      <c r="Q34" s="1678">
        <v>189.188362121582</v>
      </c>
    </row>
    <row r="35" spans="1:33" s="103" customFormat="1" ht="15" x14ac:dyDescent="0.25">
      <c r="A35" s="102">
        <v>21</v>
      </c>
      <c r="B35" s="1157"/>
      <c r="C35" s="1169"/>
      <c r="D35" s="1348"/>
      <c r="E35" s="1678">
        <v>247.36099243164102</v>
      </c>
      <c r="F35" s="1688"/>
      <c r="G35" s="1697"/>
      <c r="H35" s="1698"/>
      <c r="I35" s="1678">
        <v>417.93330383300804</v>
      </c>
      <c r="J35" s="1340"/>
      <c r="K35" s="1169"/>
      <c r="L35" s="1348"/>
      <c r="M35" s="1678">
        <v>151.60633850097702</v>
      </c>
      <c r="N35" s="1340"/>
      <c r="O35" s="1169"/>
      <c r="P35" s="1348"/>
      <c r="Q35" s="1678">
        <v>153.28296661377001</v>
      </c>
    </row>
    <row r="36" spans="1:33" s="103" customFormat="1" ht="15" x14ac:dyDescent="0.25">
      <c r="A36" s="102">
        <v>22</v>
      </c>
      <c r="B36" s="1157"/>
      <c r="C36" s="1169"/>
      <c r="D36" s="1348"/>
      <c r="E36" s="1678">
        <v>245.03659057617202</v>
      </c>
      <c r="F36" s="1688"/>
      <c r="G36" s="1697"/>
      <c r="H36" s="1698"/>
      <c r="I36" s="1678">
        <v>495.69886779785202</v>
      </c>
      <c r="J36" s="1340"/>
      <c r="K36" s="1169"/>
      <c r="L36" s="1348"/>
      <c r="M36" s="1678">
        <v>149.607551574707</v>
      </c>
      <c r="N36" s="1340"/>
      <c r="O36" s="1169"/>
      <c r="P36" s="1348"/>
      <c r="Q36" s="1678">
        <v>209.86558532714901</v>
      </c>
    </row>
    <row r="37" spans="1:33" s="103" customFormat="1" ht="15" x14ac:dyDescent="0.25">
      <c r="A37" s="102">
        <v>23</v>
      </c>
      <c r="B37" s="1157"/>
      <c r="C37" s="1169"/>
      <c r="D37" s="1348"/>
      <c r="E37" s="1678">
        <v>244.86683654785202</v>
      </c>
      <c r="F37" s="1688"/>
      <c r="G37" s="1697"/>
      <c r="H37" s="1698"/>
      <c r="I37" s="1678">
        <v>456.38825988769503</v>
      </c>
      <c r="J37" s="1340"/>
      <c r="K37" s="1169"/>
      <c r="L37" s="1348"/>
      <c r="M37" s="1678">
        <v>149.856971740723</v>
      </c>
      <c r="N37" s="1340"/>
      <c r="O37" s="1169"/>
      <c r="P37" s="1348"/>
      <c r="Q37" s="1678">
        <v>188.938941955567</v>
      </c>
    </row>
    <row r="38" spans="1:33" s="103" customFormat="1" ht="15" x14ac:dyDescent="0.25">
      <c r="A38" s="102">
        <v>24</v>
      </c>
      <c r="B38" s="1157"/>
      <c r="C38" s="1169"/>
      <c r="D38" s="1348"/>
      <c r="E38" s="1679">
        <v>244.99156188964801</v>
      </c>
      <c r="F38" s="1688"/>
      <c r="G38" s="1697"/>
      <c r="H38" s="1698"/>
      <c r="I38" s="1679">
        <v>395.84271240234301</v>
      </c>
      <c r="J38" s="1340"/>
      <c r="K38" s="1169"/>
      <c r="L38" s="1348"/>
      <c r="M38" s="1679">
        <v>150.38351440429702</v>
      </c>
      <c r="N38" s="1340"/>
      <c r="O38" s="1169"/>
      <c r="P38" s="1348"/>
      <c r="Q38" s="1679">
        <v>157.46067810058599</v>
      </c>
    </row>
    <row r="39" spans="1:33" s="103" customFormat="1" ht="15" x14ac:dyDescent="0.2">
      <c r="A39" s="102" t="s">
        <v>19</v>
      </c>
      <c r="B39" s="1232"/>
      <c r="C39" s="1232"/>
      <c r="D39" s="1232"/>
      <c r="E39" s="1699">
        <f>SUM(E15:E38)</f>
        <v>6072.6610641479492</v>
      </c>
      <c r="F39" s="1700"/>
      <c r="G39" s="1700"/>
      <c r="H39" s="1700"/>
      <c r="I39" s="1699">
        <f>SUM(I15:I38)</f>
        <v>11224.540145874025</v>
      </c>
      <c r="J39" s="1232"/>
      <c r="K39" s="1232"/>
      <c r="L39" s="1232"/>
      <c r="M39" s="1699">
        <f>SUM(M15:M38)</f>
        <v>3775.0204162597661</v>
      </c>
      <c r="N39" s="1232"/>
      <c r="O39" s="1232"/>
      <c r="P39" s="1232"/>
      <c r="Q39" s="1699">
        <f>SUM(Q15:Q38)</f>
        <v>4784.7779235839862</v>
      </c>
    </row>
    <row r="40" spans="1:33" s="94" customFormat="1" ht="12.75" customHeight="1" x14ac:dyDescent="0.2">
      <c r="A40" s="94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94" customFormat="1" ht="12.75" customHeight="1" x14ac:dyDescent="0.2">
      <c r="A41" s="94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 x14ac:dyDescent="0.2">
      <c r="A42" s="94" t="s">
        <v>22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 x14ac:dyDescent="0.2">
      <c r="A43" s="94" t="s">
        <v>23</v>
      </c>
      <c r="K43" s="94" t="s">
        <v>534</v>
      </c>
      <c r="L43" s="94"/>
      <c r="M43" s="94"/>
      <c r="N43" s="94"/>
      <c r="O43" s="94"/>
      <c r="P43" s="94"/>
      <c r="Q43" s="94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 x14ac:dyDescent="0.2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4" tint="-0.249977111117893"/>
  </sheetPr>
  <dimension ref="A1:AG44"/>
  <sheetViews>
    <sheetView zoomScale="85" zoomScaleNormal="85" workbookViewId="0">
      <selection activeCell="U20" sqref="U20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197" t="s">
        <v>509</v>
      </c>
      <c r="C1" s="2048"/>
      <c r="D1" s="2048"/>
      <c r="E1" s="2048"/>
      <c r="F1" s="2048"/>
      <c r="J1" s="801" t="s">
        <v>183</v>
      </c>
      <c r="N1" s="2191" t="s">
        <v>33</v>
      </c>
      <c r="O1" s="2191"/>
      <c r="P1" s="2191"/>
      <c r="Q1" s="2191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105" customFormat="1" ht="10.5" customHeight="1" x14ac:dyDescent="0.2">
      <c r="B2" s="2192" t="s">
        <v>1</v>
      </c>
      <c r="C2" s="2055"/>
      <c r="D2" s="2055"/>
      <c r="E2" s="2055"/>
      <c r="F2" s="2055"/>
      <c r="N2" s="2192" t="s">
        <v>2</v>
      </c>
      <c r="O2" s="2193"/>
      <c r="P2" s="2193"/>
      <c r="Q2" s="2193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105" customFormat="1" ht="13.5" customHeight="1" x14ac:dyDescent="0.2">
      <c r="N3" s="105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105" customFormat="1" ht="15" customHeight="1" x14ac:dyDescent="0.25">
      <c r="B4" s="2196" t="s">
        <v>4</v>
      </c>
      <c r="C4" s="2048"/>
      <c r="D4" s="107"/>
      <c r="E4" s="1034"/>
      <c r="F4" s="1034"/>
      <c r="G4" s="1034"/>
      <c r="H4" s="1034"/>
      <c r="I4" s="855" t="s">
        <v>5</v>
      </c>
      <c r="J4" s="106"/>
      <c r="K4" s="106"/>
      <c r="L4" s="106"/>
      <c r="O4" s="108" t="s">
        <v>38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105" customFormat="1" ht="9.75" customHeight="1" x14ac:dyDescent="0.2">
      <c r="B5" s="2201" t="s">
        <v>7</v>
      </c>
      <c r="C5" s="2046"/>
      <c r="D5" s="106"/>
      <c r="E5" s="106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105" customFormat="1" ht="12" customHeight="1" x14ac:dyDescent="0.25">
      <c r="A6" s="2194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105" customFormat="1" ht="15.75" x14ac:dyDescent="0.25">
      <c r="A7" s="219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105" customFormat="1" ht="9" customHeight="1" x14ac:dyDescent="0.2">
      <c r="A8" s="1324" t="s">
        <v>405</v>
      </c>
      <c r="B8" s="1324">
        <v>369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105" customFormat="1" x14ac:dyDescent="0.2">
      <c r="A9" s="2198" t="s">
        <v>9</v>
      </c>
      <c r="B9" s="2188" t="s">
        <v>10</v>
      </c>
      <c r="C9" s="2189"/>
      <c r="D9" s="2189"/>
      <c r="E9" s="2189"/>
      <c r="F9" s="2189"/>
      <c r="G9" s="2189"/>
      <c r="H9" s="2189"/>
      <c r="I9" s="2190"/>
      <c r="J9" s="2188" t="s">
        <v>11</v>
      </c>
      <c r="K9" s="2189"/>
      <c r="L9" s="2189"/>
      <c r="M9" s="2189"/>
      <c r="N9" s="2189"/>
      <c r="O9" s="2189"/>
      <c r="P9" s="2189"/>
      <c r="Q9" s="2190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105" customFormat="1" x14ac:dyDescent="0.2">
      <c r="A10" s="2199"/>
      <c r="B10" s="2185" t="s">
        <v>579</v>
      </c>
      <c r="C10" s="2186"/>
      <c r="D10" s="2186"/>
      <c r="E10" s="2187"/>
      <c r="F10" s="2185" t="s">
        <v>572</v>
      </c>
      <c r="G10" s="2062"/>
      <c r="H10" s="2062"/>
      <c r="I10" s="2063"/>
      <c r="J10" s="2185" t="s">
        <v>39</v>
      </c>
      <c r="K10" s="2186"/>
      <c r="L10" s="2186"/>
      <c r="M10" s="2187"/>
      <c r="N10" s="2185" t="s">
        <v>40</v>
      </c>
      <c r="O10" s="2186"/>
      <c r="P10" s="2186"/>
      <c r="Q10" s="2187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105" customFormat="1" x14ac:dyDescent="0.2">
      <c r="A11" s="2199"/>
      <c r="B11" s="2185" t="s">
        <v>14</v>
      </c>
      <c r="C11" s="2186"/>
      <c r="E11" s="110">
        <v>7200</v>
      </c>
      <c r="F11" s="2185" t="s">
        <v>14</v>
      </c>
      <c r="G11" s="2186"/>
      <c r="H11" s="109"/>
      <c r="I11" s="110">
        <v>7200</v>
      </c>
      <c r="J11" s="2185" t="s">
        <v>14</v>
      </c>
      <c r="K11" s="2186"/>
      <c r="L11" s="109"/>
      <c r="M11" s="110">
        <f>E11</f>
        <v>7200</v>
      </c>
      <c r="N11" s="2185" t="s">
        <v>14</v>
      </c>
      <c r="O11" s="2186"/>
      <c r="P11" s="109"/>
      <c r="Q11" s="11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112" customFormat="1" ht="35.25" customHeight="1" x14ac:dyDescent="0.2">
      <c r="A12" s="2200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x14ac:dyDescent="0.2">
      <c r="A14" s="115">
        <v>0</v>
      </c>
      <c r="B14" s="1157"/>
      <c r="C14" s="1168"/>
      <c r="D14" s="1168"/>
      <c r="E14" s="1168"/>
      <c r="F14" s="1157"/>
      <c r="G14" s="1168"/>
      <c r="H14" s="1168"/>
      <c r="I14" s="1168"/>
      <c r="J14" s="1157"/>
      <c r="K14" s="1351"/>
      <c r="L14" s="1351"/>
      <c r="M14" s="1351"/>
      <c r="N14" s="1991"/>
      <c r="O14" s="1351"/>
      <c r="P14" s="1351"/>
      <c r="Q14" s="1351"/>
    </row>
    <row r="15" spans="1:33" s="1545" customFormat="1" ht="15" x14ac:dyDescent="0.2">
      <c r="A15" s="1541">
        <v>1</v>
      </c>
      <c r="B15" s="1542"/>
      <c r="C15" s="1543"/>
      <c r="D15" s="1543"/>
      <c r="E15" s="1673">
        <v>179.95307922363301</v>
      </c>
      <c r="F15" s="1684"/>
      <c r="G15" s="1701"/>
      <c r="H15" s="1701"/>
      <c r="I15" s="1673">
        <v>553.70867919921898</v>
      </c>
      <c r="J15" s="1542"/>
      <c r="K15" s="1543"/>
      <c r="L15" s="1543"/>
      <c r="M15" s="1672">
        <v>86.23876953125</v>
      </c>
      <c r="N15" s="1542"/>
      <c r="O15" s="1543"/>
      <c r="P15" s="1543"/>
      <c r="Q15" s="1672">
        <v>318.84962463378901</v>
      </c>
    </row>
    <row r="16" spans="1:33" s="112" customFormat="1" ht="15" x14ac:dyDescent="0.2">
      <c r="A16" s="115">
        <v>2</v>
      </c>
      <c r="B16" s="1157"/>
      <c r="C16" s="1168"/>
      <c r="D16" s="1168"/>
      <c r="E16" s="1674">
        <v>164.85652923584001</v>
      </c>
      <c r="F16" s="1686"/>
      <c r="G16" s="1702"/>
      <c r="H16" s="1702"/>
      <c r="I16" s="1674">
        <v>571.56613159179699</v>
      </c>
      <c r="J16" s="1157"/>
      <c r="K16" s="1168"/>
      <c r="L16" s="1168"/>
      <c r="M16" s="1675">
        <v>80.727390289306598</v>
      </c>
      <c r="N16" s="1157"/>
      <c r="O16" s="1168"/>
      <c r="P16" s="1168"/>
      <c r="Q16" s="1675">
        <v>319.11289978027401</v>
      </c>
    </row>
    <row r="17" spans="1:17" s="112" customFormat="1" ht="15" x14ac:dyDescent="0.2">
      <c r="A17" s="115">
        <v>3</v>
      </c>
      <c r="B17" s="1157"/>
      <c r="C17" s="1168"/>
      <c r="D17" s="1350"/>
      <c r="E17" s="1674">
        <v>127.503135681152</v>
      </c>
      <c r="F17" s="1703"/>
      <c r="G17" s="1702"/>
      <c r="H17" s="1704"/>
      <c r="I17" s="1674">
        <v>635.01458740234307</v>
      </c>
      <c r="J17" s="1340"/>
      <c r="K17" s="1168"/>
      <c r="L17" s="1168"/>
      <c r="M17" s="1675">
        <v>63.878007888794002</v>
      </c>
      <c r="N17" s="1157"/>
      <c r="O17" s="1168"/>
      <c r="P17" s="1168"/>
      <c r="Q17" s="1675">
        <v>368.67378234863304</v>
      </c>
    </row>
    <row r="18" spans="1:17" s="112" customFormat="1" ht="15" x14ac:dyDescent="0.2">
      <c r="A18" s="115">
        <v>4</v>
      </c>
      <c r="B18" s="1157"/>
      <c r="C18" s="1168"/>
      <c r="D18" s="1350"/>
      <c r="E18" s="1674">
        <v>109.11222076416</v>
      </c>
      <c r="F18" s="1703"/>
      <c r="G18" s="1702"/>
      <c r="H18" s="1704"/>
      <c r="I18" s="1674">
        <v>529.144775390625</v>
      </c>
      <c r="J18" s="1340"/>
      <c r="K18" s="1168"/>
      <c r="L18" s="1350"/>
      <c r="M18" s="1674">
        <v>66.174707412719698</v>
      </c>
      <c r="N18" s="1340"/>
      <c r="O18" s="1168"/>
      <c r="P18" s="1350"/>
      <c r="Q18" s="1674">
        <v>291.13684082031199</v>
      </c>
    </row>
    <row r="19" spans="1:17" s="112" customFormat="1" ht="15" x14ac:dyDescent="0.2">
      <c r="A19" s="115">
        <v>5</v>
      </c>
      <c r="B19" s="1157"/>
      <c r="C19" s="1168"/>
      <c r="D19" s="1350"/>
      <c r="E19" s="1674">
        <v>105.883682250977</v>
      </c>
      <c r="F19" s="1703"/>
      <c r="G19" s="1702"/>
      <c r="H19" s="1704"/>
      <c r="I19" s="1674">
        <v>527.77642822265602</v>
      </c>
      <c r="J19" s="1340"/>
      <c r="K19" s="1168"/>
      <c r="L19" s="1350"/>
      <c r="M19" s="1674">
        <v>68.180419921875</v>
      </c>
      <c r="N19" s="1340"/>
      <c r="O19" s="1168"/>
      <c r="P19" s="1350"/>
      <c r="Q19" s="1674">
        <v>284.41302490234403</v>
      </c>
    </row>
    <row r="20" spans="1:17" s="112" customFormat="1" ht="15" x14ac:dyDescent="0.2">
      <c r="A20" s="115">
        <v>6</v>
      </c>
      <c r="B20" s="1157"/>
      <c r="C20" s="1168"/>
      <c r="D20" s="1350"/>
      <c r="E20" s="1674">
        <v>125.92695999145501</v>
      </c>
      <c r="F20" s="1703"/>
      <c r="G20" s="1702"/>
      <c r="H20" s="1704"/>
      <c r="I20" s="1674">
        <v>534.88131713867199</v>
      </c>
      <c r="J20" s="1340"/>
      <c r="K20" s="1168"/>
      <c r="L20" s="1350"/>
      <c r="M20" s="1674">
        <v>68.454082489013601</v>
      </c>
      <c r="N20" s="1340"/>
      <c r="O20" s="1168"/>
      <c r="P20" s="1350"/>
      <c r="Q20" s="1674">
        <v>290.94631958007903</v>
      </c>
    </row>
    <row r="21" spans="1:17" s="112" customFormat="1" ht="15" x14ac:dyDescent="0.2">
      <c r="A21" s="115">
        <v>7</v>
      </c>
      <c r="B21" s="1157"/>
      <c r="C21" s="1168"/>
      <c r="D21" s="1350"/>
      <c r="E21" s="1674">
        <v>147.38014221191401</v>
      </c>
      <c r="F21" s="1703"/>
      <c r="G21" s="1702"/>
      <c r="H21" s="1704"/>
      <c r="I21" s="1674">
        <v>549.55868530273506</v>
      </c>
      <c r="J21" s="1340"/>
      <c r="K21" s="1168"/>
      <c r="L21" s="1350"/>
      <c r="M21" s="1674">
        <v>81.09111785888669</v>
      </c>
      <c r="N21" s="1340"/>
      <c r="O21" s="1168"/>
      <c r="P21" s="1350"/>
      <c r="Q21" s="1674">
        <v>292.02711486816401</v>
      </c>
    </row>
    <row r="22" spans="1:17" s="112" customFormat="1" ht="15" x14ac:dyDescent="0.2">
      <c r="A22" s="115">
        <v>8</v>
      </c>
      <c r="B22" s="1157"/>
      <c r="C22" s="1168"/>
      <c r="D22" s="1350"/>
      <c r="E22" s="1674">
        <v>224.20001983642601</v>
      </c>
      <c r="F22" s="1703"/>
      <c r="G22" s="1702"/>
      <c r="H22" s="1704"/>
      <c r="I22" s="1674">
        <v>584.43875122070301</v>
      </c>
      <c r="J22" s="1340"/>
      <c r="K22" s="1168"/>
      <c r="L22" s="1350"/>
      <c r="M22" s="1674">
        <v>102.92880630493201</v>
      </c>
      <c r="N22" s="1340"/>
      <c r="O22" s="1168"/>
      <c r="P22" s="1350"/>
      <c r="Q22" s="1674">
        <v>302.70344543457099</v>
      </c>
    </row>
    <row r="23" spans="1:17" s="112" customFormat="1" ht="15" x14ac:dyDescent="0.2">
      <c r="A23" s="115">
        <v>9</v>
      </c>
      <c r="B23" s="1157"/>
      <c r="C23" s="1168"/>
      <c r="D23" s="1350"/>
      <c r="E23" s="1674">
        <v>320.79646301269599</v>
      </c>
      <c r="F23" s="1703"/>
      <c r="G23" s="1702"/>
      <c r="H23" s="1704"/>
      <c r="I23" s="1674">
        <v>710.94418334961006</v>
      </c>
      <c r="J23" s="1340"/>
      <c r="K23" s="1168"/>
      <c r="L23" s="1350"/>
      <c r="M23" s="1674">
        <v>166.592041015625</v>
      </c>
      <c r="N23" s="1340"/>
      <c r="O23" s="1168"/>
      <c r="P23" s="1350"/>
      <c r="Q23" s="1674">
        <v>400.18324279785202</v>
      </c>
    </row>
    <row r="24" spans="1:17" s="112" customFormat="1" ht="15" x14ac:dyDescent="0.25">
      <c r="A24" s="115">
        <v>10</v>
      </c>
      <c r="B24" s="1157"/>
      <c r="C24" s="1168"/>
      <c r="D24" s="1350"/>
      <c r="E24" s="1678">
        <v>411.15055847168003</v>
      </c>
      <c r="F24" s="1703"/>
      <c r="G24" s="1702"/>
      <c r="H24" s="1704"/>
      <c r="I24" s="1678">
        <v>854.71127319336006</v>
      </c>
      <c r="J24" s="1340"/>
      <c r="K24" s="1168"/>
      <c r="L24" s="1350"/>
      <c r="M24" s="1678">
        <v>216.48894500732402</v>
      </c>
      <c r="N24" s="1340"/>
      <c r="O24" s="1168"/>
      <c r="P24" s="1350"/>
      <c r="Q24" s="1678">
        <v>502.05548095703102</v>
      </c>
    </row>
    <row r="25" spans="1:17" s="112" customFormat="1" ht="15" x14ac:dyDescent="0.25">
      <c r="A25" s="115">
        <v>11</v>
      </c>
      <c r="B25" s="1157"/>
      <c r="C25" s="1168"/>
      <c r="D25" s="1350"/>
      <c r="E25" s="1678">
        <v>434.56097412109403</v>
      </c>
      <c r="F25" s="1703"/>
      <c r="G25" s="1702"/>
      <c r="H25" s="1704"/>
      <c r="I25" s="1678">
        <v>819.20767211914006</v>
      </c>
      <c r="J25" s="1340"/>
      <c r="K25" s="1168"/>
      <c r="L25" s="1350"/>
      <c r="M25" s="1678">
        <v>231.91457366943303</v>
      </c>
      <c r="N25" s="1340"/>
      <c r="O25" s="1168"/>
      <c r="P25" s="1350"/>
      <c r="Q25" s="1678">
        <v>449.67831420898403</v>
      </c>
    </row>
    <row r="26" spans="1:17" s="112" customFormat="1" ht="15" x14ac:dyDescent="0.25">
      <c r="A26" s="115">
        <v>12</v>
      </c>
      <c r="B26" s="1157"/>
      <c r="C26" s="1168"/>
      <c r="D26" s="1350"/>
      <c r="E26" s="1678">
        <v>443.12422180175702</v>
      </c>
      <c r="F26" s="1703"/>
      <c r="G26" s="1702"/>
      <c r="H26" s="1704"/>
      <c r="I26" s="1678">
        <v>810.14913940429699</v>
      </c>
      <c r="J26" s="1340"/>
      <c r="K26" s="1168"/>
      <c r="L26" s="1350"/>
      <c r="M26" s="1678">
        <v>234.85213470459001</v>
      </c>
      <c r="N26" s="1340"/>
      <c r="O26" s="1168"/>
      <c r="P26" s="1350"/>
      <c r="Q26" s="1678">
        <v>485.26847839355401</v>
      </c>
    </row>
    <row r="27" spans="1:17" s="112" customFormat="1" ht="15" x14ac:dyDescent="0.25">
      <c r="A27" s="115">
        <v>13</v>
      </c>
      <c r="B27" s="1157"/>
      <c r="C27" s="1168"/>
      <c r="D27" s="1350"/>
      <c r="E27" s="1678">
        <v>397.73757934570403</v>
      </c>
      <c r="F27" s="1703"/>
      <c r="G27" s="1702"/>
      <c r="H27" s="1704"/>
      <c r="I27" s="1678">
        <v>757.26614379882801</v>
      </c>
      <c r="J27" s="1340"/>
      <c r="K27" s="1168"/>
      <c r="L27" s="1350"/>
      <c r="M27" s="1678">
        <v>170.76975250244101</v>
      </c>
      <c r="N27" s="1340"/>
      <c r="O27" s="1168"/>
      <c r="P27" s="1350"/>
      <c r="Q27" s="1678">
        <v>396.62907409668003</v>
      </c>
    </row>
    <row r="28" spans="1:17" s="112" customFormat="1" ht="15" x14ac:dyDescent="0.25">
      <c r="A28" s="115">
        <v>14</v>
      </c>
      <c r="B28" s="1157"/>
      <c r="C28" s="1168"/>
      <c r="D28" s="1350"/>
      <c r="E28" s="1678">
        <v>404.63461303710903</v>
      </c>
      <c r="F28" s="1703"/>
      <c r="G28" s="1702"/>
      <c r="H28" s="1704"/>
      <c r="I28" s="1678">
        <v>908.23858642578102</v>
      </c>
      <c r="J28" s="1340"/>
      <c r="K28" s="1168"/>
      <c r="L28" s="1350"/>
      <c r="M28" s="1678">
        <v>203.63018798828202</v>
      </c>
      <c r="N28" s="1340"/>
      <c r="O28" s="1168"/>
      <c r="P28" s="1350"/>
      <c r="Q28" s="1678">
        <v>514.18675231933605</v>
      </c>
    </row>
    <row r="29" spans="1:17" s="112" customFormat="1" ht="15" x14ac:dyDescent="0.25">
      <c r="A29" s="115">
        <v>15</v>
      </c>
      <c r="B29" s="1157"/>
      <c r="C29" s="1168"/>
      <c r="D29" s="1350"/>
      <c r="E29" s="1678">
        <v>433.38662719726602</v>
      </c>
      <c r="F29" s="1688"/>
      <c r="G29" s="1702"/>
      <c r="H29" s="1704"/>
      <c r="I29" s="1678">
        <v>909.080322265625</v>
      </c>
      <c r="J29" s="1340"/>
      <c r="K29" s="1168"/>
      <c r="L29" s="1350"/>
      <c r="M29" s="1678">
        <v>211.91632843017501</v>
      </c>
      <c r="N29" s="1340"/>
      <c r="O29" s="1168"/>
      <c r="P29" s="1350"/>
      <c r="Q29" s="1678">
        <v>515.28143310546898</v>
      </c>
    </row>
    <row r="30" spans="1:17" s="112" customFormat="1" ht="15" x14ac:dyDescent="0.25">
      <c r="A30" s="115">
        <v>16</v>
      </c>
      <c r="B30" s="1157"/>
      <c r="C30" s="1168"/>
      <c r="D30" s="1350"/>
      <c r="E30" s="1678">
        <v>395.04251098632801</v>
      </c>
      <c r="F30" s="1688"/>
      <c r="G30" s="1702"/>
      <c r="H30" s="1704"/>
      <c r="I30" s="1678">
        <v>798.72793579101608</v>
      </c>
      <c r="J30" s="1340"/>
      <c r="K30" s="1168"/>
      <c r="L30" s="1350"/>
      <c r="M30" s="1678">
        <v>188.95281219482402</v>
      </c>
      <c r="N30" s="1340"/>
      <c r="O30" s="1168"/>
      <c r="P30" s="1350"/>
      <c r="Q30" s="1678">
        <v>443.44636535644599</v>
      </c>
    </row>
    <row r="31" spans="1:17" s="116" customFormat="1" ht="15" x14ac:dyDescent="0.25">
      <c r="A31" s="115">
        <v>17</v>
      </c>
      <c r="B31" s="1157"/>
      <c r="C31" s="1168"/>
      <c r="D31" s="1350"/>
      <c r="E31" s="1678">
        <v>367.60684204101602</v>
      </c>
      <c r="F31" s="1688"/>
      <c r="G31" s="1702"/>
      <c r="H31" s="1704"/>
      <c r="I31" s="1678">
        <v>727.52337646484409</v>
      </c>
      <c r="J31" s="1340"/>
      <c r="K31" s="1168"/>
      <c r="L31" s="1350"/>
      <c r="M31" s="1678">
        <v>195.93296051025402</v>
      </c>
      <c r="N31" s="1340"/>
      <c r="O31" s="1168"/>
      <c r="P31" s="1350"/>
      <c r="Q31" s="1678">
        <v>390.18583679199202</v>
      </c>
    </row>
    <row r="32" spans="1:17" s="116" customFormat="1" ht="15" x14ac:dyDescent="0.25">
      <c r="A32" s="115">
        <v>18</v>
      </c>
      <c r="B32" s="1157"/>
      <c r="C32" s="1168"/>
      <c r="D32" s="1350"/>
      <c r="E32" s="1678">
        <v>306.65254211425804</v>
      </c>
      <c r="F32" s="1688"/>
      <c r="G32" s="1702"/>
      <c r="H32" s="1704"/>
      <c r="I32" s="1678">
        <v>649.21740722656205</v>
      </c>
      <c r="J32" s="1340"/>
      <c r="K32" s="1168"/>
      <c r="L32" s="1350"/>
      <c r="M32" s="1678">
        <v>185.61341857910202</v>
      </c>
      <c r="N32" s="1340"/>
      <c r="O32" s="1168"/>
      <c r="P32" s="1350"/>
      <c r="Q32" s="1678">
        <v>327.360931396485</v>
      </c>
    </row>
    <row r="33" spans="1:33" s="116" customFormat="1" ht="15" x14ac:dyDescent="0.25">
      <c r="A33" s="115">
        <v>19</v>
      </c>
      <c r="B33" s="1157"/>
      <c r="C33" s="1168"/>
      <c r="D33" s="1350"/>
      <c r="E33" s="1678">
        <v>246.81712341308602</v>
      </c>
      <c r="F33" s="1688"/>
      <c r="G33" s="1702"/>
      <c r="H33" s="1704"/>
      <c r="I33" s="1678">
        <v>592.13595581054699</v>
      </c>
      <c r="J33" s="1340"/>
      <c r="K33" s="1168"/>
      <c r="L33" s="1350"/>
      <c r="M33" s="1678">
        <v>136.942806243897</v>
      </c>
      <c r="N33" s="1340"/>
      <c r="O33" s="1168"/>
      <c r="P33" s="1350"/>
      <c r="Q33" s="1678">
        <v>314.19039916992199</v>
      </c>
    </row>
    <row r="34" spans="1:33" s="116" customFormat="1" ht="15" x14ac:dyDescent="0.25">
      <c r="A34" s="115">
        <v>20</v>
      </c>
      <c r="B34" s="1157"/>
      <c r="C34" s="1168"/>
      <c r="D34" s="1350"/>
      <c r="E34" s="1678">
        <v>206.463829040528</v>
      </c>
      <c r="F34" s="1688"/>
      <c r="G34" s="1702"/>
      <c r="H34" s="1704"/>
      <c r="I34" s="1678">
        <v>538.59136962890602</v>
      </c>
      <c r="J34" s="1340"/>
      <c r="K34" s="1168"/>
      <c r="L34" s="1350"/>
      <c r="M34" s="1678">
        <v>98.633323669433594</v>
      </c>
      <c r="N34" s="1340"/>
      <c r="O34" s="1168"/>
      <c r="P34" s="1350"/>
      <c r="Q34" s="1678">
        <v>305.959716796875</v>
      </c>
    </row>
    <row r="35" spans="1:33" s="116" customFormat="1" ht="15" x14ac:dyDescent="0.25">
      <c r="A35" s="115">
        <v>21</v>
      </c>
      <c r="B35" s="1157"/>
      <c r="C35" s="1168"/>
      <c r="D35" s="1350"/>
      <c r="E35" s="1678">
        <v>183.600776672363</v>
      </c>
      <c r="F35" s="1688"/>
      <c r="G35" s="1702"/>
      <c r="H35" s="1704"/>
      <c r="I35" s="1678">
        <v>517.75482177734398</v>
      </c>
      <c r="J35" s="1340"/>
      <c r="K35" s="1168"/>
      <c r="L35" s="1350"/>
      <c r="M35" s="1678">
        <v>83.031013488769602</v>
      </c>
      <c r="N35" s="1340"/>
      <c r="O35" s="1168"/>
      <c r="P35" s="1350"/>
      <c r="Q35" s="1678">
        <v>288.25469970703199</v>
      </c>
    </row>
    <row r="36" spans="1:33" s="116" customFormat="1" ht="15" x14ac:dyDescent="0.25">
      <c r="A36" s="115">
        <v>22</v>
      </c>
      <c r="B36" s="1157"/>
      <c r="C36" s="1168"/>
      <c r="D36" s="1350"/>
      <c r="E36" s="1678">
        <v>180.254447937012</v>
      </c>
      <c r="F36" s="1688"/>
      <c r="G36" s="1702"/>
      <c r="H36" s="1704"/>
      <c r="I36" s="1678">
        <v>550.43168640136707</v>
      </c>
      <c r="J36" s="1340"/>
      <c r="K36" s="1168"/>
      <c r="L36" s="1350"/>
      <c r="M36" s="1678">
        <v>83.83122634887701</v>
      </c>
      <c r="N36" s="1340"/>
      <c r="O36" s="1168"/>
      <c r="P36" s="1350"/>
      <c r="Q36" s="1678">
        <v>287.333251953125</v>
      </c>
    </row>
    <row r="37" spans="1:33" s="116" customFormat="1" ht="15" x14ac:dyDescent="0.25">
      <c r="A37" s="115">
        <v>23</v>
      </c>
      <c r="B37" s="1157"/>
      <c r="C37" s="1168"/>
      <c r="D37" s="1350"/>
      <c r="E37" s="1678">
        <v>196.19276428222702</v>
      </c>
      <c r="F37" s="1688"/>
      <c r="G37" s="1702"/>
      <c r="H37" s="1704"/>
      <c r="I37" s="1678">
        <v>569.12738037109307</v>
      </c>
      <c r="J37" s="1340"/>
      <c r="K37" s="1168"/>
      <c r="L37" s="1350"/>
      <c r="M37" s="1678">
        <v>84.873916625976491</v>
      </c>
      <c r="N37" s="1340"/>
      <c r="O37" s="1168"/>
      <c r="P37" s="1350"/>
      <c r="Q37" s="1678">
        <v>297.48306274414102</v>
      </c>
    </row>
    <row r="38" spans="1:33" s="116" customFormat="1" ht="15" x14ac:dyDescent="0.25">
      <c r="A38" s="115">
        <v>24</v>
      </c>
      <c r="B38" s="1157"/>
      <c r="C38" s="1168"/>
      <c r="D38" s="1350"/>
      <c r="E38" s="1679">
        <v>196.27244567871102</v>
      </c>
      <c r="F38" s="1688"/>
      <c r="G38" s="1702"/>
      <c r="H38" s="1704"/>
      <c r="I38" s="1679">
        <v>531.13662719726608</v>
      </c>
      <c r="J38" s="1340"/>
      <c r="K38" s="1168"/>
      <c r="L38" s="1350"/>
      <c r="M38" s="1679">
        <v>88.071281433105497</v>
      </c>
      <c r="N38" s="1340"/>
      <c r="O38" s="1168"/>
      <c r="P38" s="1350"/>
      <c r="Q38" s="1679">
        <v>282.56318664550804</v>
      </c>
    </row>
    <row r="39" spans="1:33" s="116" customFormat="1" ht="15" x14ac:dyDescent="0.2">
      <c r="A39" s="115" t="s">
        <v>19</v>
      </c>
      <c r="B39" s="1231"/>
      <c r="C39" s="1231"/>
      <c r="D39" s="1231"/>
      <c r="E39" s="1705">
        <f>SUM(E15:E38)</f>
        <v>6309.1100883483923</v>
      </c>
      <c r="F39" s="1706"/>
      <c r="G39" s="1706"/>
      <c r="H39" s="1706"/>
      <c r="I39" s="1705">
        <f>SUM(I15:I38)</f>
        <v>15730.333236694338</v>
      </c>
      <c r="J39" s="1231"/>
      <c r="K39" s="1231"/>
      <c r="L39" s="1231"/>
      <c r="M39" s="1705">
        <f>SUM(M15:M38)</f>
        <v>3199.7200241088867</v>
      </c>
      <c r="N39" s="1231"/>
      <c r="O39" s="1231"/>
      <c r="P39" s="1231"/>
      <c r="Q39" s="1705">
        <f>SUM(Q15:Q38)</f>
        <v>8667.9232788085974</v>
      </c>
    </row>
    <row r="40" spans="1:33" s="105" customFormat="1" ht="12.75" customHeight="1" x14ac:dyDescent="0.2">
      <c r="A40" s="105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105" customFormat="1" ht="12.75" customHeight="1" x14ac:dyDescent="0.2">
      <c r="A41" s="105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 x14ac:dyDescent="0.2">
      <c r="A42" s="105" t="s">
        <v>22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 x14ac:dyDescent="0.2">
      <c r="A43" s="105" t="s">
        <v>23</v>
      </c>
      <c r="K43" s="105" t="s">
        <v>534</v>
      </c>
      <c r="L43" s="105"/>
      <c r="M43" s="105"/>
      <c r="N43" s="105"/>
      <c r="O43" s="105"/>
      <c r="P43" s="105"/>
      <c r="Q43" s="105"/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 x14ac:dyDescent="0.2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3"/>
  </sheetPr>
  <dimension ref="A1:AG44"/>
  <sheetViews>
    <sheetView topLeftCell="A5" zoomScale="70" zoomScaleNormal="70" workbookViewId="0">
      <selection activeCell="Q15" sqref="Q15:Q39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207" t="s">
        <v>509</v>
      </c>
      <c r="C1" s="2048"/>
      <c r="D1" s="2048"/>
      <c r="E1" s="2048"/>
      <c r="F1" s="2048"/>
      <c r="J1" s="801" t="s">
        <v>183</v>
      </c>
      <c r="N1" s="2202" t="s">
        <v>41</v>
      </c>
      <c r="O1" s="2202"/>
      <c r="P1" s="2202"/>
      <c r="Q1" s="2202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18" customFormat="1" ht="10.5" customHeight="1" x14ac:dyDescent="0.2">
      <c r="B2" s="2203" t="s">
        <v>1</v>
      </c>
      <c r="C2" s="2055"/>
      <c r="D2" s="2055"/>
      <c r="E2" s="2055"/>
      <c r="F2" s="2055"/>
      <c r="N2" s="2203" t="s">
        <v>2</v>
      </c>
      <c r="O2" s="2204"/>
      <c r="P2" s="2204"/>
      <c r="Q2" s="2204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18" customFormat="1" ht="13.5" customHeight="1" x14ac:dyDescent="0.2">
      <c r="N3" s="118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18" customFormat="1" ht="15" customHeight="1" x14ac:dyDescent="0.25">
      <c r="B4" s="2206" t="s">
        <v>4</v>
      </c>
      <c r="C4" s="2048"/>
      <c r="D4" s="120"/>
      <c r="E4" s="1032"/>
      <c r="F4" s="1032"/>
      <c r="G4" s="1032"/>
      <c r="H4" s="1032"/>
      <c r="I4" s="854" t="s">
        <v>5</v>
      </c>
      <c r="J4" s="119"/>
      <c r="K4" s="119"/>
      <c r="L4" s="119"/>
      <c r="N4" s="788" t="s">
        <v>177</v>
      </c>
      <c r="O4" s="121" t="s">
        <v>42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18" customFormat="1" ht="9.75" customHeight="1" x14ac:dyDescent="0.2">
      <c r="B5" s="2205" t="s">
        <v>7</v>
      </c>
      <c r="C5" s="2046"/>
      <c r="D5" s="119"/>
      <c r="E5" s="119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18" customFormat="1" ht="12" customHeight="1" x14ac:dyDescent="0.25">
      <c r="A6" s="221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18" customFormat="1" ht="15.75" x14ac:dyDescent="0.25">
      <c r="A7" s="221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18" customFormat="1" ht="9" customHeight="1" x14ac:dyDescent="0.2">
      <c r="A8" s="1324" t="s">
        <v>406</v>
      </c>
      <c r="B8" s="1324" t="s">
        <v>407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18" customFormat="1" x14ac:dyDescent="0.2">
      <c r="A9" s="2210" t="s">
        <v>9</v>
      </c>
      <c r="B9" s="2215" t="s">
        <v>10</v>
      </c>
      <c r="C9" s="2216"/>
      <c r="D9" s="2216"/>
      <c r="E9" s="2216"/>
      <c r="F9" s="2216"/>
      <c r="G9" s="2216"/>
      <c r="H9" s="2216"/>
      <c r="I9" s="2217"/>
      <c r="J9" s="2215" t="s">
        <v>11</v>
      </c>
      <c r="K9" s="2216"/>
      <c r="L9" s="2216"/>
      <c r="M9" s="2216"/>
      <c r="N9" s="2216"/>
      <c r="O9" s="2216"/>
      <c r="P9" s="2216"/>
      <c r="Q9" s="2217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18" customFormat="1" x14ac:dyDescent="0.2">
      <c r="A10" s="2211"/>
      <c r="B10" s="2208" t="s">
        <v>43</v>
      </c>
      <c r="C10" s="2209"/>
      <c r="D10" s="2209"/>
      <c r="E10" s="2218"/>
      <c r="F10" s="2208" t="s">
        <v>44</v>
      </c>
      <c r="G10" s="2062"/>
      <c r="H10" s="2062"/>
      <c r="I10" s="2063"/>
      <c r="J10" s="2208" t="s">
        <v>43</v>
      </c>
      <c r="K10" s="2209"/>
      <c r="L10" s="2209"/>
      <c r="M10" s="2218"/>
      <c r="N10" s="2208" t="s">
        <v>44</v>
      </c>
      <c r="O10" s="2209"/>
      <c r="P10" s="2209"/>
      <c r="Q10" s="2218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18" customFormat="1" x14ac:dyDescent="0.2">
      <c r="A11" s="2211"/>
      <c r="B11" s="2208" t="s">
        <v>14</v>
      </c>
      <c r="C11" s="2209"/>
      <c r="E11" s="123">
        <v>18000</v>
      </c>
      <c r="F11" s="2208" t="s">
        <v>14</v>
      </c>
      <c r="G11" s="2209"/>
      <c r="H11" s="122"/>
      <c r="I11" s="123">
        <v>18000</v>
      </c>
      <c r="J11" s="2208" t="s">
        <v>14</v>
      </c>
      <c r="K11" s="2209"/>
      <c r="L11" s="122"/>
      <c r="M11" s="123">
        <f>E11</f>
        <v>18000</v>
      </c>
      <c r="N11" s="2208" t="s">
        <v>14</v>
      </c>
      <c r="O11" s="2209"/>
      <c r="P11" s="122"/>
      <c r="Q11" s="123">
        <f>I11</f>
        <v>18000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25" customFormat="1" ht="35.25" customHeight="1" x14ac:dyDescent="0.2">
      <c r="A12" s="2212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8"/>
      <c r="C14" s="1642"/>
      <c r="D14" s="1642"/>
      <c r="E14" s="1642"/>
      <c r="F14" s="1629"/>
      <c r="G14" s="1642"/>
      <c r="H14" s="1642"/>
      <c r="I14" s="1642"/>
      <c r="J14" s="1629"/>
      <c r="K14" s="1642"/>
      <c r="L14" s="1642"/>
      <c r="M14" s="1642"/>
      <c r="N14" s="1629"/>
      <c r="O14" s="1642"/>
      <c r="P14" s="1642"/>
      <c r="Q14" s="1642"/>
    </row>
    <row r="15" spans="1:33" s="1540" customFormat="1" ht="15" x14ac:dyDescent="0.25">
      <c r="A15" s="1539">
        <v>1</v>
      </c>
      <c r="B15" s="1381"/>
      <c r="C15" s="1642"/>
      <c r="D15" s="1642"/>
      <c r="E15" s="1647">
        <v>887.40000000000009</v>
      </c>
      <c r="F15" s="1650"/>
      <c r="G15" s="1651"/>
      <c r="H15" s="1651"/>
      <c r="I15" s="1647">
        <v>1477.8</v>
      </c>
      <c r="J15" s="1650"/>
      <c r="K15" s="1651"/>
      <c r="L15" s="1651"/>
      <c r="M15" s="1647">
        <v>451.8</v>
      </c>
      <c r="N15" s="1650"/>
      <c r="O15" s="1651"/>
      <c r="P15" s="1651"/>
      <c r="Q15" s="1647">
        <v>471.6</v>
      </c>
    </row>
    <row r="16" spans="1:33" s="125" customFormat="1" ht="15" x14ac:dyDescent="0.25">
      <c r="A16" s="128">
        <v>2</v>
      </c>
      <c r="B16" s="1148"/>
      <c r="C16" s="1642"/>
      <c r="D16" s="1642"/>
      <c r="E16" s="1647">
        <v>768.6</v>
      </c>
      <c r="F16" s="1650"/>
      <c r="G16" s="1651"/>
      <c r="H16" s="1651"/>
      <c r="I16" s="1647">
        <v>1326.6000000000001</v>
      </c>
      <c r="J16" s="1650"/>
      <c r="K16" s="1651"/>
      <c r="L16" s="1651"/>
      <c r="M16" s="1647">
        <v>365.4</v>
      </c>
      <c r="N16" s="1650"/>
      <c r="O16" s="1651"/>
      <c r="P16" s="1651"/>
      <c r="Q16" s="1647">
        <v>433.80000000000007</v>
      </c>
    </row>
    <row r="17" spans="1:20" s="125" customFormat="1" ht="15" x14ac:dyDescent="0.25">
      <c r="A17" s="128">
        <v>3</v>
      </c>
      <c r="B17" s="1148"/>
      <c r="C17" s="1642"/>
      <c r="D17" s="1642"/>
      <c r="E17" s="1647">
        <v>689.4</v>
      </c>
      <c r="F17" s="1650"/>
      <c r="G17" s="1651"/>
      <c r="H17" s="1651"/>
      <c r="I17" s="1647">
        <v>1186.2</v>
      </c>
      <c r="J17" s="1650"/>
      <c r="K17" s="1651"/>
      <c r="L17" s="1651"/>
      <c r="M17" s="1647">
        <v>347.4</v>
      </c>
      <c r="N17" s="1650"/>
      <c r="O17" s="1651"/>
      <c r="P17" s="1651"/>
      <c r="Q17" s="1647">
        <v>408.6</v>
      </c>
    </row>
    <row r="18" spans="1:20" s="125" customFormat="1" ht="15" x14ac:dyDescent="0.25">
      <c r="A18" s="128">
        <v>4</v>
      </c>
      <c r="B18" s="1148"/>
      <c r="C18" s="1642"/>
      <c r="D18" s="1642"/>
      <c r="E18" s="1647">
        <v>711</v>
      </c>
      <c r="F18" s="1650"/>
      <c r="G18" s="1651"/>
      <c r="H18" s="1651"/>
      <c r="I18" s="1647">
        <v>1081.8</v>
      </c>
      <c r="J18" s="1650"/>
      <c r="K18" s="1651"/>
      <c r="L18" s="1651"/>
      <c r="M18" s="1647">
        <v>423</v>
      </c>
      <c r="N18" s="1650"/>
      <c r="O18" s="1651"/>
      <c r="P18" s="1651"/>
      <c r="Q18" s="1647">
        <v>372.6</v>
      </c>
    </row>
    <row r="19" spans="1:20" s="125" customFormat="1" ht="15" x14ac:dyDescent="0.25">
      <c r="A19" s="128">
        <v>5</v>
      </c>
      <c r="B19" s="1148"/>
      <c r="C19" s="1642"/>
      <c r="D19" s="1642"/>
      <c r="E19" s="1647">
        <v>687.59999999999991</v>
      </c>
      <c r="F19" s="1650"/>
      <c r="G19" s="1651"/>
      <c r="H19" s="1651"/>
      <c r="I19" s="1647">
        <v>1062</v>
      </c>
      <c r="J19" s="1650"/>
      <c r="K19" s="1651"/>
      <c r="L19" s="1651"/>
      <c r="M19" s="1647">
        <v>394.2</v>
      </c>
      <c r="N19" s="1650"/>
      <c r="O19" s="1651"/>
      <c r="P19" s="1651"/>
      <c r="Q19" s="1647">
        <v>349.2</v>
      </c>
    </row>
    <row r="20" spans="1:20" s="125" customFormat="1" ht="15" x14ac:dyDescent="0.25">
      <c r="A20" s="128">
        <v>6</v>
      </c>
      <c r="B20" s="1148"/>
      <c r="C20" s="1642"/>
      <c r="D20" s="1642"/>
      <c r="E20" s="1647">
        <v>608.40000000000009</v>
      </c>
      <c r="F20" s="1650"/>
      <c r="G20" s="1651"/>
      <c r="H20" s="1651"/>
      <c r="I20" s="1647">
        <v>1134</v>
      </c>
      <c r="J20" s="1650"/>
      <c r="K20" s="1651"/>
      <c r="L20" s="1651"/>
      <c r="M20" s="1647">
        <v>306</v>
      </c>
      <c r="N20" s="1650"/>
      <c r="O20" s="1651"/>
      <c r="P20" s="1651"/>
      <c r="Q20" s="1647">
        <v>354.6</v>
      </c>
    </row>
    <row r="21" spans="1:20" s="125" customFormat="1" ht="15" x14ac:dyDescent="0.25">
      <c r="A21" s="128">
        <v>7</v>
      </c>
      <c r="B21" s="1148"/>
      <c r="C21" s="1642"/>
      <c r="D21" s="1642"/>
      <c r="E21" s="1647">
        <v>649.79999999999995</v>
      </c>
      <c r="F21" s="1650"/>
      <c r="G21" s="1651"/>
      <c r="H21" s="1651"/>
      <c r="I21" s="1647">
        <v>1414.8</v>
      </c>
      <c r="J21" s="1650"/>
      <c r="K21" s="1651"/>
      <c r="L21" s="1651"/>
      <c r="M21" s="1647">
        <v>250.2</v>
      </c>
      <c r="N21" s="1650"/>
      <c r="O21" s="1651"/>
      <c r="P21" s="1651"/>
      <c r="Q21" s="1647">
        <v>360</v>
      </c>
    </row>
    <row r="22" spans="1:20" s="125" customFormat="1" ht="15" x14ac:dyDescent="0.25">
      <c r="A22" s="128">
        <v>8</v>
      </c>
      <c r="B22" s="1148"/>
      <c r="C22" s="1642"/>
      <c r="D22" s="1642"/>
      <c r="E22" s="1647">
        <v>835.19999999999993</v>
      </c>
      <c r="F22" s="1650"/>
      <c r="G22" s="1651"/>
      <c r="H22" s="1651"/>
      <c r="I22" s="1647">
        <v>1670.4</v>
      </c>
      <c r="J22" s="1650"/>
      <c r="K22" s="1651"/>
      <c r="L22" s="1651"/>
      <c r="M22" s="1647">
        <v>432</v>
      </c>
      <c r="N22" s="1650"/>
      <c r="O22" s="1651"/>
      <c r="P22" s="1651"/>
      <c r="Q22" s="1647">
        <v>446.4</v>
      </c>
    </row>
    <row r="23" spans="1:20" s="125" customFormat="1" ht="15" x14ac:dyDescent="0.25">
      <c r="A23" s="128">
        <v>9</v>
      </c>
      <c r="B23" s="1148"/>
      <c r="C23" s="1642"/>
      <c r="D23" s="1642"/>
      <c r="E23" s="1647">
        <v>1015.1999999999999</v>
      </c>
      <c r="F23" s="1650"/>
      <c r="G23" s="1651"/>
      <c r="H23" s="1651"/>
      <c r="I23" s="1647">
        <v>2062.8000000000002</v>
      </c>
      <c r="J23" s="1650"/>
      <c r="K23" s="1651"/>
      <c r="L23" s="1651"/>
      <c r="M23" s="1647">
        <v>568.80000000000007</v>
      </c>
      <c r="N23" s="1650"/>
      <c r="O23" s="1651"/>
      <c r="P23" s="1651"/>
      <c r="Q23" s="1647">
        <v>594</v>
      </c>
    </row>
    <row r="24" spans="1:20" s="125" customFormat="1" ht="15" x14ac:dyDescent="0.25">
      <c r="A24" s="128">
        <v>10</v>
      </c>
      <c r="B24" s="1148"/>
      <c r="C24" s="1642"/>
      <c r="D24" s="1642"/>
      <c r="E24" s="1647">
        <v>973.8</v>
      </c>
      <c r="F24" s="1650"/>
      <c r="G24" s="1651"/>
      <c r="H24" s="1651"/>
      <c r="I24" s="1647">
        <v>2291.4</v>
      </c>
      <c r="J24" s="1650"/>
      <c r="K24" s="1651"/>
      <c r="L24" s="1651"/>
      <c r="M24" s="1647">
        <v>471.6</v>
      </c>
      <c r="N24" s="1650"/>
      <c r="O24" s="1651"/>
      <c r="P24" s="1651"/>
      <c r="Q24" s="1647">
        <v>685.80000000000007</v>
      </c>
    </row>
    <row r="25" spans="1:20" s="125" customFormat="1" ht="15" x14ac:dyDescent="0.25">
      <c r="A25" s="128">
        <v>11</v>
      </c>
      <c r="B25" s="1148"/>
      <c r="C25" s="1642"/>
      <c r="D25" s="1642"/>
      <c r="E25" s="1647">
        <v>993.60000000000014</v>
      </c>
      <c r="F25" s="1650"/>
      <c r="G25" s="1651"/>
      <c r="H25" s="1651"/>
      <c r="I25" s="1647">
        <v>2354.4</v>
      </c>
      <c r="J25" s="1650"/>
      <c r="K25" s="1651"/>
      <c r="L25" s="1651"/>
      <c r="M25" s="1647">
        <v>482.4</v>
      </c>
      <c r="N25" s="1650"/>
      <c r="O25" s="1651"/>
      <c r="P25" s="1651"/>
      <c r="Q25" s="1647">
        <v>682.2</v>
      </c>
    </row>
    <row r="26" spans="1:20" s="125" customFormat="1" ht="15" x14ac:dyDescent="0.25">
      <c r="A26" s="128">
        <v>12</v>
      </c>
      <c r="B26" s="1148"/>
      <c r="C26" s="1642"/>
      <c r="D26" s="1642"/>
      <c r="E26" s="1647">
        <v>1040.4000000000001</v>
      </c>
      <c r="F26" s="1650"/>
      <c r="G26" s="1651"/>
      <c r="H26" s="1651"/>
      <c r="I26" s="1647">
        <v>2410.1999999999998</v>
      </c>
      <c r="J26" s="1650"/>
      <c r="K26" s="1651"/>
      <c r="L26" s="1651"/>
      <c r="M26" s="1647">
        <v>453.6</v>
      </c>
      <c r="N26" s="1650"/>
      <c r="O26" s="1651"/>
      <c r="P26" s="1651"/>
      <c r="Q26" s="1647">
        <v>694.8</v>
      </c>
    </row>
    <row r="27" spans="1:20" s="125" customFormat="1" ht="15" x14ac:dyDescent="0.25">
      <c r="A27" s="128">
        <v>13</v>
      </c>
      <c r="B27" s="1148"/>
      <c r="C27" s="1642"/>
      <c r="D27" s="1642"/>
      <c r="E27" s="1647">
        <v>1017</v>
      </c>
      <c r="F27" s="1650"/>
      <c r="G27" s="1651"/>
      <c r="H27" s="1651"/>
      <c r="I27" s="1647">
        <v>2390.4</v>
      </c>
      <c r="J27" s="1650"/>
      <c r="K27" s="1651"/>
      <c r="L27" s="1651"/>
      <c r="M27" s="1647">
        <v>468</v>
      </c>
      <c r="N27" s="1650"/>
      <c r="O27" s="1651"/>
      <c r="P27" s="1651"/>
      <c r="Q27" s="1647">
        <v>685.8</v>
      </c>
    </row>
    <row r="28" spans="1:20" s="125" customFormat="1" ht="15" x14ac:dyDescent="0.25">
      <c r="A28" s="128">
        <v>14</v>
      </c>
      <c r="B28" s="1148"/>
      <c r="C28" s="1642"/>
      <c r="D28" s="1642"/>
      <c r="E28" s="1647">
        <v>1166.4000000000001</v>
      </c>
      <c r="F28" s="1650"/>
      <c r="G28" s="1651"/>
      <c r="H28" s="1651"/>
      <c r="I28" s="1647">
        <v>2305.7999999999997</v>
      </c>
      <c r="J28" s="1650"/>
      <c r="K28" s="1651"/>
      <c r="L28" s="1651"/>
      <c r="M28" s="1647">
        <v>639</v>
      </c>
      <c r="N28" s="1650"/>
      <c r="O28" s="1651"/>
      <c r="P28" s="1651"/>
      <c r="Q28" s="1647">
        <v>608.40000000000009</v>
      </c>
    </row>
    <row r="29" spans="1:20" s="125" customFormat="1" ht="15" x14ac:dyDescent="0.25">
      <c r="A29" s="128">
        <v>15</v>
      </c>
      <c r="B29" s="1148"/>
      <c r="C29" s="1642"/>
      <c r="D29" s="1642"/>
      <c r="E29" s="1647">
        <v>1076.4000000000001</v>
      </c>
      <c r="F29" s="1650"/>
      <c r="G29" s="1651"/>
      <c r="H29" s="1651"/>
      <c r="I29" s="1647">
        <v>2395.7999999999997</v>
      </c>
      <c r="J29" s="1650"/>
      <c r="K29" s="1651"/>
      <c r="L29" s="1651"/>
      <c r="M29" s="1647">
        <v>552.6</v>
      </c>
      <c r="N29" s="1650"/>
      <c r="O29" s="1651"/>
      <c r="P29" s="1651"/>
      <c r="Q29" s="1647">
        <v>682.2</v>
      </c>
      <c r="T29" s="801"/>
    </row>
    <row r="30" spans="1:20" s="125" customFormat="1" ht="15" x14ac:dyDescent="0.25">
      <c r="A30" s="128">
        <v>16</v>
      </c>
      <c r="B30" s="1148"/>
      <c r="C30" s="1642"/>
      <c r="D30" s="1642"/>
      <c r="E30" s="1647">
        <v>1076.4000000000001</v>
      </c>
      <c r="F30" s="1650"/>
      <c r="G30" s="1651"/>
      <c r="H30" s="1651"/>
      <c r="I30" s="1647">
        <v>2314.8000000000002</v>
      </c>
      <c r="J30" s="1650"/>
      <c r="K30" s="1651"/>
      <c r="L30" s="1651"/>
      <c r="M30" s="1647">
        <v>507.59999999999997</v>
      </c>
      <c r="N30" s="1650"/>
      <c r="O30" s="1651"/>
      <c r="P30" s="1651"/>
      <c r="Q30" s="1647">
        <v>649.79999999999995</v>
      </c>
    </row>
    <row r="31" spans="1:20" s="129" customFormat="1" ht="15" x14ac:dyDescent="0.25">
      <c r="A31" s="128">
        <v>17</v>
      </c>
      <c r="B31" s="1148"/>
      <c r="C31" s="1642"/>
      <c r="D31" s="1642"/>
      <c r="E31" s="1647">
        <v>1062</v>
      </c>
      <c r="F31" s="1650"/>
      <c r="G31" s="1651"/>
      <c r="H31" s="1651"/>
      <c r="I31" s="1647">
        <v>2232</v>
      </c>
      <c r="J31" s="1650"/>
      <c r="K31" s="1651"/>
      <c r="L31" s="1651"/>
      <c r="M31" s="1647">
        <v>540</v>
      </c>
      <c r="N31" s="1650"/>
      <c r="O31" s="1651"/>
      <c r="P31" s="1651"/>
      <c r="Q31" s="1647">
        <v>613.79999999999995</v>
      </c>
    </row>
    <row r="32" spans="1:20" s="129" customFormat="1" ht="15" x14ac:dyDescent="0.25">
      <c r="A32" s="128">
        <v>18</v>
      </c>
      <c r="B32" s="1148"/>
      <c r="C32" s="1642"/>
      <c r="D32" s="1642"/>
      <c r="E32" s="1647">
        <v>927</v>
      </c>
      <c r="F32" s="1650"/>
      <c r="G32" s="1651"/>
      <c r="H32" s="1651"/>
      <c r="I32" s="1647">
        <v>2052</v>
      </c>
      <c r="J32" s="1650"/>
      <c r="K32" s="1651"/>
      <c r="L32" s="1651"/>
      <c r="M32" s="1647">
        <v>378</v>
      </c>
      <c r="N32" s="1650"/>
      <c r="O32" s="1651"/>
      <c r="P32" s="1651"/>
      <c r="Q32" s="1647">
        <v>523.80000000000007</v>
      </c>
    </row>
    <row r="33" spans="1:33" s="129" customFormat="1" ht="15" x14ac:dyDescent="0.25">
      <c r="A33" s="128">
        <v>19</v>
      </c>
      <c r="B33" s="1148"/>
      <c r="C33" s="1642"/>
      <c r="D33" s="1642"/>
      <c r="E33" s="1647">
        <v>919.8</v>
      </c>
      <c r="F33" s="1650"/>
      <c r="G33" s="1651"/>
      <c r="H33" s="1651"/>
      <c r="I33" s="1647">
        <v>2082.6000000000004</v>
      </c>
      <c r="J33" s="1650"/>
      <c r="K33" s="1651"/>
      <c r="L33" s="1651"/>
      <c r="M33" s="1647">
        <v>365.4</v>
      </c>
      <c r="N33" s="1650"/>
      <c r="O33" s="1651"/>
      <c r="P33" s="1651"/>
      <c r="Q33" s="1647">
        <v>541.79999999999995</v>
      </c>
    </row>
    <row r="34" spans="1:33" s="129" customFormat="1" ht="15" x14ac:dyDescent="0.25">
      <c r="A34" s="128">
        <v>20</v>
      </c>
      <c r="B34" s="1148"/>
      <c r="C34" s="1642"/>
      <c r="D34" s="1642"/>
      <c r="E34" s="1647">
        <v>919.8</v>
      </c>
      <c r="F34" s="1650"/>
      <c r="G34" s="1651"/>
      <c r="H34" s="1651"/>
      <c r="I34" s="1647">
        <v>2073.6</v>
      </c>
      <c r="J34" s="1650"/>
      <c r="K34" s="1651"/>
      <c r="L34" s="1651"/>
      <c r="M34" s="1647">
        <v>385.2</v>
      </c>
      <c r="N34" s="1650"/>
      <c r="O34" s="1651"/>
      <c r="P34" s="1651"/>
      <c r="Q34" s="1647">
        <v>536.40000000000009</v>
      </c>
    </row>
    <row r="35" spans="1:33" s="129" customFormat="1" ht="15" x14ac:dyDescent="0.25">
      <c r="A35" s="128">
        <v>21</v>
      </c>
      <c r="B35" s="1148"/>
      <c r="C35" s="1642"/>
      <c r="D35" s="1642"/>
      <c r="E35" s="1647">
        <v>1060.2</v>
      </c>
      <c r="F35" s="1650"/>
      <c r="G35" s="1651"/>
      <c r="H35" s="1651"/>
      <c r="I35" s="1647">
        <v>1911.6000000000001</v>
      </c>
      <c r="J35" s="1650"/>
      <c r="K35" s="1651"/>
      <c r="L35" s="1651"/>
      <c r="M35" s="1647">
        <v>532.79999999999995</v>
      </c>
      <c r="N35" s="1650"/>
      <c r="O35" s="1651"/>
      <c r="P35" s="1651"/>
      <c r="Q35" s="1647">
        <v>442.79999999999995</v>
      </c>
    </row>
    <row r="36" spans="1:33" s="129" customFormat="1" ht="15" x14ac:dyDescent="0.25">
      <c r="A36" s="128">
        <v>22</v>
      </c>
      <c r="B36" s="1148"/>
      <c r="C36" s="1642"/>
      <c r="D36" s="1642"/>
      <c r="E36" s="1647">
        <v>1051.2</v>
      </c>
      <c r="F36" s="1650"/>
      <c r="G36" s="1651"/>
      <c r="H36" s="1651"/>
      <c r="I36" s="1647">
        <v>1879.1999999999998</v>
      </c>
      <c r="J36" s="1650"/>
      <c r="K36" s="1651"/>
      <c r="L36" s="1651"/>
      <c r="M36" s="1647">
        <v>493.20000000000005</v>
      </c>
      <c r="N36" s="1650"/>
      <c r="O36" s="1651"/>
      <c r="P36" s="1651"/>
      <c r="Q36" s="1647">
        <v>388.8</v>
      </c>
    </row>
    <row r="37" spans="1:33" s="129" customFormat="1" ht="15" x14ac:dyDescent="0.25">
      <c r="A37" s="128">
        <v>23</v>
      </c>
      <c r="B37" s="1148"/>
      <c r="C37" s="1642"/>
      <c r="D37" s="1642"/>
      <c r="E37" s="1647">
        <v>1063.8000000000002</v>
      </c>
      <c r="F37" s="1650"/>
      <c r="G37" s="1651"/>
      <c r="H37" s="1651"/>
      <c r="I37" s="1647">
        <v>1751.4</v>
      </c>
      <c r="J37" s="1650"/>
      <c r="K37" s="1651"/>
      <c r="L37" s="1651"/>
      <c r="M37" s="1647">
        <v>486</v>
      </c>
      <c r="N37" s="1650"/>
      <c r="O37" s="1651"/>
      <c r="P37" s="1651"/>
      <c r="Q37" s="1647">
        <v>394.2</v>
      </c>
    </row>
    <row r="38" spans="1:33" s="129" customFormat="1" ht="15" x14ac:dyDescent="0.25">
      <c r="A38" s="128">
        <v>24</v>
      </c>
      <c r="B38" s="1148"/>
      <c r="C38" s="1642"/>
      <c r="D38" s="1642"/>
      <c r="E38" s="1647">
        <v>986.39999999999986</v>
      </c>
      <c r="F38" s="1650"/>
      <c r="G38" s="1651"/>
      <c r="H38" s="1651"/>
      <c r="I38" s="1647">
        <v>1603.7999999999997</v>
      </c>
      <c r="J38" s="1650"/>
      <c r="K38" s="1651"/>
      <c r="L38" s="1651"/>
      <c r="M38" s="1647">
        <v>468</v>
      </c>
      <c r="N38" s="1650"/>
      <c r="O38" s="1651"/>
      <c r="P38" s="1651"/>
      <c r="Q38" s="1647">
        <v>396</v>
      </c>
    </row>
    <row r="39" spans="1:33" s="129" customFormat="1" ht="15" x14ac:dyDescent="0.2">
      <c r="A39" s="128" t="s">
        <v>19</v>
      </c>
      <c r="B39" s="1230"/>
      <c r="C39" s="1643"/>
      <c r="D39" s="1643"/>
      <c r="E39" s="1707">
        <f>SUM(E15:E38)</f>
        <v>22186.799999999999</v>
      </c>
      <c r="F39" s="1708"/>
      <c r="G39" s="1708"/>
      <c r="H39" s="1708"/>
      <c r="I39" s="1707">
        <f>SUM(I15:I38)</f>
        <v>44465.399999999994</v>
      </c>
      <c r="J39" s="1708"/>
      <c r="K39" s="1708"/>
      <c r="L39" s="1708"/>
      <c r="M39" s="1707">
        <f>SUM(M15:M38)</f>
        <v>10762.200000000003</v>
      </c>
      <c r="N39" s="1708"/>
      <c r="O39" s="1708"/>
      <c r="P39" s="1708"/>
      <c r="Q39" s="1707">
        <f>SUM(Q15:Q38)</f>
        <v>12317.399999999998</v>
      </c>
    </row>
    <row r="40" spans="1:33" s="118" customFormat="1" ht="12.75" customHeight="1" x14ac:dyDescent="0.2">
      <c r="A40" s="118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18" customFormat="1" ht="12.75" customHeight="1" x14ac:dyDescent="0.2">
      <c r="A41" s="118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 x14ac:dyDescent="0.2">
      <c r="A42" s="118" t="s">
        <v>22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 x14ac:dyDescent="0.2">
      <c r="A43" s="118" t="s">
        <v>23</v>
      </c>
      <c r="K43" s="118" t="s">
        <v>534</v>
      </c>
      <c r="L43" s="118"/>
      <c r="M43" s="118"/>
      <c r="N43" s="118"/>
      <c r="O43" s="118"/>
      <c r="P43" s="118"/>
      <c r="Q43" s="118"/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 x14ac:dyDescent="0.2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3"/>
  </sheetPr>
  <dimension ref="A1:S43"/>
  <sheetViews>
    <sheetView topLeftCell="A8" zoomScale="70" zoomScaleNormal="70" workbookViewId="0">
      <selection activeCell="Q15" sqref="Q15:Q39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20" t="s">
        <v>509</v>
      </c>
      <c r="C1" s="2048"/>
      <c r="D1" s="2048"/>
      <c r="E1" s="2048"/>
      <c r="F1" s="2048"/>
      <c r="G1" s="801" t="s">
        <v>183</v>
      </c>
      <c r="I1" s="2219" t="s">
        <v>393</v>
      </c>
      <c r="J1" s="2219"/>
      <c r="K1" s="2219"/>
      <c r="L1" s="2219"/>
      <c r="M1" s="2219"/>
      <c r="N1" s="2219"/>
      <c r="O1" s="2219"/>
      <c r="P1" s="2219"/>
      <c r="Q1" s="2219"/>
      <c r="R1" s="1311"/>
      <c r="S1" s="1311"/>
    </row>
    <row r="2" spans="1:19" s="131" customFormat="1" ht="10.5" customHeight="1" x14ac:dyDescent="0.2">
      <c r="B2" s="2221" t="s">
        <v>1</v>
      </c>
      <c r="C2" s="2055"/>
      <c r="D2" s="2055"/>
      <c r="E2" s="2055"/>
      <c r="F2" s="2055"/>
      <c r="N2" s="2221" t="s">
        <v>2</v>
      </c>
      <c r="O2" s="2229"/>
      <c r="P2" s="2229"/>
      <c r="Q2" s="2229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28" t="s">
        <v>4</v>
      </c>
      <c r="C4" s="2048"/>
      <c r="D4" s="133"/>
      <c r="E4" s="1054"/>
      <c r="F4" s="1054"/>
      <c r="G4" s="1054"/>
      <c r="H4" s="1054"/>
      <c r="I4" s="844" t="s">
        <v>5</v>
      </c>
      <c r="J4" s="132"/>
      <c r="K4" s="132"/>
      <c r="L4" s="132"/>
      <c r="O4" s="134" t="s">
        <v>45</v>
      </c>
    </row>
    <row r="5" spans="1:19" s="131" customFormat="1" ht="9.75" customHeight="1" x14ac:dyDescent="0.2">
      <c r="B5" s="2232" t="s">
        <v>7</v>
      </c>
      <c r="C5" s="2046"/>
      <c r="D5" s="132"/>
      <c r="E5" s="132"/>
    </row>
    <row r="6" spans="1:19" s="131" customFormat="1" ht="12" customHeight="1" x14ac:dyDescent="0.25">
      <c r="A6" s="2230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</row>
    <row r="7" spans="1:19" s="131" customFormat="1" ht="15.75" x14ac:dyDescent="0.25">
      <c r="A7" s="2231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</row>
    <row r="8" spans="1:19" s="131" customFormat="1" ht="9" customHeight="1" x14ac:dyDescent="0.2">
      <c r="A8" s="1324" t="s">
        <v>408</v>
      </c>
      <c r="B8" s="1324" t="s">
        <v>409</v>
      </c>
    </row>
    <row r="9" spans="1:19" s="131" customFormat="1" x14ac:dyDescent="0.2">
      <c r="A9" s="2222" t="s">
        <v>9</v>
      </c>
      <c r="B9" s="2225" t="s">
        <v>10</v>
      </c>
      <c r="C9" s="2226"/>
      <c r="D9" s="2226"/>
      <c r="E9" s="2226"/>
      <c r="F9" s="2226"/>
      <c r="G9" s="2226"/>
      <c r="H9" s="2226"/>
      <c r="I9" s="2227"/>
      <c r="J9" s="2225" t="s">
        <v>11</v>
      </c>
      <c r="K9" s="2226"/>
      <c r="L9" s="2226"/>
      <c r="M9" s="2226"/>
      <c r="N9" s="2226"/>
      <c r="O9" s="2226"/>
      <c r="P9" s="2226"/>
      <c r="Q9" s="2227"/>
    </row>
    <row r="10" spans="1:19" s="131" customFormat="1" x14ac:dyDescent="0.2">
      <c r="A10" s="2223"/>
      <c r="B10" s="2233" t="s">
        <v>46</v>
      </c>
      <c r="C10" s="2234"/>
      <c r="D10" s="2234"/>
      <c r="E10" s="2235"/>
      <c r="F10" s="2233" t="s">
        <v>47</v>
      </c>
      <c r="G10" s="2062"/>
      <c r="H10" s="2062"/>
      <c r="I10" s="2063"/>
      <c r="J10" s="2233" t="s">
        <v>46</v>
      </c>
      <c r="K10" s="2234"/>
      <c r="L10" s="2234"/>
      <c r="M10" s="2235"/>
      <c r="N10" s="2233" t="s">
        <v>47</v>
      </c>
      <c r="O10" s="2234"/>
      <c r="P10" s="2234"/>
      <c r="Q10" s="2235"/>
    </row>
    <row r="11" spans="1:19" s="131" customFormat="1" x14ac:dyDescent="0.2">
      <c r="A11" s="2223"/>
      <c r="B11" s="2233" t="s">
        <v>14</v>
      </c>
      <c r="C11" s="2234"/>
      <c r="E11" s="136">
        <v>3600</v>
      </c>
      <c r="F11" s="2233" t="s">
        <v>14</v>
      </c>
      <c r="G11" s="2234"/>
      <c r="H11" s="135"/>
      <c r="I11" s="136">
        <v>3600</v>
      </c>
      <c r="J11" s="2233" t="s">
        <v>14</v>
      </c>
      <c r="K11" s="2234"/>
      <c r="L11" s="135"/>
      <c r="M11" s="136">
        <f>E11</f>
        <v>3600</v>
      </c>
      <c r="N11" s="2233" t="s">
        <v>14</v>
      </c>
      <c r="O11" s="2234"/>
      <c r="P11" s="135"/>
      <c r="Q11" s="136">
        <f>I11</f>
        <v>3600</v>
      </c>
    </row>
    <row r="12" spans="1:19" s="138" customFormat="1" ht="35.25" customHeight="1" x14ac:dyDescent="0.2">
      <c r="A12" s="2224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50"/>
      <c r="C14" s="1644"/>
      <c r="D14" s="1644"/>
      <c r="E14" s="1644"/>
      <c r="F14" s="1644"/>
      <c r="G14" s="1644"/>
      <c r="H14" s="1644"/>
      <c r="I14" s="1644"/>
      <c r="J14" s="1645"/>
      <c r="K14" s="1644"/>
      <c r="L14" s="1644"/>
      <c r="M14" s="1644"/>
      <c r="N14" s="1644"/>
      <c r="O14" s="1644"/>
      <c r="P14" s="1644"/>
      <c r="Q14" s="1644"/>
    </row>
    <row r="15" spans="1:19" s="1538" customFormat="1" ht="15" x14ac:dyDescent="0.25">
      <c r="A15" s="1537">
        <v>1</v>
      </c>
      <c r="B15" s="1382"/>
      <c r="C15" s="1644"/>
      <c r="D15" s="1644"/>
      <c r="E15" s="1647">
        <v>115.56</v>
      </c>
      <c r="F15" s="1648"/>
      <c r="G15" s="1648"/>
      <c r="H15" s="1648"/>
      <c r="I15" s="1647">
        <v>135.71999999999997</v>
      </c>
      <c r="J15" s="1649"/>
      <c r="K15" s="1648"/>
      <c r="L15" s="1648"/>
      <c r="M15" s="1647">
        <v>46.080000000000005</v>
      </c>
      <c r="N15" s="1648"/>
      <c r="O15" s="1648"/>
      <c r="P15" s="1648"/>
      <c r="Q15" s="1647">
        <v>54.72</v>
      </c>
    </row>
    <row r="16" spans="1:19" s="138" customFormat="1" ht="15" x14ac:dyDescent="0.25">
      <c r="A16" s="141">
        <v>2</v>
      </c>
      <c r="B16" s="1150"/>
      <c r="C16" s="1644"/>
      <c r="D16" s="1644"/>
      <c r="E16" s="1647">
        <v>99.360000000000014</v>
      </c>
      <c r="F16" s="1648"/>
      <c r="G16" s="1648"/>
      <c r="H16" s="1648"/>
      <c r="I16" s="1647">
        <v>122.04</v>
      </c>
      <c r="J16" s="1649"/>
      <c r="K16" s="1648"/>
      <c r="L16" s="1648"/>
      <c r="M16" s="1647">
        <v>40.679999999999993</v>
      </c>
      <c r="N16" s="1648"/>
      <c r="O16" s="1648"/>
      <c r="P16" s="1648"/>
      <c r="Q16" s="1647">
        <v>54.72</v>
      </c>
    </row>
    <row r="17" spans="1:17" s="138" customFormat="1" ht="15" x14ac:dyDescent="0.25">
      <c r="A17" s="141">
        <v>3</v>
      </c>
      <c r="B17" s="1150"/>
      <c r="C17" s="1644"/>
      <c r="D17" s="1644"/>
      <c r="E17" s="1647">
        <v>80.28</v>
      </c>
      <c r="F17" s="1648"/>
      <c r="G17" s="1648"/>
      <c r="H17" s="1648"/>
      <c r="I17" s="1647">
        <v>114.84</v>
      </c>
      <c r="J17" s="1649"/>
      <c r="K17" s="1648"/>
      <c r="L17" s="1648"/>
      <c r="M17" s="1647">
        <v>39.599999999999994</v>
      </c>
      <c r="N17" s="1648"/>
      <c r="O17" s="1648"/>
      <c r="P17" s="1648"/>
      <c r="Q17" s="1647">
        <v>56.519999999999996</v>
      </c>
    </row>
    <row r="18" spans="1:17" s="138" customFormat="1" ht="15" x14ac:dyDescent="0.25">
      <c r="A18" s="141">
        <v>4</v>
      </c>
      <c r="B18" s="1150"/>
      <c r="C18" s="1644"/>
      <c r="D18" s="1644"/>
      <c r="E18" s="1647">
        <v>74.88000000000001</v>
      </c>
      <c r="F18" s="1648"/>
      <c r="G18" s="1648"/>
      <c r="H18" s="1648"/>
      <c r="I18" s="1647">
        <v>108.36</v>
      </c>
      <c r="J18" s="1649"/>
      <c r="K18" s="1648"/>
      <c r="L18" s="1648"/>
      <c r="M18" s="1647">
        <v>38.159999999999997</v>
      </c>
      <c r="N18" s="1648"/>
      <c r="O18" s="1648"/>
      <c r="P18" s="1648"/>
      <c r="Q18" s="1647">
        <v>55.08</v>
      </c>
    </row>
    <row r="19" spans="1:17" s="138" customFormat="1" ht="15" x14ac:dyDescent="0.25">
      <c r="A19" s="141">
        <v>5</v>
      </c>
      <c r="B19" s="1150"/>
      <c r="C19" s="1644"/>
      <c r="D19" s="1644"/>
      <c r="E19" s="1647">
        <v>74.52000000000001</v>
      </c>
      <c r="F19" s="1648"/>
      <c r="G19" s="1648"/>
      <c r="H19" s="1648"/>
      <c r="I19" s="1647">
        <v>105.84</v>
      </c>
      <c r="J19" s="1649"/>
      <c r="K19" s="1648"/>
      <c r="L19" s="1648"/>
      <c r="M19" s="1647">
        <v>37.08</v>
      </c>
      <c r="N19" s="1648"/>
      <c r="O19" s="1648"/>
      <c r="P19" s="1648"/>
      <c r="Q19" s="1647">
        <v>52.2</v>
      </c>
    </row>
    <row r="20" spans="1:17" s="138" customFormat="1" ht="15" x14ac:dyDescent="0.25">
      <c r="A20" s="141">
        <v>6</v>
      </c>
      <c r="B20" s="1150"/>
      <c r="C20" s="1644"/>
      <c r="D20" s="1644"/>
      <c r="E20" s="1647">
        <v>79.199999999999989</v>
      </c>
      <c r="F20" s="1648"/>
      <c r="G20" s="1648"/>
      <c r="H20" s="1648"/>
      <c r="I20" s="1647">
        <v>126.72000000000001</v>
      </c>
      <c r="J20" s="1649"/>
      <c r="K20" s="1648"/>
      <c r="L20" s="1648"/>
      <c r="M20" s="1647">
        <v>37.08</v>
      </c>
      <c r="N20" s="1648"/>
      <c r="O20" s="1648"/>
      <c r="P20" s="1648"/>
      <c r="Q20" s="1647">
        <v>53.28</v>
      </c>
    </row>
    <row r="21" spans="1:17" s="138" customFormat="1" ht="15" x14ac:dyDescent="0.25">
      <c r="A21" s="141">
        <v>7</v>
      </c>
      <c r="B21" s="1150"/>
      <c r="C21" s="1644"/>
      <c r="D21" s="1644"/>
      <c r="E21" s="1647">
        <v>97.92</v>
      </c>
      <c r="F21" s="1648"/>
      <c r="G21" s="1648"/>
      <c r="H21" s="1648"/>
      <c r="I21" s="1647">
        <v>154.44</v>
      </c>
      <c r="J21" s="1649"/>
      <c r="K21" s="1648"/>
      <c r="L21" s="1648"/>
      <c r="M21" s="1647">
        <v>37.08</v>
      </c>
      <c r="N21" s="1648"/>
      <c r="O21" s="1648"/>
      <c r="P21" s="1648"/>
      <c r="Q21" s="1647">
        <v>52.919999999999995</v>
      </c>
    </row>
    <row r="22" spans="1:17" s="138" customFormat="1" ht="15" x14ac:dyDescent="0.25">
      <c r="A22" s="141">
        <v>8</v>
      </c>
      <c r="B22" s="1150"/>
      <c r="C22" s="1644"/>
      <c r="D22" s="1644"/>
      <c r="E22" s="1647">
        <v>110.88</v>
      </c>
      <c r="F22" s="1648"/>
      <c r="G22" s="1648"/>
      <c r="H22" s="1648"/>
      <c r="I22" s="1647">
        <v>169.92</v>
      </c>
      <c r="J22" s="1649"/>
      <c r="K22" s="1648"/>
      <c r="L22" s="1648"/>
      <c r="M22" s="1647">
        <v>42.84</v>
      </c>
      <c r="N22" s="1648"/>
      <c r="O22" s="1648"/>
      <c r="P22" s="1648"/>
      <c r="Q22" s="1647">
        <v>53.64</v>
      </c>
    </row>
    <row r="23" spans="1:17" s="138" customFormat="1" ht="15" x14ac:dyDescent="0.25">
      <c r="A23" s="141">
        <v>9</v>
      </c>
      <c r="B23" s="1150"/>
      <c r="C23" s="1644"/>
      <c r="D23" s="1644"/>
      <c r="E23" s="1647">
        <v>132.12</v>
      </c>
      <c r="F23" s="1648"/>
      <c r="G23" s="1648"/>
      <c r="H23" s="1648"/>
      <c r="I23" s="1647">
        <v>207.71999999999997</v>
      </c>
      <c r="J23" s="1649"/>
      <c r="K23" s="1648"/>
      <c r="L23" s="1648"/>
      <c r="M23" s="1647">
        <v>41.04</v>
      </c>
      <c r="N23" s="1648"/>
      <c r="O23" s="1648"/>
      <c r="P23" s="1648"/>
      <c r="Q23" s="1647">
        <v>54.36</v>
      </c>
    </row>
    <row r="24" spans="1:17" s="138" customFormat="1" ht="15" x14ac:dyDescent="0.25">
      <c r="A24" s="141">
        <v>10</v>
      </c>
      <c r="B24" s="1150"/>
      <c r="C24" s="1644"/>
      <c r="D24" s="1644"/>
      <c r="E24" s="1647">
        <v>138.6</v>
      </c>
      <c r="F24" s="1648"/>
      <c r="G24" s="1648"/>
      <c r="H24" s="1648"/>
      <c r="I24" s="1647">
        <v>208.44</v>
      </c>
      <c r="J24" s="1649"/>
      <c r="K24" s="1648"/>
      <c r="L24" s="1648"/>
      <c r="M24" s="1647">
        <v>41.04</v>
      </c>
      <c r="N24" s="1648"/>
      <c r="O24" s="1648"/>
      <c r="P24" s="1648"/>
      <c r="Q24" s="1647">
        <v>60.120000000000005</v>
      </c>
    </row>
    <row r="25" spans="1:17" s="138" customFormat="1" ht="15" x14ac:dyDescent="0.25">
      <c r="A25" s="141">
        <v>11</v>
      </c>
      <c r="B25" s="1150"/>
      <c r="C25" s="1644"/>
      <c r="D25" s="1644"/>
      <c r="E25" s="1647">
        <v>143.63999999999999</v>
      </c>
      <c r="F25" s="1648"/>
      <c r="G25" s="1648"/>
      <c r="H25" s="1648"/>
      <c r="I25" s="1647">
        <v>219.60000000000002</v>
      </c>
      <c r="J25" s="1649"/>
      <c r="K25" s="1648"/>
      <c r="L25" s="1648"/>
      <c r="M25" s="1647">
        <v>43.199999999999996</v>
      </c>
      <c r="N25" s="1648"/>
      <c r="O25" s="1648"/>
      <c r="P25" s="1648"/>
      <c r="Q25" s="1647">
        <v>56.88</v>
      </c>
    </row>
    <row r="26" spans="1:17" s="138" customFormat="1" ht="15" x14ac:dyDescent="0.25">
      <c r="A26" s="141">
        <v>12</v>
      </c>
      <c r="B26" s="1150"/>
      <c r="C26" s="1644"/>
      <c r="D26" s="1644"/>
      <c r="E26" s="1647">
        <v>153.36000000000001</v>
      </c>
      <c r="F26" s="1648"/>
      <c r="G26" s="1648"/>
      <c r="H26" s="1648"/>
      <c r="I26" s="1647">
        <v>207.72</v>
      </c>
      <c r="J26" s="1649"/>
      <c r="K26" s="1648"/>
      <c r="L26" s="1648"/>
      <c r="M26" s="1647">
        <v>46.08</v>
      </c>
      <c r="N26" s="1648"/>
      <c r="O26" s="1648"/>
      <c r="P26" s="1648"/>
      <c r="Q26" s="1647">
        <v>58.32</v>
      </c>
    </row>
    <row r="27" spans="1:17" s="138" customFormat="1" ht="15" x14ac:dyDescent="0.25">
      <c r="A27" s="141">
        <v>13</v>
      </c>
      <c r="B27" s="1150"/>
      <c r="C27" s="1644"/>
      <c r="D27" s="1644"/>
      <c r="E27" s="1647">
        <v>154.44</v>
      </c>
      <c r="F27" s="1648"/>
      <c r="G27" s="1648"/>
      <c r="H27" s="1648"/>
      <c r="I27" s="1647">
        <v>207</v>
      </c>
      <c r="J27" s="1649"/>
      <c r="K27" s="1648"/>
      <c r="L27" s="1648"/>
      <c r="M27" s="1647">
        <v>49.68</v>
      </c>
      <c r="N27" s="1648"/>
      <c r="O27" s="1648"/>
      <c r="P27" s="1648"/>
      <c r="Q27" s="1647">
        <v>60.84</v>
      </c>
    </row>
    <row r="28" spans="1:17" s="138" customFormat="1" ht="15" x14ac:dyDescent="0.25">
      <c r="A28" s="141">
        <v>14</v>
      </c>
      <c r="B28" s="1150"/>
      <c r="C28" s="1644"/>
      <c r="D28" s="1644"/>
      <c r="E28" s="1647">
        <v>149.04000000000002</v>
      </c>
      <c r="F28" s="1648"/>
      <c r="G28" s="1648"/>
      <c r="H28" s="1648"/>
      <c r="I28" s="1647">
        <v>208.8</v>
      </c>
      <c r="J28" s="1649"/>
      <c r="K28" s="1648"/>
      <c r="L28" s="1648"/>
      <c r="M28" s="1647">
        <v>45.72</v>
      </c>
      <c r="N28" s="1648"/>
      <c r="O28" s="1648"/>
      <c r="P28" s="1648"/>
      <c r="Q28" s="1647">
        <v>58.68</v>
      </c>
    </row>
    <row r="29" spans="1:17" s="138" customFormat="1" ht="15" x14ac:dyDescent="0.25">
      <c r="A29" s="141">
        <v>15</v>
      </c>
      <c r="B29" s="1150"/>
      <c r="C29" s="1644"/>
      <c r="D29" s="1644"/>
      <c r="E29" s="1647">
        <v>153.36000000000001</v>
      </c>
      <c r="F29" s="1648"/>
      <c r="G29" s="1648"/>
      <c r="H29" s="1648"/>
      <c r="I29" s="1647">
        <v>182.16000000000003</v>
      </c>
      <c r="J29" s="1649"/>
      <c r="K29" s="1648"/>
      <c r="L29" s="1648"/>
      <c r="M29" s="1647">
        <v>47.16</v>
      </c>
      <c r="N29" s="1648"/>
      <c r="O29" s="1648"/>
      <c r="P29" s="1648"/>
      <c r="Q29" s="1647">
        <v>56.879999999999995</v>
      </c>
    </row>
    <row r="30" spans="1:17" s="138" customFormat="1" ht="15" x14ac:dyDescent="0.25">
      <c r="A30" s="141">
        <v>16</v>
      </c>
      <c r="B30" s="1150"/>
      <c r="C30" s="1644"/>
      <c r="D30" s="1644"/>
      <c r="E30" s="1647">
        <v>150.12</v>
      </c>
      <c r="F30" s="1648"/>
      <c r="G30" s="1648"/>
      <c r="H30" s="1648"/>
      <c r="I30" s="1647">
        <v>181.44</v>
      </c>
      <c r="J30" s="1649"/>
      <c r="K30" s="1648"/>
      <c r="L30" s="1648"/>
      <c r="M30" s="1647">
        <v>49.319999999999993</v>
      </c>
      <c r="N30" s="1648"/>
      <c r="O30" s="1648"/>
      <c r="P30" s="1648"/>
      <c r="Q30" s="1647">
        <v>56.160000000000004</v>
      </c>
    </row>
    <row r="31" spans="1:17" s="142" customFormat="1" ht="15" x14ac:dyDescent="0.25">
      <c r="A31" s="141">
        <v>17</v>
      </c>
      <c r="B31" s="1150"/>
      <c r="C31" s="1644"/>
      <c r="D31" s="1644"/>
      <c r="E31" s="1647">
        <v>148.68</v>
      </c>
      <c r="F31" s="1648"/>
      <c r="G31" s="1648"/>
      <c r="H31" s="1648"/>
      <c r="I31" s="1647">
        <v>181.8</v>
      </c>
      <c r="J31" s="1649"/>
      <c r="K31" s="1648"/>
      <c r="L31" s="1648"/>
      <c r="M31" s="1647">
        <v>54</v>
      </c>
      <c r="N31" s="1648"/>
      <c r="O31" s="1648"/>
      <c r="P31" s="1648"/>
      <c r="Q31" s="1647">
        <v>60.480000000000004</v>
      </c>
    </row>
    <row r="32" spans="1:17" s="142" customFormat="1" ht="15" x14ac:dyDescent="0.25">
      <c r="A32" s="141">
        <v>18</v>
      </c>
      <c r="B32" s="1150"/>
      <c r="C32" s="1644"/>
      <c r="D32" s="1644"/>
      <c r="E32" s="1647">
        <v>141.84000000000003</v>
      </c>
      <c r="F32" s="1648"/>
      <c r="G32" s="1648"/>
      <c r="H32" s="1648"/>
      <c r="I32" s="1647">
        <v>184.68</v>
      </c>
      <c r="J32" s="1649"/>
      <c r="K32" s="1648"/>
      <c r="L32" s="1648"/>
      <c r="M32" s="1647">
        <v>54.72</v>
      </c>
      <c r="N32" s="1648"/>
      <c r="O32" s="1648"/>
      <c r="P32" s="1648"/>
      <c r="Q32" s="1647">
        <v>64.080000000000013</v>
      </c>
    </row>
    <row r="33" spans="1:17" s="142" customFormat="1" ht="15" x14ac:dyDescent="0.25">
      <c r="A33" s="141">
        <v>19</v>
      </c>
      <c r="B33" s="1150"/>
      <c r="C33" s="1644"/>
      <c r="D33" s="1644"/>
      <c r="E33" s="1647">
        <v>139.68</v>
      </c>
      <c r="F33" s="1648"/>
      <c r="G33" s="1648"/>
      <c r="H33" s="1648"/>
      <c r="I33" s="1647">
        <v>199.79999999999998</v>
      </c>
      <c r="J33" s="1649"/>
      <c r="K33" s="1648"/>
      <c r="L33" s="1648"/>
      <c r="M33" s="1647">
        <v>52.2</v>
      </c>
      <c r="N33" s="1648"/>
      <c r="O33" s="1648"/>
      <c r="P33" s="1648"/>
      <c r="Q33" s="1647">
        <v>65.52</v>
      </c>
    </row>
    <row r="34" spans="1:17" s="142" customFormat="1" ht="15" x14ac:dyDescent="0.25">
      <c r="A34" s="141">
        <v>20</v>
      </c>
      <c r="B34" s="1150"/>
      <c r="C34" s="1644"/>
      <c r="D34" s="1644"/>
      <c r="E34" s="1647">
        <v>142.19999999999999</v>
      </c>
      <c r="F34" s="1648"/>
      <c r="G34" s="1648"/>
      <c r="H34" s="1648"/>
      <c r="I34" s="1647">
        <v>221.03999999999996</v>
      </c>
      <c r="J34" s="1649"/>
      <c r="K34" s="1648"/>
      <c r="L34" s="1648"/>
      <c r="M34" s="1647">
        <v>50.760000000000005</v>
      </c>
      <c r="N34" s="1648"/>
      <c r="O34" s="1648"/>
      <c r="P34" s="1648"/>
      <c r="Q34" s="1647">
        <v>66.599999999999994</v>
      </c>
    </row>
    <row r="35" spans="1:17" s="142" customFormat="1" ht="15" x14ac:dyDescent="0.25">
      <c r="A35" s="141">
        <v>21</v>
      </c>
      <c r="B35" s="1150"/>
      <c r="C35" s="1644"/>
      <c r="D35" s="1644"/>
      <c r="E35" s="1647">
        <v>150.84</v>
      </c>
      <c r="F35" s="1648"/>
      <c r="G35" s="1648"/>
      <c r="H35" s="1648"/>
      <c r="I35" s="1647">
        <v>224.64</v>
      </c>
      <c r="J35" s="1649"/>
      <c r="K35" s="1648"/>
      <c r="L35" s="1648"/>
      <c r="M35" s="1647">
        <v>51.839999999999996</v>
      </c>
      <c r="N35" s="1648"/>
      <c r="O35" s="1648"/>
      <c r="P35" s="1648"/>
      <c r="Q35" s="1647">
        <v>60.839999999999996</v>
      </c>
    </row>
    <row r="36" spans="1:17" s="142" customFormat="1" ht="15" x14ac:dyDescent="0.25">
      <c r="A36" s="141">
        <v>22</v>
      </c>
      <c r="B36" s="1150"/>
      <c r="C36" s="1644"/>
      <c r="D36" s="1644"/>
      <c r="E36" s="1647">
        <v>149.4</v>
      </c>
      <c r="F36" s="1648"/>
      <c r="G36" s="1648"/>
      <c r="H36" s="1648"/>
      <c r="I36" s="1647">
        <v>231.12</v>
      </c>
      <c r="J36" s="1649"/>
      <c r="K36" s="1648"/>
      <c r="L36" s="1648"/>
      <c r="M36" s="1647">
        <v>51.84</v>
      </c>
      <c r="N36" s="1648"/>
      <c r="O36" s="1648"/>
      <c r="P36" s="1648"/>
      <c r="Q36" s="1647">
        <v>59.400000000000006</v>
      </c>
    </row>
    <row r="37" spans="1:17" s="142" customFormat="1" ht="15" x14ac:dyDescent="0.25">
      <c r="A37" s="141">
        <v>23</v>
      </c>
      <c r="B37" s="1150"/>
      <c r="C37" s="1644"/>
      <c r="D37" s="1644"/>
      <c r="E37" s="1647">
        <v>144.72000000000003</v>
      </c>
      <c r="F37" s="1648"/>
      <c r="G37" s="1648"/>
      <c r="H37" s="1648"/>
      <c r="I37" s="1647">
        <v>205.2</v>
      </c>
      <c r="J37" s="1649"/>
      <c r="K37" s="1648"/>
      <c r="L37" s="1648"/>
      <c r="M37" s="1647">
        <v>52.56</v>
      </c>
      <c r="N37" s="1648"/>
      <c r="O37" s="1648"/>
      <c r="P37" s="1648"/>
      <c r="Q37" s="1647">
        <v>56.88</v>
      </c>
    </row>
    <row r="38" spans="1:17" s="142" customFormat="1" ht="15" x14ac:dyDescent="0.25">
      <c r="A38" s="141">
        <v>24</v>
      </c>
      <c r="B38" s="1150"/>
      <c r="C38" s="1644"/>
      <c r="D38" s="1644"/>
      <c r="E38" s="1647">
        <v>129.6</v>
      </c>
      <c r="F38" s="1648"/>
      <c r="G38" s="1648"/>
      <c r="H38" s="1648"/>
      <c r="I38" s="1647">
        <v>171</v>
      </c>
      <c r="J38" s="1649"/>
      <c r="K38" s="1648"/>
      <c r="L38" s="1648"/>
      <c r="M38" s="1647">
        <v>45.36</v>
      </c>
      <c r="N38" s="1648"/>
      <c r="O38" s="1648"/>
      <c r="P38" s="1648"/>
      <c r="Q38" s="1647">
        <v>52.56</v>
      </c>
    </row>
    <row r="39" spans="1:17" s="142" customFormat="1" ht="15" x14ac:dyDescent="0.2">
      <c r="A39" s="141" t="s">
        <v>19</v>
      </c>
      <c r="B39" s="1229"/>
      <c r="C39" s="1646"/>
      <c r="D39" s="1646"/>
      <c r="E39" s="1709">
        <f>SUM(E15:E38)</f>
        <v>3054.2400000000002</v>
      </c>
      <c r="F39" s="1710"/>
      <c r="G39" s="1710"/>
      <c r="H39" s="1710"/>
      <c r="I39" s="1709">
        <f>SUM(I15:I38)</f>
        <v>4280.0400000000009</v>
      </c>
      <c r="J39" s="1710"/>
      <c r="K39" s="1710"/>
      <c r="L39" s="1710"/>
      <c r="M39" s="1709">
        <f>SUM(M15:M38)</f>
        <v>1095.1199999999999</v>
      </c>
      <c r="N39" s="1710"/>
      <c r="O39" s="1710"/>
      <c r="P39" s="1710"/>
      <c r="Q39" s="1709">
        <f>SUM(Q15:Q38)</f>
        <v>1381.68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22</v>
      </c>
    </row>
    <row r="43" spans="1:17" x14ac:dyDescent="0.2">
      <c r="A43" s="131" t="s">
        <v>23</v>
      </c>
      <c r="K43" s="131" t="s">
        <v>364</v>
      </c>
      <c r="L43" s="131"/>
      <c r="M43" s="131"/>
      <c r="N43" s="131"/>
      <c r="O43" s="131"/>
      <c r="P43" s="131"/>
      <c r="Q43" s="131" t="s">
        <v>533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3"/>
  </sheetPr>
  <dimension ref="A1:AG44"/>
  <sheetViews>
    <sheetView zoomScale="85" zoomScaleNormal="85" workbookViewId="0">
      <selection activeCell="Y37" sqref="Y37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48" t="s">
        <v>509</v>
      </c>
      <c r="C1" s="2048"/>
      <c r="D1" s="2048"/>
      <c r="E1" s="2048"/>
      <c r="F1" s="2048"/>
      <c r="J1" s="801" t="s">
        <v>183</v>
      </c>
      <c r="N1" s="2242" t="s">
        <v>48</v>
      </c>
      <c r="O1" s="2242"/>
      <c r="P1" s="2242"/>
      <c r="Q1" s="2242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44" customFormat="1" ht="10.5" customHeight="1" x14ac:dyDescent="0.2">
      <c r="B2" s="2243" t="s">
        <v>1</v>
      </c>
      <c r="C2" s="2055"/>
      <c r="D2" s="2055"/>
      <c r="E2" s="2055"/>
      <c r="F2" s="2055"/>
      <c r="N2" s="2243" t="s">
        <v>2</v>
      </c>
      <c r="O2" s="2244"/>
      <c r="P2" s="2244"/>
      <c r="Q2" s="2244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44" customFormat="1" ht="13.5" customHeight="1" x14ac:dyDescent="0.2">
      <c r="N3" s="14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44" customFormat="1" ht="15" customHeight="1" x14ac:dyDescent="0.25">
      <c r="B4" s="2247" t="s">
        <v>4</v>
      </c>
      <c r="C4" s="2048"/>
      <c r="D4" s="146"/>
      <c r="E4" s="1030"/>
      <c r="F4" s="1030"/>
      <c r="G4" s="1030"/>
      <c r="H4" s="1030"/>
      <c r="I4" s="824" t="s">
        <v>5</v>
      </c>
      <c r="J4" s="145"/>
      <c r="K4" s="145"/>
      <c r="L4" s="145"/>
      <c r="O4" s="147" t="s">
        <v>49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44" customFormat="1" ht="9.75" customHeight="1" x14ac:dyDescent="0.2">
      <c r="B5" s="2252" t="s">
        <v>7</v>
      </c>
      <c r="C5" s="2046"/>
      <c r="D5" s="145"/>
      <c r="E5" s="145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44" customFormat="1" ht="12" customHeight="1" x14ac:dyDescent="0.25">
      <c r="A6" s="2245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44" customFormat="1" ht="15.75" x14ac:dyDescent="0.25">
      <c r="A7" s="2246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44" customFormat="1" ht="9" customHeight="1" x14ac:dyDescent="0.2">
      <c r="A8" s="1324" t="s">
        <v>410</v>
      </c>
      <c r="B8" s="1324" t="s">
        <v>411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44" customFormat="1" x14ac:dyDescent="0.2">
      <c r="A9" s="2249" t="s">
        <v>9</v>
      </c>
      <c r="B9" s="2239" t="s">
        <v>10</v>
      </c>
      <c r="C9" s="2240"/>
      <c r="D9" s="2240"/>
      <c r="E9" s="2240"/>
      <c r="F9" s="2240"/>
      <c r="G9" s="2240"/>
      <c r="H9" s="2240"/>
      <c r="I9" s="2241"/>
      <c r="J9" s="2239" t="s">
        <v>11</v>
      </c>
      <c r="K9" s="2240"/>
      <c r="L9" s="2240"/>
      <c r="M9" s="2240"/>
      <c r="N9" s="2240"/>
      <c r="O9" s="2240"/>
      <c r="P9" s="2240"/>
      <c r="Q9" s="2241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44" customFormat="1" x14ac:dyDescent="0.2">
      <c r="A10" s="2250"/>
      <c r="B10" s="2236" t="s">
        <v>50</v>
      </c>
      <c r="C10" s="2237"/>
      <c r="D10" s="2237"/>
      <c r="E10" s="2238"/>
      <c r="F10" s="2236" t="s">
        <v>51</v>
      </c>
      <c r="G10" s="2062"/>
      <c r="H10" s="2062"/>
      <c r="I10" s="2063"/>
      <c r="J10" s="2236" t="s">
        <v>50</v>
      </c>
      <c r="K10" s="2237"/>
      <c r="L10" s="2237"/>
      <c r="M10" s="2238"/>
      <c r="N10" s="2236" t="s">
        <v>51</v>
      </c>
      <c r="O10" s="2237"/>
      <c r="P10" s="2237"/>
      <c r="Q10" s="2238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44" customFormat="1" x14ac:dyDescent="0.2">
      <c r="A11" s="2250"/>
      <c r="B11" s="2236" t="s">
        <v>14</v>
      </c>
      <c r="C11" s="2237"/>
      <c r="E11" s="149">
        <v>12000</v>
      </c>
      <c r="F11" s="2236" t="s">
        <v>14</v>
      </c>
      <c r="G11" s="2237"/>
      <c r="H11" s="148"/>
      <c r="I11" s="149">
        <v>20000</v>
      </c>
      <c r="J11" s="2236" t="s">
        <v>14</v>
      </c>
      <c r="K11" s="2237"/>
      <c r="L11" s="148"/>
      <c r="M11" s="149">
        <f>E11</f>
        <v>12000</v>
      </c>
      <c r="N11" s="2236" t="s">
        <v>14</v>
      </c>
      <c r="O11" s="2237"/>
      <c r="P11" s="148"/>
      <c r="Q11" s="149">
        <f>I11</f>
        <v>20000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51" customFormat="1" ht="35.25" customHeight="1" x14ac:dyDescent="0.2">
      <c r="A12" s="2251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50"/>
      <c r="C14" s="1711"/>
      <c r="D14" s="1711"/>
      <c r="E14" s="1711"/>
      <c r="F14" s="1712"/>
      <c r="G14" s="1711"/>
      <c r="H14" s="1711"/>
      <c r="I14" s="1711"/>
      <c r="J14" s="1712"/>
      <c r="K14" s="1711"/>
      <c r="L14" s="1711"/>
      <c r="M14" s="1711"/>
      <c r="N14" s="1712"/>
      <c r="O14" s="1711"/>
      <c r="P14" s="1711"/>
      <c r="Q14" s="1711"/>
    </row>
    <row r="15" spans="1:33" s="1536" customFormat="1" ht="15" x14ac:dyDescent="0.25">
      <c r="A15" s="1535">
        <v>1</v>
      </c>
      <c r="B15" s="1382"/>
      <c r="C15" s="1711"/>
      <c r="D15" s="1711"/>
      <c r="E15" s="1647">
        <v>884</v>
      </c>
      <c r="F15" s="1712"/>
      <c r="G15" s="1711"/>
      <c r="H15" s="1711"/>
      <c r="I15" s="1647">
        <v>622</v>
      </c>
      <c r="J15" s="1712"/>
      <c r="K15" s="1711"/>
      <c r="L15" s="1711"/>
      <c r="M15" s="1647">
        <v>308</v>
      </c>
      <c r="N15" s="1712"/>
      <c r="O15" s="1711"/>
      <c r="P15" s="1711"/>
      <c r="Q15" s="1647">
        <v>118</v>
      </c>
    </row>
    <row r="16" spans="1:33" s="151" customFormat="1" ht="15" x14ac:dyDescent="0.25">
      <c r="A16" s="154">
        <v>2</v>
      </c>
      <c r="B16" s="1150"/>
      <c r="C16" s="1711"/>
      <c r="D16" s="1711"/>
      <c r="E16" s="1647">
        <v>796</v>
      </c>
      <c r="F16" s="1712"/>
      <c r="G16" s="1711"/>
      <c r="H16" s="1711"/>
      <c r="I16" s="1647">
        <v>578</v>
      </c>
      <c r="J16" s="1712"/>
      <c r="K16" s="1711"/>
      <c r="L16" s="1711"/>
      <c r="M16" s="1647">
        <v>298</v>
      </c>
      <c r="N16" s="1712"/>
      <c r="O16" s="1711"/>
      <c r="P16" s="1711"/>
      <c r="Q16" s="1647">
        <v>114</v>
      </c>
    </row>
    <row r="17" spans="1:17" s="151" customFormat="1" ht="15" x14ac:dyDescent="0.25">
      <c r="A17" s="154">
        <v>3</v>
      </c>
      <c r="B17" s="1150"/>
      <c r="C17" s="1711"/>
      <c r="D17" s="1711"/>
      <c r="E17" s="1647">
        <v>731</v>
      </c>
      <c r="F17" s="1712"/>
      <c r="G17" s="1711"/>
      <c r="H17" s="1711"/>
      <c r="I17" s="1647">
        <v>502</v>
      </c>
      <c r="J17" s="1712"/>
      <c r="K17" s="1711"/>
      <c r="L17" s="1711"/>
      <c r="M17" s="1647">
        <v>288</v>
      </c>
      <c r="N17" s="1712"/>
      <c r="O17" s="1711"/>
      <c r="P17" s="1711"/>
      <c r="Q17" s="1647">
        <v>98</v>
      </c>
    </row>
    <row r="18" spans="1:17" s="151" customFormat="1" ht="15" x14ac:dyDescent="0.25">
      <c r="A18" s="154">
        <v>4</v>
      </c>
      <c r="B18" s="1150"/>
      <c r="C18" s="1711"/>
      <c r="D18" s="1711"/>
      <c r="E18" s="1647">
        <v>698</v>
      </c>
      <c r="F18" s="1712"/>
      <c r="G18" s="1711"/>
      <c r="H18" s="1711"/>
      <c r="I18" s="1647">
        <v>474</v>
      </c>
      <c r="J18" s="1712"/>
      <c r="K18" s="1711"/>
      <c r="L18" s="1711"/>
      <c r="M18" s="1647">
        <v>276</v>
      </c>
      <c r="N18" s="1712"/>
      <c r="O18" s="1711"/>
      <c r="P18" s="1711"/>
      <c r="Q18" s="1647">
        <v>90</v>
      </c>
    </row>
    <row r="19" spans="1:17" s="151" customFormat="1" ht="15" x14ac:dyDescent="0.25">
      <c r="A19" s="154">
        <v>5</v>
      </c>
      <c r="B19" s="1150"/>
      <c r="C19" s="1711"/>
      <c r="D19" s="1711"/>
      <c r="E19" s="1647">
        <v>686</v>
      </c>
      <c r="F19" s="1712"/>
      <c r="G19" s="1711"/>
      <c r="H19" s="1711"/>
      <c r="I19" s="1647">
        <v>472</v>
      </c>
      <c r="J19" s="1712"/>
      <c r="K19" s="1711"/>
      <c r="L19" s="1711"/>
      <c r="M19" s="1647">
        <v>263</v>
      </c>
      <c r="N19" s="1712"/>
      <c r="O19" s="1711"/>
      <c r="P19" s="1711"/>
      <c r="Q19" s="1647">
        <v>82</v>
      </c>
    </row>
    <row r="20" spans="1:17" s="151" customFormat="1" ht="15" x14ac:dyDescent="0.25">
      <c r="A20" s="154">
        <v>6</v>
      </c>
      <c r="B20" s="1150"/>
      <c r="C20" s="1711"/>
      <c r="D20" s="1711"/>
      <c r="E20" s="1647">
        <v>728</v>
      </c>
      <c r="F20" s="1712"/>
      <c r="G20" s="1711"/>
      <c r="H20" s="1711"/>
      <c r="I20" s="1647">
        <v>520</v>
      </c>
      <c r="J20" s="1712"/>
      <c r="K20" s="1711"/>
      <c r="L20" s="1711"/>
      <c r="M20" s="1647">
        <v>266</v>
      </c>
      <c r="N20" s="1712"/>
      <c r="O20" s="1711"/>
      <c r="P20" s="1711"/>
      <c r="Q20" s="1647">
        <v>82</v>
      </c>
    </row>
    <row r="21" spans="1:17" s="151" customFormat="1" ht="15" x14ac:dyDescent="0.25">
      <c r="A21" s="154">
        <v>7</v>
      </c>
      <c r="B21" s="1150"/>
      <c r="C21" s="1711"/>
      <c r="D21" s="1711"/>
      <c r="E21" s="1647">
        <v>901</v>
      </c>
      <c r="F21" s="1712"/>
      <c r="G21" s="1711"/>
      <c r="H21" s="1711"/>
      <c r="I21" s="1647">
        <v>602</v>
      </c>
      <c r="J21" s="1712"/>
      <c r="K21" s="1711"/>
      <c r="L21" s="1711"/>
      <c r="M21" s="1647">
        <v>268</v>
      </c>
      <c r="N21" s="1712"/>
      <c r="O21" s="1711"/>
      <c r="P21" s="1711"/>
      <c r="Q21" s="1647">
        <v>86</v>
      </c>
    </row>
    <row r="22" spans="1:17" s="151" customFormat="1" ht="15" x14ac:dyDescent="0.25">
      <c r="A22" s="154">
        <v>8</v>
      </c>
      <c r="B22" s="1150"/>
      <c r="C22" s="1711"/>
      <c r="D22" s="1711"/>
      <c r="E22" s="1647">
        <v>1065</v>
      </c>
      <c r="F22" s="1712"/>
      <c r="G22" s="1711"/>
      <c r="H22" s="1711"/>
      <c r="I22" s="1647">
        <v>728</v>
      </c>
      <c r="J22" s="1712"/>
      <c r="K22" s="1711"/>
      <c r="L22" s="1711"/>
      <c r="M22" s="1647">
        <v>288</v>
      </c>
      <c r="N22" s="1712"/>
      <c r="O22" s="1711"/>
      <c r="P22" s="1711"/>
      <c r="Q22" s="1647">
        <v>104</v>
      </c>
    </row>
    <row r="23" spans="1:17" s="151" customFormat="1" ht="15" x14ac:dyDescent="0.25">
      <c r="A23" s="154">
        <v>9</v>
      </c>
      <c r="B23" s="1150"/>
      <c r="C23" s="1711"/>
      <c r="D23" s="1711"/>
      <c r="E23" s="1647">
        <v>1240</v>
      </c>
      <c r="F23" s="1712"/>
      <c r="G23" s="1711"/>
      <c r="H23" s="1711"/>
      <c r="I23" s="1647">
        <v>978</v>
      </c>
      <c r="J23" s="1712"/>
      <c r="K23" s="1711"/>
      <c r="L23" s="1711"/>
      <c r="M23" s="1647">
        <v>326</v>
      </c>
      <c r="N23" s="1712"/>
      <c r="O23" s="1711"/>
      <c r="P23" s="1711"/>
      <c r="Q23" s="1647">
        <v>150</v>
      </c>
    </row>
    <row r="24" spans="1:17" s="151" customFormat="1" ht="15" x14ac:dyDescent="0.25">
      <c r="A24" s="154">
        <v>10</v>
      </c>
      <c r="B24" s="1150"/>
      <c r="C24" s="1711"/>
      <c r="D24" s="1711"/>
      <c r="E24" s="1647">
        <v>1463</v>
      </c>
      <c r="F24" s="1712"/>
      <c r="G24" s="1711"/>
      <c r="H24" s="1711"/>
      <c r="I24" s="1647">
        <v>1136</v>
      </c>
      <c r="J24" s="1712"/>
      <c r="K24" s="1711"/>
      <c r="L24" s="1711"/>
      <c r="M24" s="1647">
        <v>359</v>
      </c>
      <c r="N24" s="1712"/>
      <c r="O24" s="1711"/>
      <c r="P24" s="1711"/>
      <c r="Q24" s="1647">
        <v>180</v>
      </c>
    </row>
    <row r="25" spans="1:17" s="151" customFormat="1" ht="15" x14ac:dyDescent="0.25">
      <c r="A25" s="154">
        <v>11</v>
      </c>
      <c r="B25" s="1150"/>
      <c r="C25" s="1711"/>
      <c r="D25" s="1711"/>
      <c r="E25" s="1647">
        <v>1527</v>
      </c>
      <c r="F25" s="1712"/>
      <c r="G25" s="1711"/>
      <c r="H25" s="1711"/>
      <c r="I25" s="1647">
        <v>1206</v>
      </c>
      <c r="J25" s="1712"/>
      <c r="K25" s="1711"/>
      <c r="L25" s="1711"/>
      <c r="M25" s="1647">
        <v>374</v>
      </c>
      <c r="N25" s="1712"/>
      <c r="O25" s="1711"/>
      <c r="P25" s="1711"/>
      <c r="Q25" s="1647">
        <v>204</v>
      </c>
    </row>
    <row r="26" spans="1:17" s="151" customFormat="1" ht="15" x14ac:dyDescent="0.25">
      <c r="A26" s="154">
        <v>12</v>
      </c>
      <c r="B26" s="1150"/>
      <c r="C26" s="1711"/>
      <c r="D26" s="1711"/>
      <c r="E26" s="1647">
        <v>1571</v>
      </c>
      <c r="F26" s="1712"/>
      <c r="G26" s="1711"/>
      <c r="H26" s="1711"/>
      <c r="I26" s="1647">
        <v>1170</v>
      </c>
      <c r="J26" s="1712"/>
      <c r="K26" s="1711"/>
      <c r="L26" s="1711"/>
      <c r="M26" s="1647">
        <v>386</v>
      </c>
      <c r="N26" s="1712"/>
      <c r="O26" s="1711"/>
      <c r="P26" s="1711"/>
      <c r="Q26" s="1647">
        <v>204</v>
      </c>
    </row>
    <row r="27" spans="1:17" s="151" customFormat="1" ht="15" x14ac:dyDescent="0.25">
      <c r="A27" s="154">
        <v>13</v>
      </c>
      <c r="B27" s="1150"/>
      <c r="C27" s="1711"/>
      <c r="D27" s="1711"/>
      <c r="E27" s="1647">
        <v>1613</v>
      </c>
      <c r="F27" s="1712"/>
      <c r="G27" s="1711"/>
      <c r="H27" s="1711"/>
      <c r="I27" s="1647">
        <v>1176</v>
      </c>
      <c r="J27" s="1712"/>
      <c r="K27" s="1711"/>
      <c r="L27" s="1711"/>
      <c r="M27" s="1647">
        <v>420</v>
      </c>
      <c r="N27" s="1712"/>
      <c r="O27" s="1711"/>
      <c r="P27" s="1711"/>
      <c r="Q27" s="1647">
        <v>206</v>
      </c>
    </row>
    <row r="28" spans="1:17" s="151" customFormat="1" ht="15" x14ac:dyDescent="0.25">
      <c r="A28" s="154">
        <v>14</v>
      </c>
      <c r="B28" s="1150"/>
      <c r="C28" s="1711"/>
      <c r="D28" s="1711"/>
      <c r="E28" s="1647">
        <v>1609</v>
      </c>
      <c r="F28" s="1712"/>
      <c r="G28" s="1711"/>
      <c r="H28" s="1711"/>
      <c r="I28" s="1647">
        <v>1168</v>
      </c>
      <c r="J28" s="1712"/>
      <c r="K28" s="1711"/>
      <c r="L28" s="1711"/>
      <c r="M28" s="1647">
        <v>405</v>
      </c>
      <c r="N28" s="1712"/>
      <c r="O28" s="1711"/>
      <c r="P28" s="1711"/>
      <c r="Q28" s="1647">
        <v>196</v>
      </c>
    </row>
    <row r="29" spans="1:17" s="151" customFormat="1" ht="15" x14ac:dyDescent="0.25">
      <c r="A29" s="154">
        <v>15</v>
      </c>
      <c r="B29" s="1150"/>
      <c r="C29" s="1711"/>
      <c r="D29" s="1711"/>
      <c r="E29" s="1647">
        <v>1570</v>
      </c>
      <c r="F29" s="1712"/>
      <c r="G29" s="1711"/>
      <c r="H29" s="1711"/>
      <c r="I29" s="1647">
        <v>1184</v>
      </c>
      <c r="J29" s="1712"/>
      <c r="K29" s="1711"/>
      <c r="L29" s="1711"/>
      <c r="M29" s="1647">
        <v>396</v>
      </c>
      <c r="N29" s="1712"/>
      <c r="O29" s="1711"/>
      <c r="P29" s="1711"/>
      <c r="Q29" s="1647">
        <v>194</v>
      </c>
    </row>
    <row r="30" spans="1:17" s="151" customFormat="1" ht="15" x14ac:dyDescent="0.25">
      <c r="A30" s="154">
        <v>16</v>
      </c>
      <c r="B30" s="1150"/>
      <c r="C30" s="1711"/>
      <c r="D30" s="1711"/>
      <c r="E30" s="1647">
        <v>1543</v>
      </c>
      <c r="F30" s="1712"/>
      <c r="G30" s="1711"/>
      <c r="H30" s="1711"/>
      <c r="I30" s="1647">
        <v>1154</v>
      </c>
      <c r="J30" s="1712"/>
      <c r="K30" s="1711"/>
      <c r="L30" s="1711"/>
      <c r="M30" s="1647">
        <v>391</v>
      </c>
      <c r="N30" s="1712"/>
      <c r="O30" s="1711"/>
      <c r="P30" s="1711"/>
      <c r="Q30" s="1647">
        <v>206</v>
      </c>
    </row>
    <row r="31" spans="1:17" s="155" customFormat="1" ht="15" x14ac:dyDescent="0.25">
      <c r="A31" s="154">
        <v>17</v>
      </c>
      <c r="B31" s="1150"/>
      <c r="C31" s="1711"/>
      <c r="D31" s="1711"/>
      <c r="E31" s="1647">
        <v>1512</v>
      </c>
      <c r="F31" s="1712"/>
      <c r="G31" s="1711"/>
      <c r="H31" s="1711"/>
      <c r="I31" s="1647">
        <v>1082</v>
      </c>
      <c r="J31" s="1712"/>
      <c r="K31" s="1711"/>
      <c r="L31" s="1711"/>
      <c r="M31" s="1647">
        <v>395</v>
      </c>
      <c r="N31" s="1712"/>
      <c r="O31" s="1711"/>
      <c r="P31" s="1711"/>
      <c r="Q31" s="1647">
        <v>194</v>
      </c>
    </row>
    <row r="32" spans="1:17" s="155" customFormat="1" ht="15" x14ac:dyDescent="0.25">
      <c r="A32" s="154">
        <v>18</v>
      </c>
      <c r="B32" s="1150"/>
      <c r="C32" s="1711"/>
      <c r="D32" s="1711"/>
      <c r="E32" s="1647">
        <v>1477</v>
      </c>
      <c r="F32" s="1712"/>
      <c r="G32" s="1711"/>
      <c r="H32" s="1711"/>
      <c r="I32" s="1647">
        <v>1002</v>
      </c>
      <c r="J32" s="1712"/>
      <c r="K32" s="1711"/>
      <c r="L32" s="1711"/>
      <c r="M32" s="1647">
        <v>375</v>
      </c>
      <c r="N32" s="1712"/>
      <c r="O32" s="1711"/>
      <c r="P32" s="1711"/>
      <c r="Q32" s="1647">
        <v>164</v>
      </c>
    </row>
    <row r="33" spans="1:33" s="155" customFormat="1" ht="15" x14ac:dyDescent="0.25">
      <c r="A33" s="154">
        <v>19</v>
      </c>
      <c r="B33" s="1150"/>
      <c r="C33" s="1711"/>
      <c r="D33" s="1711"/>
      <c r="E33" s="1647">
        <v>1487</v>
      </c>
      <c r="F33" s="1712"/>
      <c r="G33" s="1711"/>
      <c r="H33" s="1711"/>
      <c r="I33" s="1647">
        <v>960</v>
      </c>
      <c r="J33" s="1712"/>
      <c r="K33" s="1711"/>
      <c r="L33" s="1711"/>
      <c r="M33" s="1647">
        <v>374</v>
      </c>
      <c r="N33" s="1712"/>
      <c r="O33" s="1711"/>
      <c r="P33" s="1711"/>
      <c r="Q33" s="1647">
        <v>156</v>
      </c>
    </row>
    <row r="34" spans="1:33" s="155" customFormat="1" ht="15" x14ac:dyDescent="0.25">
      <c r="A34" s="154">
        <v>20</v>
      </c>
      <c r="B34" s="1150"/>
      <c r="C34" s="1711"/>
      <c r="D34" s="1711"/>
      <c r="E34" s="1647">
        <v>1432</v>
      </c>
      <c r="F34" s="1712"/>
      <c r="G34" s="1711"/>
      <c r="H34" s="1711"/>
      <c r="I34" s="1647">
        <v>920</v>
      </c>
      <c r="J34" s="1712"/>
      <c r="K34" s="1711"/>
      <c r="L34" s="1711"/>
      <c r="M34" s="1647">
        <v>367</v>
      </c>
      <c r="N34" s="1712"/>
      <c r="O34" s="1711"/>
      <c r="P34" s="1711"/>
      <c r="Q34" s="1647">
        <v>154</v>
      </c>
    </row>
    <row r="35" spans="1:33" s="155" customFormat="1" ht="15" x14ac:dyDescent="0.25">
      <c r="A35" s="154">
        <v>21</v>
      </c>
      <c r="B35" s="1150"/>
      <c r="C35" s="1711"/>
      <c r="D35" s="1711"/>
      <c r="E35" s="1647">
        <v>1310</v>
      </c>
      <c r="F35" s="1712"/>
      <c r="G35" s="1711"/>
      <c r="H35" s="1711"/>
      <c r="I35" s="1647">
        <v>862</v>
      </c>
      <c r="J35" s="1712"/>
      <c r="K35" s="1711"/>
      <c r="L35" s="1711"/>
      <c r="M35" s="1647">
        <v>337</v>
      </c>
      <c r="N35" s="1712"/>
      <c r="O35" s="1711"/>
      <c r="P35" s="1711"/>
      <c r="Q35" s="1647">
        <v>134</v>
      </c>
    </row>
    <row r="36" spans="1:33" s="155" customFormat="1" ht="15" x14ac:dyDescent="0.25">
      <c r="A36" s="154">
        <v>22</v>
      </c>
      <c r="B36" s="1150"/>
      <c r="C36" s="1711"/>
      <c r="D36" s="1711"/>
      <c r="E36" s="1647">
        <v>1214</v>
      </c>
      <c r="F36" s="1712"/>
      <c r="G36" s="1711"/>
      <c r="H36" s="1711"/>
      <c r="I36" s="1647">
        <v>816</v>
      </c>
      <c r="J36" s="1712"/>
      <c r="K36" s="1711"/>
      <c r="L36" s="1711"/>
      <c r="M36" s="1647">
        <v>292</v>
      </c>
      <c r="N36" s="1712"/>
      <c r="O36" s="1711"/>
      <c r="P36" s="1711"/>
      <c r="Q36" s="1647">
        <v>114</v>
      </c>
    </row>
    <row r="37" spans="1:33" s="155" customFormat="1" ht="15" x14ac:dyDescent="0.25">
      <c r="A37" s="154">
        <v>23</v>
      </c>
      <c r="B37" s="1150"/>
      <c r="C37" s="1711"/>
      <c r="D37" s="1711"/>
      <c r="E37" s="1647">
        <v>1134</v>
      </c>
      <c r="F37" s="1712"/>
      <c r="G37" s="1711"/>
      <c r="H37" s="1711"/>
      <c r="I37" s="1647">
        <v>782</v>
      </c>
      <c r="J37" s="1712"/>
      <c r="K37" s="1711"/>
      <c r="L37" s="1711"/>
      <c r="M37" s="1647">
        <v>276</v>
      </c>
      <c r="N37" s="1712"/>
      <c r="O37" s="1711"/>
      <c r="P37" s="1711"/>
      <c r="Q37" s="1647">
        <v>110</v>
      </c>
    </row>
    <row r="38" spans="1:33" s="155" customFormat="1" ht="15" x14ac:dyDescent="0.25">
      <c r="A38" s="154">
        <v>24</v>
      </c>
      <c r="B38" s="1150"/>
      <c r="C38" s="1711"/>
      <c r="D38" s="1711"/>
      <c r="E38" s="1647">
        <v>992</v>
      </c>
      <c r="F38" s="1712"/>
      <c r="G38" s="1711"/>
      <c r="H38" s="1711"/>
      <c r="I38" s="1647">
        <v>700</v>
      </c>
      <c r="J38" s="1712"/>
      <c r="K38" s="1711"/>
      <c r="L38" s="1711"/>
      <c r="M38" s="1647">
        <v>271</v>
      </c>
      <c r="N38" s="1712"/>
      <c r="O38" s="1711"/>
      <c r="P38" s="1711"/>
      <c r="Q38" s="1647">
        <v>104</v>
      </c>
    </row>
    <row r="39" spans="1:33" s="155" customFormat="1" ht="15" x14ac:dyDescent="0.2">
      <c r="A39" s="154" t="s">
        <v>19</v>
      </c>
      <c r="B39" s="1228"/>
      <c r="C39" s="1713"/>
      <c r="D39" s="1713"/>
      <c r="E39" s="1714">
        <f>SUM(E15:E38)</f>
        <v>29183</v>
      </c>
      <c r="F39" s="1713"/>
      <c r="G39" s="1713"/>
      <c r="H39" s="1713"/>
      <c r="I39" s="1714">
        <f>SUM(I15:I38)</f>
        <v>20794</v>
      </c>
      <c r="J39" s="1713"/>
      <c r="K39" s="1713"/>
      <c r="L39" s="1713"/>
      <c r="M39" s="1714">
        <f>SUM(M15:M38)</f>
        <v>7999</v>
      </c>
      <c r="N39" s="1713"/>
      <c r="O39" s="1713"/>
      <c r="P39" s="1713"/>
      <c r="Q39" s="1714">
        <f>SUM(Q15:Q38)</f>
        <v>3444</v>
      </c>
    </row>
    <row r="40" spans="1:33" s="144" customFormat="1" ht="12.75" customHeight="1" x14ac:dyDescent="0.2">
      <c r="A40" s="144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44" customFormat="1" ht="12.75" customHeight="1" x14ac:dyDescent="0.2">
      <c r="A41" s="144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 x14ac:dyDescent="0.2">
      <c r="A42" s="144" t="s">
        <v>22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 x14ac:dyDescent="0.2">
      <c r="A43" s="144" t="s">
        <v>23</v>
      </c>
      <c r="K43" s="144" t="s">
        <v>534</v>
      </c>
      <c r="L43" s="144"/>
      <c r="M43" s="144"/>
      <c r="N43" s="144"/>
      <c r="O43" s="144"/>
      <c r="P43" s="144"/>
      <c r="Q43" s="144"/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 x14ac:dyDescent="0.2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3"/>
  </sheetPr>
  <dimension ref="A1:AG44"/>
  <sheetViews>
    <sheetView topLeftCell="C4" zoomScale="70" zoomScaleNormal="70" workbookViewId="0">
      <selection activeCell="N43" sqref="N43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5" t="s">
        <v>509</v>
      </c>
      <c r="C1" s="2048"/>
      <c r="D1" s="2048"/>
      <c r="E1" s="2048"/>
      <c r="F1" s="2048"/>
      <c r="J1" s="801" t="s">
        <v>183</v>
      </c>
      <c r="N1" s="2259" t="s">
        <v>52</v>
      </c>
      <c r="O1" s="2259"/>
      <c r="P1" s="2259"/>
      <c r="Q1" s="2259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60" t="s">
        <v>1</v>
      </c>
      <c r="C2" s="2055"/>
      <c r="D2" s="2055"/>
      <c r="E2" s="2055"/>
      <c r="F2" s="2055"/>
      <c r="N2" s="2260" t="s">
        <v>2</v>
      </c>
      <c r="O2" s="2261"/>
      <c r="P2" s="2261"/>
      <c r="Q2" s="2261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64" t="s">
        <v>4</v>
      </c>
      <c r="C4" s="2048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53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69" t="s">
        <v>7</v>
      </c>
      <c r="C5" s="2046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6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6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412</v>
      </c>
      <c r="B8" s="1324" t="s">
        <v>413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66" t="s">
        <v>9</v>
      </c>
      <c r="B9" s="2256" t="s">
        <v>10</v>
      </c>
      <c r="C9" s="2257"/>
      <c r="D9" s="2257"/>
      <c r="E9" s="2257"/>
      <c r="F9" s="2257"/>
      <c r="G9" s="2257"/>
      <c r="H9" s="2257"/>
      <c r="I9" s="2258"/>
      <c r="J9" s="2256" t="s">
        <v>11</v>
      </c>
      <c r="K9" s="2257"/>
      <c r="L9" s="2257"/>
      <c r="M9" s="2257"/>
      <c r="N9" s="2257"/>
      <c r="O9" s="2257"/>
      <c r="P9" s="2257"/>
      <c r="Q9" s="2258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67"/>
      <c r="B10" s="2253" t="s">
        <v>186</v>
      </c>
      <c r="C10" s="2254"/>
      <c r="D10" s="2254"/>
      <c r="E10" s="2255"/>
      <c r="F10" s="2253" t="s">
        <v>187</v>
      </c>
      <c r="G10" s="2062"/>
      <c r="H10" s="2062"/>
      <c r="I10" s="2063"/>
      <c r="J10" s="2253" t="s">
        <v>188</v>
      </c>
      <c r="K10" s="2254"/>
      <c r="L10" s="2254"/>
      <c r="M10" s="2255"/>
      <c r="N10" s="2253" t="s">
        <v>189</v>
      </c>
      <c r="O10" s="2254"/>
      <c r="P10" s="2254"/>
      <c r="Q10" s="2255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67"/>
      <c r="B11" s="2253" t="s">
        <v>14</v>
      </c>
      <c r="C11" s="2254"/>
      <c r="E11" s="162">
        <v>12000</v>
      </c>
      <c r="F11" s="2253" t="s">
        <v>14</v>
      </c>
      <c r="G11" s="2254"/>
      <c r="H11" s="161"/>
      <c r="I11" s="162">
        <v>12000</v>
      </c>
      <c r="J11" s="2253" t="s">
        <v>14</v>
      </c>
      <c r="K11" s="2254"/>
      <c r="L11" s="161"/>
      <c r="M11" s="162">
        <f>E11</f>
        <v>12000</v>
      </c>
      <c r="N11" s="2253" t="s">
        <v>14</v>
      </c>
      <c r="O11" s="2254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68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17"/>
      <c r="D14" s="1717"/>
      <c r="E14" s="1717"/>
      <c r="F14" s="1712"/>
      <c r="G14" s="1717"/>
      <c r="H14" s="1717"/>
      <c r="I14" s="1717"/>
      <c r="J14" s="1712"/>
      <c r="K14" s="1717"/>
      <c r="L14" s="1717"/>
      <c r="M14" s="1717"/>
      <c r="N14" s="1712"/>
      <c r="O14" s="1717"/>
      <c r="P14" s="1717"/>
      <c r="Q14" s="1717"/>
    </row>
    <row r="15" spans="1:33" s="1534" customFormat="1" ht="15" x14ac:dyDescent="0.25">
      <c r="A15" s="1533">
        <v>1</v>
      </c>
      <c r="B15" s="1382"/>
      <c r="C15" s="1717"/>
      <c r="D15" s="1717"/>
      <c r="E15" s="1647">
        <v>1834</v>
      </c>
      <c r="F15" s="1712"/>
      <c r="G15" s="1717"/>
      <c r="H15" s="1717"/>
      <c r="I15" s="1647">
        <v>1540</v>
      </c>
      <c r="J15" s="1712"/>
      <c r="K15" s="1717"/>
      <c r="L15" s="1717"/>
      <c r="M15" s="1647">
        <v>285</v>
      </c>
      <c r="N15" s="1712"/>
      <c r="O15" s="1717"/>
      <c r="P15" s="1717"/>
      <c r="Q15" s="1647">
        <v>235</v>
      </c>
    </row>
    <row r="16" spans="1:33" s="164" customFormat="1" ht="15" x14ac:dyDescent="0.25">
      <c r="A16" s="167">
        <v>2</v>
      </c>
      <c r="B16" s="1150"/>
      <c r="C16" s="1717"/>
      <c r="D16" s="1717"/>
      <c r="E16" s="1647">
        <v>1667</v>
      </c>
      <c r="F16" s="1712"/>
      <c r="G16" s="1717"/>
      <c r="H16" s="1717"/>
      <c r="I16" s="1647">
        <v>1434</v>
      </c>
      <c r="J16" s="1712"/>
      <c r="K16" s="1717"/>
      <c r="L16" s="1717"/>
      <c r="M16" s="1647">
        <v>278</v>
      </c>
      <c r="N16" s="1712"/>
      <c r="O16" s="1717"/>
      <c r="P16" s="1717"/>
      <c r="Q16" s="1647">
        <v>234</v>
      </c>
    </row>
    <row r="17" spans="1:19" s="164" customFormat="1" ht="15" x14ac:dyDescent="0.25">
      <c r="A17" s="167">
        <v>3</v>
      </c>
      <c r="B17" s="1150"/>
      <c r="C17" s="1717"/>
      <c r="D17" s="1717"/>
      <c r="E17" s="1647">
        <v>1485</v>
      </c>
      <c r="F17" s="1712"/>
      <c r="G17" s="1717"/>
      <c r="H17" s="1717"/>
      <c r="I17" s="1647">
        <v>1292</v>
      </c>
      <c r="J17" s="1712"/>
      <c r="K17" s="1717"/>
      <c r="L17" s="1717"/>
      <c r="M17" s="1647">
        <v>270</v>
      </c>
      <c r="N17" s="1712"/>
      <c r="O17" s="1717"/>
      <c r="P17" s="1717"/>
      <c r="Q17" s="1647">
        <v>217</v>
      </c>
    </row>
    <row r="18" spans="1:19" s="164" customFormat="1" ht="15" x14ac:dyDescent="0.25">
      <c r="A18" s="167">
        <v>4</v>
      </c>
      <c r="B18" s="1150"/>
      <c r="C18" s="1717"/>
      <c r="D18" s="1717"/>
      <c r="E18" s="1647">
        <v>1380</v>
      </c>
      <c r="F18" s="1712"/>
      <c r="G18" s="1717"/>
      <c r="H18" s="1717"/>
      <c r="I18" s="1647">
        <v>1243</v>
      </c>
      <c r="J18" s="1712"/>
      <c r="K18" s="1717"/>
      <c r="L18" s="1717"/>
      <c r="M18" s="1647">
        <v>234</v>
      </c>
      <c r="N18" s="1712"/>
      <c r="O18" s="1717"/>
      <c r="P18" s="1717"/>
      <c r="Q18" s="1647">
        <v>197</v>
      </c>
    </row>
    <row r="19" spans="1:19" s="164" customFormat="1" ht="15" x14ac:dyDescent="0.25">
      <c r="A19" s="167">
        <v>5</v>
      </c>
      <c r="B19" s="1150"/>
      <c r="C19" s="1717"/>
      <c r="D19" s="1717"/>
      <c r="E19" s="1647">
        <v>1377</v>
      </c>
      <c r="F19" s="1712"/>
      <c r="G19" s="1717"/>
      <c r="H19" s="1717"/>
      <c r="I19" s="1647">
        <v>1146</v>
      </c>
      <c r="J19" s="1712"/>
      <c r="K19" s="1717"/>
      <c r="L19" s="1717"/>
      <c r="M19" s="1647">
        <v>222</v>
      </c>
      <c r="N19" s="1712"/>
      <c r="O19" s="1717"/>
      <c r="P19" s="1717"/>
      <c r="Q19" s="1647">
        <v>165</v>
      </c>
    </row>
    <row r="20" spans="1:19" s="164" customFormat="1" ht="15" x14ac:dyDescent="0.25">
      <c r="A20" s="167">
        <v>6</v>
      </c>
      <c r="B20" s="1150"/>
      <c r="C20" s="1717"/>
      <c r="D20" s="1717"/>
      <c r="E20" s="1647">
        <v>1465</v>
      </c>
      <c r="F20" s="1712"/>
      <c r="G20" s="1717"/>
      <c r="H20" s="1717"/>
      <c r="I20" s="1647">
        <v>1203</v>
      </c>
      <c r="J20" s="1712"/>
      <c r="K20" s="1717"/>
      <c r="L20" s="1717"/>
      <c r="M20" s="1647">
        <v>226</v>
      </c>
      <c r="N20" s="1712"/>
      <c r="O20" s="1717"/>
      <c r="P20" s="1717"/>
      <c r="Q20" s="1647">
        <v>162</v>
      </c>
      <c r="S20" s="810"/>
    </row>
    <row r="21" spans="1:19" s="164" customFormat="1" ht="15" x14ac:dyDescent="0.25">
      <c r="A21" s="167">
        <v>7</v>
      </c>
      <c r="B21" s="1150"/>
      <c r="C21" s="1717"/>
      <c r="D21" s="1717"/>
      <c r="E21" s="1647">
        <v>1783</v>
      </c>
      <c r="F21" s="1712"/>
      <c r="G21" s="1717"/>
      <c r="H21" s="1717"/>
      <c r="I21" s="1647">
        <v>1567</v>
      </c>
      <c r="J21" s="1712"/>
      <c r="K21" s="1717"/>
      <c r="L21" s="1717"/>
      <c r="M21" s="1647">
        <v>227</v>
      </c>
      <c r="N21" s="1712"/>
      <c r="O21" s="1717"/>
      <c r="P21" s="1717"/>
      <c r="Q21" s="1647">
        <v>183</v>
      </c>
      <c r="S21" s="810"/>
    </row>
    <row r="22" spans="1:19" s="164" customFormat="1" ht="15" x14ac:dyDescent="0.25">
      <c r="A22" s="167">
        <v>8</v>
      </c>
      <c r="B22" s="1150"/>
      <c r="C22" s="1717"/>
      <c r="D22" s="1717"/>
      <c r="E22" s="1647">
        <v>2036</v>
      </c>
      <c r="F22" s="1712"/>
      <c r="G22" s="1717"/>
      <c r="H22" s="1717"/>
      <c r="I22" s="1647">
        <v>1872</v>
      </c>
      <c r="J22" s="1712"/>
      <c r="K22" s="1717"/>
      <c r="L22" s="1717"/>
      <c r="M22" s="1647">
        <v>292</v>
      </c>
      <c r="N22" s="1712"/>
      <c r="O22" s="1717"/>
      <c r="P22" s="1717"/>
      <c r="Q22" s="1647">
        <v>255</v>
      </c>
      <c r="S22" s="810"/>
    </row>
    <row r="23" spans="1:19" s="164" customFormat="1" ht="15" x14ac:dyDescent="0.25">
      <c r="A23" s="167">
        <v>9</v>
      </c>
      <c r="B23" s="1150"/>
      <c r="C23" s="1717"/>
      <c r="D23" s="1717"/>
      <c r="E23" s="1647">
        <v>2382</v>
      </c>
      <c r="F23" s="1712"/>
      <c r="G23" s="1717"/>
      <c r="H23" s="1717"/>
      <c r="I23" s="1647">
        <v>2255</v>
      </c>
      <c r="J23" s="1712"/>
      <c r="K23" s="1717"/>
      <c r="L23" s="1717"/>
      <c r="M23" s="1647">
        <v>383</v>
      </c>
      <c r="N23" s="1712"/>
      <c r="O23" s="1717"/>
      <c r="P23" s="1717"/>
      <c r="Q23" s="1647">
        <v>362</v>
      </c>
      <c r="S23" s="810"/>
    </row>
    <row r="24" spans="1:19" s="164" customFormat="1" ht="15" x14ac:dyDescent="0.25">
      <c r="A24" s="167">
        <v>10</v>
      </c>
      <c r="B24" s="1150"/>
      <c r="C24" s="1717"/>
      <c r="D24" s="1717"/>
      <c r="E24" s="1647">
        <v>2712</v>
      </c>
      <c r="F24" s="1712"/>
      <c r="G24" s="1717"/>
      <c r="H24" s="1717"/>
      <c r="I24" s="1647">
        <v>2451</v>
      </c>
      <c r="J24" s="1712"/>
      <c r="K24" s="1717"/>
      <c r="L24" s="1717"/>
      <c r="M24" s="1647">
        <v>430</v>
      </c>
      <c r="N24" s="1712"/>
      <c r="O24" s="1717"/>
      <c r="P24" s="1717"/>
      <c r="Q24" s="1647">
        <v>391</v>
      </c>
      <c r="S24" s="810"/>
    </row>
    <row r="25" spans="1:19" s="164" customFormat="1" ht="15" x14ac:dyDescent="0.25">
      <c r="A25" s="167">
        <v>11</v>
      </c>
      <c r="B25" s="1150"/>
      <c r="C25" s="1717"/>
      <c r="D25" s="1717"/>
      <c r="E25" s="1647">
        <v>2986</v>
      </c>
      <c r="F25" s="1712"/>
      <c r="G25" s="1717"/>
      <c r="H25" s="1717"/>
      <c r="I25" s="1647">
        <v>2580</v>
      </c>
      <c r="J25" s="1712"/>
      <c r="K25" s="1717"/>
      <c r="L25" s="1717"/>
      <c r="M25" s="1647">
        <v>468</v>
      </c>
      <c r="N25" s="1712"/>
      <c r="O25" s="1717"/>
      <c r="P25" s="1717"/>
      <c r="Q25" s="1647">
        <v>435</v>
      </c>
      <c r="S25" s="810"/>
    </row>
    <row r="26" spans="1:19" s="164" customFormat="1" ht="15" x14ac:dyDescent="0.25">
      <c r="A26" s="167">
        <v>12</v>
      </c>
      <c r="B26" s="1150"/>
      <c r="C26" s="1717"/>
      <c r="D26" s="1717"/>
      <c r="E26" s="1647">
        <v>3028</v>
      </c>
      <c r="F26" s="1712"/>
      <c r="G26" s="1717"/>
      <c r="H26" s="1717"/>
      <c r="I26" s="1647">
        <v>2662</v>
      </c>
      <c r="J26" s="1712"/>
      <c r="K26" s="1717"/>
      <c r="L26" s="1717"/>
      <c r="M26" s="1647">
        <v>477</v>
      </c>
      <c r="N26" s="1712"/>
      <c r="O26" s="1717"/>
      <c r="P26" s="1717"/>
      <c r="Q26" s="1647">
        <v>448</v>
      </c>
      <c r="S26" s="810"/>
    </row>
    <row r="27" spans="1:19" s="164" customFormat="1" ht="15" x14ac:dyDescent="0.25">
      <c r="A27" s="167">
        <v>13</v>
      </c>
      <c r="B27" s="1150"/>
      <c r="C27" s="1717"/>
      <c r="D27" s="1717"/>
      <c r="E27" s="1647">
        <v>3015</v>
      </c>
      <c r="F27" s="1712"/>
      <c r="G27" s="1717"/>
      <c r="H27" s="1717"/>
      <c r="I27" s="1647">
        <v>2648</v>
      </c>
      <c r="J27" s="1712"/>
      <c r="K27" s="1717"/>
      <c r="L27" s="1717"/>
      <c r="M27" s="1647">
        <v>480</v>
      </c>
      <c r="N27" s="1712"/>
      <c r="O27" s="1717"/>
      <c r="P27" s="1717"/>
      <c r="Q27" s="1647">
        <v>442</v>
      </c>
      <c r="S27" s="810"/>
    </row>
    <row r="28" spans="1:19" s="164" customFormat="1" ht="15" x14ac:dyDescent="0.25">
      <c r="A28" s="167">
        <v>14</v>
      </c>
      <c r="B28" s="1150"/>
      <c r="C28" s="1717"/>
      <c r="D28" s="1717"/>
      <c r="E28" s="1647">
        <v>3105</v>
      </c>
      <c r="F28" s="1712"/>
      <c r="G28" s="1717"/>
      <c r="H28" s="1717"/>
      <c r="I28" s="1647">
        <v>2632</v>
      </c>
      <c r="J28" s="1712"/>
      <c r="K28" s="1717"/>
      <c r="L28" s="1717"/>
      <c r="M28" s="1647">
        <v>473</v>
      </c>
      <c r="N28" s="1712"/>
      <c r="O28" s="1717"/>
      <c r="P28" s="1717"/>
      <c r="Q28" s="1647">
        <v>469</v>
      </c>
      <c r="S28" s="810"/>
    </row>
    <row r="29" spans="1:19" s="164" customFormat="1" ht="15" x14ac:dyDescent="0.25">
      <c r="A29" s="167">
        <v>15</v>
      </c>
      <c r="B29" s="1150"/>
      <c r="C29" s="1717"/>
      <c r="D29" s="1717"/>
      <c r="E29" s="1647">
        <v>3140</v>
      </c>
      <c r="F29" s="1712"/>
      <c r="G29" s="1717"/>
      <c r="H29" s="1717"/>
      <c r="I29" s="1647">
        <v>2562</v>
      </c>
      <c r="J29" s="1712"/>
      <c r="K29" s="1717"/>
      <c r="L29" s="1717"/>
      <c r="M29" s="1647">
        <v>477</v>
      </c>
      <c r="N29" s="1712"/>
      <c r="O29" s="1717"/>
      <c r="P29" s="1717"/>
      <c r="Q29" s="1647">
        <v>473</v>
      </c>
      <c r="S29" s="810"/>
    </row>
    <row r="30" spans="1:19" s="164" customFormat="1" ht="15" x14ac:dyDescent="0.25">
      <c r="A30" s="167">
        <v>16</v>
      </c>
      <c r="B30" s="1150"/>
      <c r="C30" s="1717"/>
      <c r="D30" s="1717"/>
      <c r="E30" s="1647">
        <v>3115</v>
      </c>
      <c r="F30" s="1712"/>
      <c r="G30" s="1717"/>
      <c r="H30" s="1717"/>
      <c r="I30" s="1647">
        <v>2562</v>
      </c>
      <c r="J30" s="1712"/>
      <c r="K30" s="1717"/>
      <c r="L30" s="1717"/>
      <c r="M30" s="1647">
        <v>493</v>
      </c>
      <c r="N30" s="1712"/>
      <c r="O30" s="1717"/>
      <c r="P30" s="1717"/>
      <c r="Q30" s="1647">
        <v>496</v>
      </c>
      <c r="S30" s="810"/>
    </row>
    <row r="31" spans="1:19" s="168" customFormat="1" ht="15" x14ac:dyDescent="0.25">
      <c r="A31" s="167">
        <v>17</v>
      </c>
      <c r="B31" s="1150"/>
      <c r="C31" s="1717"/>
      <c r="D31" s="1717"/>
      <c r="E31" s="1647">
        <v>3079</v>
      </c>
      <c r="F31" s="1712"/>
      <c r="G31" s="1717"/>
      <c r="H31" s="1717"/>
      <c r="I31" s="1647">
        <v>2552</v>
      </c>
      <c r="J31" s="1712"/>
      <c r="K31" s="1717"/>
      <c r="L31" s="1717"/>
      <c r="M31" s="1647">
        <v>491</v>
      </c>
      <c r="N31" s="1712"/>
      <c r="O31" s="1717"/>
      <c r="P31" s="1717"/>
      <c r="Q31" s="1647">
        <v>519</v>
      </c>
      <c r="S31" s="810"/>
    </row>
    <row r="32" spans="1:19" s="168" customFormat="1" ht="15" x14ac:dyDescent="0.25">
      <c r="A32" s="167">
        <v>18</v>
      </c>
      <c r="B32" s="1150"/>
      <c r="C32" s="1717"/>
      <c r="D32" s="1717"/>
      <c r="E32" s="1647">
        <v>2987</v>
      </c>
      <c r="F32" s="1712"/>
      <c r="G32" s="1717"/>
      <c r="H32" s="1717"/>
      <c r="I32" s="1647">
        <v>2475</v>
      </c>
      <c r="J32" s="1712"/>
      <c r="K32" s="1717"/>
      <c r="L32" s="1717"/>
      <c r="M32" s="1647">
        <v>449</v>
      </c>
      <c r="N32" s="1712"/>
      <c r="O32" s="1717"/>
      <c r="P32" s="1717"/>
      <c r="Q32" s="1647">
        <v>441</v>
      </c>
      <c r="S32" s="810"/>
    </row>
    <row r="33" spans="1:33" s="168" customFormat="1" ht="15" x14ac:dyDescent="0.25">
      <c r="A33" s="167">
        <v>19</v>
      </c>
      <c r="B33" s="1150"/>
      <c r="C33" s="1717"/>
      <c r="D33" s="1717"/>
      <c r="E33" s="1647">
        <v>3003</v>
      </c>
      <c r="F33" s="1712"/>
      <c r="G33" s="1717"/>
      <c r="H33" s="1717"/>
      <c r="I33" s="1647">
        <v>2347</v>
      </c>
      <c r="J33" s="1712"/>
      <c r="K33" s="1717"/>
      <c r="L33" s="1717"/>
      <c r="M33" s="1647">
        <v>449</v>
      </c>
      <c r="N33" s="1712"/>
      <c r="O33" s="1717"/>
      <c r="P33" s="1717"/>
      <c r="Q33" s="1647">
        <v>356</v>
      </c>
      <c r="S33" s="810"/>
    </row>
    <row r="34" spans="1:33" s="168" customFormat="1" ht="15" x14ac:dyDescent="0.25">
      <c r="A34" s="167">
        <v>20</v>
      </c>
      <c r="B34" s="1150"/>
      <c r="C34" s="1717"/>
      <c r="D34" s="1717"/>
      <c r="E34" s="1647">
        <v>2944</v>
      </c>
      <c r="F34" s="1712"/>
      <c r="G34" s="1717"/>
      <c r="H34" s="1717"/>
      <c r="I34" s="1647">
        <v>2249</v>
      </c>
      <c r="J34" s="1712"/>
      <c r="K34" s="1717"/>
      <c r="L34" s="1717"/>
      <c r="M34" s="1647">
        <v>451</v>
      </c>
      <c r="N34" s="1712"/>
      <c r="O34" s="1717"/>
      <c r="P34" s="1717"/>
      <c r="Q34" s="1647">
        <v>351</v>
      </c>
      <c r="S34" s="810"/>
    </row>
    <row r="35" spans="1:33" s="168" customFormat="1" ht="15" x14ac:dyDescent="0.25">
      <c r="A35" s="167">
        <v>21</v>
      </c>
      <c r="B35" s="1150"/>
      <c r="C35" s="1717"/>
      <c r="D35" s="1717"/>
      <c r="E35" s="1647">
        <v>2804</v>
      </c>
      <c r="F35" s="1712"/>
      <c r="G35" s="1717"/>
      <c r="H35" s="1717"/>
      <c r="I35" s="1647">
        <v>2160</v>
      </c>
      <c r="J35" s="1712"/>
      <c r="K35" s="1717"/>
      <c r="L35" s="1717"/>
      <c r="M35" s="1647">
        <v>401</v>
      </c>
      <c r="N35" s="1712"/>
      <c r="O35" s="1717"/>
      <c r="P35" s="1717"/>
      <c r="Q35" s="1647">
        <v>317</v>
      </c>
      <c r="S35" s="810"/>
    </row>
    <row r="36" spans="1:33" s="168" customFormat="1" ht="15" x14ac:dyDescent="0.25">
      <c r="A36" s="167">
        <v>22</v>
      </c>
      <c r="B36" s="1150"/>
      <c r="C36" s="1717"/>
      <c r="D36" s="1717"/>
      <c r="E36" s="1647">
        <v>2665</v>
      </c>
      <c r="F36" s="1712"/>
      <c r="G36" s="1717"/>
      <c r="H36" s="1717"/>
      <c r="I36" s="1647">
        <v>2102</v>
      </c>
      <c r="J36" s="1712"/>
      <c r="K36" s="1717"/>
      <c r="L36" s="1717"/>
      <c r="M36" s="1647">
        <v>308</v>
      </c>
      <c r="N36" s="1712"/>
      <c r="O36" s="1717"/>
      <c r="P36" s="1717"/>
      <c r="Q36" s="1647">
        <v>238</v>
      </c>
      <c r="S36" s="810"/>
    </row>
    <row r="37" spans="1:33" s="168" customFormat="1" ht="15" x14ac:dyDescent="0.25">
      <c r="A37" s="167">
        <v>23</v>
      </c>
      <c r="B37" s="1150"/>
      <c r="C37" s="1717"/>
      <c r="D37" s="1717"/>
      <c r="E37" s="1647">
        <v>2539</v>
      </c>
      <c r="F37" s="1712"/>
      <c r="G37" s="1717"/>
      <c r="H37" s="1717"/>
      <c r="I37" s="1647">
        <v>2028</v>
      </c>
      <c r="J37" s="1712"/>
      <c r="K37" s="1717"/>
      <c r="L37" s="1717"/>
      <c r="M37" s="1647">
        <v>276</v>
      </c>
      <c r="N37" s="1712"/>
      <c r="O37" s="1717"/>
      <c r="P37" s="1717"/>
      <c r="Q37" s="1647">
        <v>222</v>
      </c>
    </row>
    <row r="38" spans="1:33" s="168" customFormat="1" ht="15" x14ac:dyDescent="0.25">
      <c r="A38" s="167">
        <v>24</v>
      </c>
      <c r="B38" s="1150"/>
      <c r="C38" s="1717"/>
      <c r="D38" s="1717"/>
      <c r="E38" s="1647">
        <v>2188</v>
      </c>
      <c r="F38" s="1712"/>
      <c r="G38" s="1717"/>
      <c r="H38" s="1717"/>
      <c r="I38" s="1647">
        <v>1770</v>
      </c>
      <c r="J38" s="1712"/>
      <c r="K38" s="1717"/>
      <c r="L38" s="1717"/>
      <c r="M38" s="1647">
        <v>243</v>
      </c>
      <c r="N38" s="1712"/>
      <c r="O38" s="1717"/>
      <c r="P38" s="1717"/>
      <c r="Q38" s="1647">
        <v>205</v>
      </c>
    </row>
    <row r="39" spans="1:33" s="168" customFormat="1" ht="15" x14ac:dyDescent="0.2">
      <c r="A39" s="167" t="s">
        <v>19</v>
      </c>
      <c r="B39" s="1227"/>
      <c r="C39" s="1718"/>
      <c r="D39" s="1718"/>
      <c r="E39" s="1719">
        <f>SUM(E15:E38)</f>
        <v>58719</v>
      </c>
      <c r="F39" s="1718"/>
      <c r="G39" s="1718"/>
      <c r="H39" s="1718"/>
      <c r="I39" s="1719">
        <f>SUM(I15:I38)</f>
        <v>49332</v>
      </c>
      <c r="J39" s="1718"/>
      <c r="K39" s="1718"/>
      <c r="L39" s="1718"/>
      <c r="M39" s="1719">
        <f>SUM(M15:M38)</f>
        <v>8783</v>
      </c>
      <c r="N39" s="1718"/>
      <c r="O39" s="1718"/>
      <c r="P39" s="1718"/>
      <c r="Q39" s="1719">
        <f>SUM(Q15:Q38)</f>
        <v>7813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534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3"/>
  </sheetPr>
  <dimension ref="A1:AG44"/>
  <sheetViews>
    <sheetView topLeftCell="A4" zoomScale="70" zoomScaleNormal="70" workbookViewId="0">
      <selection activeCell="M15" sqref="M15:M39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5" t="s">
        <v>509</v>
      </c>
      <c r="C1" s="2048"/>
      <c r="D1" s="2048"/>
      <c r="E1" s="2048"/>
      <c r="F1" s="2048"/>
      <c r="J1" s="801" t="s">
        <v>183</v>
      </c>
      <c r="N1" s="2259" t="s">
        <v>52</v>
      </c>
      <c r="O1" s="2259"/>
      <c r="P1" s="2259"/>
      <c r="Q1" s="2259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60" t="s">
        <v>1</v>
      </c>
      <c r="C2" s="2055"/>
      <c r="D2" s="2055"/>
      <c r="E2" s="2055"/>
      <c r="F2" s="2055"/>
      <c r="N2" s="2260" t="s">
        <v>2</v>
      </c>
      <c r="O2" s="2261"/>
      <c r="P2" s="2261"/>
      <c r="Q2" s="2261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64" t="s">
        <v>4</v>
      </c>
      <c r="C4" s="2048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199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69" t="s">
        <v>7</v>
      </c>
      <c r="C5" s="2046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6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6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414</v>
      </c>
      <c r="B8" s="1324" t="s">
        <v>415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66" t="s">
        <v>9</v>
      </c>
      <c r="B9" s="2256" t="s">
        <v>10</v>
      </c>
      <c r="C9" s="2257"/>
      <c r="D9" s="2257"/>
      <c r="E9" s="2257"/>
      <c r="F9" s="2257"/>
      <c r="G9" s="2257"/>
      <c r="H9" s="2257"/>
      <c r="I9" s="2258"/>
      <c r="J9" s="2256" t="s">
        <v>11</v>
      </c>
      <c r="K9" s="2257"/>
      <c r="L9" s="2257"/>
      <c r="M9" s="2257"/>
      <c r="N9" s="2257"/>
      <c r="O9" s="2257"/>
      <c r="P9" s="2257"/>
      <c r="Q9" s="2258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67"/>
      <c r="B10" s="2253" t="s">
        <v>200</v>
      </c>
      <c r="C10" s="2254"/>
      <c r="D10" s="2254"/>
      <c r="E10" s="2255"/>
      <c r="F10" s="2253" t="s">
        <v>202</v>
      </c>
      <c r="G10" s="2062"/>
      <c r="H10" s="2062"/>
      <c r="I10" s="2063"/>
      <c r="J10" s="2253" t="s">
        <v>201</v>
      </c>
      <c r="K10" s="2254"/>
      <c r="L10" s="2254"/>
      <c r="M10" s="2255"/>
      <c r="N10" s="2253" t="s">
        <v>202</v>
      </c>
      <c r="O10" s="2254"/>
      <c r="P10" s="2254"/>
      <c r="Q10" s="2255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67"/>
      <c r="B11" s="2253" t="s">
        <v>14</v>
      </c>
      <c r="C11" s="2254"/>
      <c r="E11" s="162">
        <v>12000</v>
      </c>
      <c r="F11" s="2253" t="s">
        <v>14</v>
      </c>
      <c r="G11" s="2254"/>
      <c r="H11" s="161"/>
      <c r="I11" s="162">
        <v>12000</v>
      </c>
      <c r="J11" s="2253" t="s">
        <v>14</v>
      </c>
      <c r="K11" s="2254"/>
      <c r="L11" s="161"/>
      <c r="M11" s="162">
        <f>E11</f>
        <v>12000</v>
      </c>
      <c r="N11" s="2253" t="s">
        <v>14</v>
      </c>
      <c r="O11" s="2254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68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17"/>
      <c r="D14" s="1717"/>
      <c r="E14" s="1717"/>
      <c r="F14" s="1712"/>
      <c r="G14" s="1717"/>
      <c r="H14" s="1717"/>
      <c r="I14" s="1717"/>
      <c r="J14" s="1712"/>
      <c r="K14" s="1717"/>
      <c r="L14" s="1717"/>
      <c r="M14" s="1717"/>
      <c r="N14" s="1712"/>
      <c r="O14" s="1717"/>
      <c r="P14" s="1717"/>
      <c r="Q14" s="1717"/>
    </row>
    <row r="15" spans="1:33" s="1534" customFormat="1" ht="15" x14ac:dyDescent="0.25">
      <c r="A15" s="1533">
        <v>1</v>
      </c>
      <c r="B15" s="1382"/>
      <c r="C15" s="1717"/>
      <c r="D15" s="1717"/>
      <c r="E15" s="1647">
        <v>438</v>
      </c>
      <c r="F15" s="1712"/>
      <c r="G15" s="1717"/>
      <c r="H15" s="1717"/>
      <c r="I15" s="1647">
        <v>387</v>
      </c>
      <c r="J15" s="1712"/>
      <c r="K15" s="1717"/>
      <c r="L15" s="1717"/>
      <c r="M15" s="1647">
        <v>62</v>
      </c>
      <c r="N15" s="1712"/>
      <c r="O15" s="1717"/>
      <c r="P15" s="1717"/>
      <c r="Q15" s="1647">
        <v>12</v>
      </c>
    </row>
    <row r="16" spans="1:33" s="164" customFormat="1" ht="15" x14ac:dyDescent="0.25">
      <c r="A16" s="167">
        <v>2</v>
      </c>
      <c r="B16" s="1150"/>
      <c r="C16" s="1717"/>
      <c r="D16" s="1717"/>
      <c r="E16" s="1647">
        <v>380</v>
      </c>
      <c r="F16" s="1712"/>
      <c r="G16" s="1717"/>
      <c r="H16" s="1717"/>
      <c r="I16" s="1647">
        <v>355</v>
      </c>
      <c r="J16" s="1712"/>
      <c r="K16" s="1717"/>
      <c r="L16" s="1717"/>
      <c r="M16" s="1647">
        <v>58</v>
      </c>
      <c r="N16" s="1712"/>
      <c r="O16" s="1717"/>
      <c r="P16" s="1717"/>
      <c r="Q16" s="1647">
        <v>13</v>
      </c>
    </row>
    <row r="17" spans="1:19" s="164" customFormat="1" ht="15" x14ac:dyDescent="0.25">
      <c r="A17" s="167">
        <v>3</v>
      </c>
      <c r="B17" s="1150"/>
      <c r="C17" s="1717"/>
      <c r="D17" s="1717"/>
      <c r="E17" s="1647">
        <v>346</v>
      </c>
      <c r="F17" s="1712"/>
      <c r="G17" s="1717"/>
      <c r="H17" s="1717"/>
      <c r="I17" s="1647">
        <v>306</v>
      </c>
      <c r="J17" s="1712"/>
      <c r="K17" s="1717"/>
      <c r="L17" s="1717"/>
      <c r="M17" s="1647">
        <v>56</v>
      </c>
      <c r="N17" s="1712"/>
      <c r="O17" s="1717"/>
      <c r="P17" s="1717"/>
      <c r="Q17" s="1647">
        <v>10</v>
      </c>
    </row>
    <row r="18" spans="1:19" s="164" customFormat="1" ht="15" x14ac:dyDescent="0.25">
      <c r="A18" s="167">
        <v>4</v>
      </c>
      <c r="B18" s="1150"/>
      <c r="C18" s="1717"/>
      <c r="D18" s="1717"/>
      <c r="E18" s="1647">
        <v>340</v>
      </c>
      <c r="F18" s="1712"/>
      <c r="G18" s="1717"/>
      <c r="H18" s="1717"/>
      <c r="I18" s="1647">
        <v>294</v>
      </c>
      <c r="J18" s="1712"/>
      <c r="K18" s="1717"/>
      <c r="L18" s="1717"/>
      <c r="M18" s="1647">
        <v>58</v>
      </c>
      <c r="N18" s="1712"/>
      <c r="O18" s="1717"/>
      <c r="P18" s="1717"/>
      <c r="Q18" s="1647">
        <v>5</v>
      </c>
    </row>
    <row r="19" spans="1:19" s="164" customFormat="1" ht="15" x14ac:dyDescent="0.25">
      <c r="A19" s="167">
        <v>5</v>
      </c>
      <c r="B19" s="1150"/>
      <c r="C19" s="1717"/>
      <c r="D19" s="1717"/>
      <c r="E19" s="1647">
        <v>346</v>
      </c>
      <c r="F19" s="1712"/>
      <c r="G19" s="1717"/>
      <c r="H19" s="1717"/>
      <c r="I19" s="1647">
        <v>296</v>
      </c>
      <c r="J19" s="1712"/>
      <c r="K19" s="1717"/>
      <c r="L19" s="1717"/>
      <c r="M19" s="1647">
        <v>55</v>
      </c>
      <c r="N19" s="1712"/>
      <c r="O19" s="1717"/>
      <c r="P19" s="1717"/>
      <c r="Q19" s="1647">
        <v>9</v>
      </c>
    </row>
    <row r="20" spans="1:19" s="164" customFormat="1" ht="15" x14ac:dyDescent="0.25">
      <c r="A20" s="167">
        <v>6</v>
      </c>
      <c r="B20" s="1150"/>
      <c r="C20" s="1717"/>
      <c r="D20" s="1717"/>
      <c r="E20" s="1647">
        <v>356</v>
      </c>
      <c r="F20" s="1712"/>
      <c r="G20" s="1717"/>
      <c r="H20" s="1717"/>
      <c r="I20" s="1647">
        <v>309</v>
      </c>
      <c r="J20" s="1712"/>
      <c r="K20" s="1717"/>
      <c r="L20" s="1717"/>
      <c r="M20" s="1647">
        <v>52</v>
      </c>
      <c r="N20" s="1712"/>
      <c r="O20" s="1717"/>
      <c r="P20" s="1717"/>
      <c r="Q20" s="1647">
        <v>16</v>
      </c>
      <c r="S20" s="810"/>
    </row>
    <row r="21" spans="1:19" s="164" customFormat="1" ht="15" x14ac:dyDescent="0.25">
      <c r="A21" s="167">
        <v>7</v>
      </c>
      <c r="B21" s="1150"/>
      <c r="C21" s="1717"/>
      <c r="D21" s="1717"/>
      <c r="E21" s="1647">
        <v>418</v>
      </c>
      <c r="F21" s="1712"/>
      <c r="G21" s="1717"/>
      <c r="H21" s="1717"/>
      <c r="I21" s="1647">
        <v>393</v>
      </c>
      <c r="J21" s="1712"/>
      <c r="K21" s="1717"/>
      <c r="L21" s="1717"/>
      <c r="M21" s="1647">
        <v>49</v>
      </c>
      <c r="N21" s="1712"/>
      <c r="O21" s="1717"/>
      <c r="P21" s="1717"/>
      <c r="Q21" s="1647">
        <v>13</v>
      </c>
      <c r="S21" s="810"/>
    </row>
    <row r="22" spans="1:19" s="164" customFormat="1" ht="15" x14ac:dyDescent="0.25">
      <c r="A22" s="167">
        <v>8</v>
      </c>
      <c r="B22" s="1150"/>
      <c r="C22" s="1717"/>
      <c r="D22" s="1717"/>
      <c r="E22" s="1647">
        <v>466</v>
      </c>
      <c r="F22" s="1712"/>
      <c r="G22" s="1717"/>
      <c r="H22" s="1717"/>
      <c r="I22" s="1647">
        <v>483</v>
      </c>
      <c r="J22" s="1712"/>
      <c r="K22" s="1717"/>
      <c r="L22" s="1717"/>
      <c r="M22" s="1647">
        <v>64</v>
      </c>
      <c r="N22" s="1712"/>
      <c r="O22" s="1717"/>
      <c r="P22" s="1717"/>
      <c r="Q22" s="1647">
        <v>30</v>
      </c>
      <c r="S22" s="810"/>
    </row>
    <row r="23" spans="1:19" s="164" customFormat="1" ht="15" x14ac:dyDescent="0.25">
      <c r="A23" s="167">
        <v>9</v>
      </c>
      <c r="B23" s="1150"/>
      <c r="C23" s="1717"/>
      <c r="D23" s="1717"/>
      <c r="E23" s="1647">
        <v>565</v>
      </c>
      <c r="F23" s="1712"/>
      <c r="G23" s="1717"/>
      <c r="H23" s="1717"/>
      <c r="I23" s="1647">
        <v>568</v>
      </c>
      <c r="J23" s="1712"/>
      <c r="K23" s="1717"/>
      <c r="L23" s="1717"/>
      <c r="M23" s="1647">
        <v>97</v>
      </c>
      <c r="N23" s="1712"/>
      <c r="O23" s="1717"/>
      <c r="P23" s="1717"/>
      <c r="Q23" s="1647">
        <v>55</v>
      </c>
      <c r="S23" s="810"/>
    </row>
    <row r="24" spans="1:19" s="164" customFormat="1" ht="15" x14ac:dyDescent="0.25">
      <c r="A24" s="167">
        <v>10</v>
      </c>
      <c r="B24" s="1150"/>
      <c r="C24" s="1717"/>
      <c r="D24" s="1717"/>
      <c r="E24" s="1647">
        <v>648</v>
      </c>
      <c r="F24" s="1712"/>
      <c r="G24" s="1717"/>
      <c r="H24" s="1717"/>
      <c r="I24" s="1647">
        <v>649</v>
      </c>
      <c r="J24" s="1712"/>
      <c r="K24" s="1717"/>
      <c r="L24" s="1717"/>
      <c r="M24" s="1647">
        <v>111</v>
      </c>
      <c r="N24" s="1712"/>
      <c r="O24" s="1717"/>
      <c r="P24" s="1717"/>
      <c r="Q24" s="1647">
        <v>86</v>
      </c>
      <c r="S24" s="810"/>
    </row>
    <row r="25" spans="1:19" s="164" customFormat="1" ht="15" x14ac:dyDescent="0.25">
      <c r="A25" s="167">
        <v>11</v>
      </c>
      <c r="B25" s="1150"/>
      <c r="C25" s="1717"/>
      <c r="D25" s="1717"/>
      <c r="E25" s="1647">
        <v>692</v>
      </c>
      <c r="F25" s="1712"/>
      <c r="G25" s="1717"/>
      <c r="H25" s="1717"/>
      <c r="I25" s="1647">
        <v>664</v>
      </c>
      <c r="J25" s="1712"/>
      <c r="K25" s="1717"/>
      <c r="L25" s="1717"/>
      <c r="M25" s="1647">
        <v>117</v>
      </c>
      <c r="N25" s="1712"/>
      <c r="O25" s="1717"/>
      <c r="P25" s="1717"/>
      <c r="Q25" s="1647">
        <v>87</v>
      </c>
      <c r="S25" s="810"/>
    </row>
    <row r="26" spans="1:19" s="164" customFormat="1" ht="15" x14ac:dyDescent="0.25">
      <c r="A26" s="167">
        <v>12</v>
      </c>
      <c r="B26" s="1150"/>
      <c r="C26" s="1717"/>
      <c r="D26" s="1717"/>
      <c r="E26" s="1647">
        <v>705</v>
      </c>
      <c r="F26" s="1712"/>
      <c r="G26" s="1717"/>
      <c r="H26" s="1717"/>
      <c r="I26" s="1647">
        <v>675</v>
      </c>
      <c r="J26" s="1712"/>
      <c r="K26" s="1717"/>
      <c r="L26" s="1717"/>
      <c r="M26" s="1647">
        <v>116</v>
      </c>
      <c r="N26" s="1712"/>
      <c r="O26" s="1717"/>
      <c r="P26" s="1717"/>
      <c r="Q26" s="1647">
        <v>89</v>
      </c>
      <c r="S26" s="810"/>
    </row>
    <row r="27" spans="1:19" s="164" customFormat="1" ht="15" x14ac:dyDescent="0.25">
      <c r="A27" s="167">
        <v>13</v>
      </c>
      <c r="B27" s="1150"/>
      <c r="C27" s="1717"/>
      <c r="D27" s="1717"/>
      <c r="E27" s="1647">
        <v>720</v>
      </c>
      <c r="F27" s="1712"/>
      <c r="G27" s="1717"/>
      <c r="H27" s="1717"/>
      <c r="I27" s="1647">
        <v>679</v>
      </c>
      <c r="J27" s="1712"/>
      <c r="K27" s="1717"/>
      <c r="L27" s="1717"/>
      <c r="M27" s="1647">
        <v>127</v>
      </c>
      <c r="N27" s="1712"/>
      <c r="O27" s="1717"/>
      <c r="P27" s="1717"/>
      <c r="Q27" s="1647">
        <v>98</v>
      </c>
      <c r="S27" s="810"/>
    </row>
    <row r="28" spans="1:19" s="164" customFormat="1" ht="15" x14ac:dyDescent="0.25">
      <c r="A28" s="167">
        <v>14</v>
      </c>
      <c r="B28" s="1150"/>
      <c r="C28" s="1717"/>
      <c r="D28" s="1717"/>
      <c r="E28" s="1647">
        <v>729</v>
      </c>
      <c r="F28" s="1712"/>
      <c r="G28" s="1717"/>
      <c r="H28" s="1717"/>
      <c r="I28" s="1647">
        <v>657</v>
      </c>
      <c r="J28" s="1712"/>
      <c r="K28" s="1717"/>
      <c r="L28" s="1717"/>
      <c r="M28" s="1647">
        <v>126</v>
      </c>
      <c r="N28" s="1712"/>
      <c r="O28" s="1717"/>
      <c r="P28" s="1717"/>
      <c r="Q28" s="1647">
        <v>78</v>
      </c>
      <c r="S28" s="810"/>
    </row>
    <row r="29" spans="1:19" s="164" customFormat="1" ht="15" x14ac:dyDescent="0.25">
      <c r="A29" s="167">
        <v>15</v>
      </c>
      <c r="B29" s="1150"/>
      <c r="C29" s="1717"/>
      <c r="D29" s="1717"/>
      <c r="E29" s="1647">
        <v>715</v>
      </c>
      <c r="F29" s="1712"/>
      <c r="G29" s="1717"/>
      <c r="H29" s="1717"/>
      <c r="I29" s="1647">
        <v>655</v>
      </c>
      <c r="J29" s="1712"/>
      <c r="K29" s="1717"/>
      <c r="L29" s="1717"/>
      <c r="M29" s="1647">
        <v>113</v>
      </c>
      <c r="N29" s="1712"/>
      <c r="O29" s="1717"/>
      <c r="P29" s="1717"/>
      <c r="Q29" s="1647">
        <v>81</v>
      </c>
      <c r="S29" s="810"/>
    </row>
    <row r="30" spans="1:19" s="164" customFormat="1" ht="15" x14ac:dyDescent="0.25">
      <c r="A30" s="167">
        <v>16</v>
      </c>
      <c r="B30" s="1150"/>
      <c r="C30" s="1717"/>
      <c r="D30" s="1717"/>
      <c r="E30" s="1647">
        <v>692</v>
      </c>
      <c r="F30" s="1712"/>
      <c r="G30" s="1717"/>
      <c r="H30" s="1717"/>
      <c r="I30" s="1647">
        <v>652</v>
      </c>
      <c r="J30" s="1712"/>
      <c r="K30" s="1717"/>
      <c r="L30" s="1717"/>
      <c r="M30" s="1647">
        <v>106</v>
      </c>
      <c r="N30" s="1712"/>
      <c r="O30" s="1717"/>
      <c r="P30" s="1717"/>
      <c r="Q30" s="1647">
        <v>81</v>
      </c>
      <c r="S30" s="810"/>
    </row>
    <row r="31" spans="1:19" s="168" customFormat="1" ht="15" x14ac:dyDescent="0.25">
      <c r="A31" s="167">
        <v>17</v>
      </c>
      <c r="B31" s="1150"/>
      <c r="C31" s="1717"/>
      <c r="D31" s="1717"/>
      <c r="E31" s="1647">
        <v>693</v>
      </c>
      <c r="F31" s="1712"/>
      <c r="G31" s="1717"/>
      <c r="H31" s="1717"/>
      <c r="I31" s="1647">
        <v>604</v>
      </c>
      <c r="J31" s="1712"/>
      <c r="K31" s="1717"/>
      <c r="L31" s="1717"/>
      <c r="M31" s="1647">
        <v>107</v>
      </c>
      <c r="N31" s="1712"/>
      <c r="O31" s="1717"/>
      <c r="P31" s="1717"/>
      <c r="Q31" s="1647">
        <v>60</v>
      </c>
      <c r="S31" s="810"/>
    </row>
    <row r="32" spans="1:19" s="168" customFormat="1" ht="15" x14ac:dyDescent="0.25">
      <c r="A32" s="167">
        <v>18</v>
      </c>
      <c r="B32" s="1150"/>
      <c r="C32" s="1717"/>
      <c r="D32" s="1717"/>
      <c r="E32" s="1647">
        <v>688</v>
      </c>
      <c r="F32" s="1712"/>
      <c r="G32" s="1717"/>
      <c r="H32" s="1717"/>
      <c r="I32" s="1647">
        <v>563</v>
      </c>
      <c r="J32" s="1712"/>
      <c r="K32" s="1717"/>
      <c r="L32" s="1717"/>
      <c r="M32" s="1647">
        <v>99</v>
      </c>
      <c r="N32" s="1712"/>
      <c r="O32" s="1717"/>
      <c r="P32" s="1717"/>
      <c r="Q32" s="1647">
        <v>44</v>
      </c>
      <c r="S32" s="810"/>
    </row>
    <row r="33" spans="1:33" s="168" customFormat="1" ht="15" x14ac:dyDescent="0.25">
      <c r="A33" s="167">
        <v>19</v>
      </c>
      <c r="B33" s="1150"/>
      <c r="C33" s="1717"/>
      <c r="D33" s="1717"/>
      <c r="E33" s="1647">
        <v>650</v>
      </c>
      <c r="F33" s="1712"/>
      <c r="G33" s="1717"/>
      <c r="H33" s="1717"/>
      <c r="I33" s="1647">
        <v>537</v>
      </c>
      <c r="J33" s="1712"/>
      <c r="K33" s="1717"/>
      <c r="L33" s="1717"/>
      <c r="M33" s="1647">
        <v>102</v>
      </c>
      <c r="N33" s="1712"/>
      <c r="O33" s="1717"/>
      <c r="P33" s="1717"/>
      <c r="Q33" s="1647">
        <v>43</v>
      </c>
      <c r="S33" s="810"/>
    </row>
    <row r="34" spans="1:33" s="168" customFormat="1" ht="15" x14ac:dyDescent="0.25">
      <c r="A34" s="167">
        <v>20</v>
      </c>
      <c r="B34" s="1150"/>
      <c r="C34" s="1717"/>
      <c r="D34" s="1717"/>
      <c r="E34" s="1647">
        <v>642</v>
      </c>
      <c r="F34" s="1712"/>
      <c r="G34" s="1717"/>
      <c r="H34" s="1717"/>
      <c r="I34" s="1647">
        <v>514</v>
      </c>
      <c r="J34" s="1712"/>
      <c r="K34" s="1717"/>
      <c r="L34" s="1717"/>
      <c r="M34" s="1647">
        <v>113</v>
      </c>
      <c r="N34" s="1712"/>
      <c r="O34" s="1717"/>
      <c r="P34" s="1717"/>
      <c r="Q34" s="1647">
        <v>38</v>
      </c>
      <c r="S34" s="810"/>
    </row>
    <row r="35" spans="1:33" s="168" customFormat="1" ht="15" x14ac:dyDescent="0.25">
      <c r="A35" s="167">
        <v>21</v>
      </c>
      <c r="B35" s="1150"/>
      <c r="C35" s="1717"/>
      <c r="D35" s="1717"/>
      <c r="E35" s="1647">
        <v>627</v>
      </c>
      <c r="F35" s="1712"/>
      <c r="G35" s="1717"/>
      <c r="H35" s="1717"/>
      <c r="I35" s="1647">
        <v>492</v>
      </c>
      <c r="J35" s="1712"/>
      <c r="K35" s="1717"/>
      <c r="L35" s="1717"/>
      <c r="M35" s="1647">
        <v>101</v>
      </c>
      <c r="N35" s="1712"/>
      <c r="O35" s="1717"/>
      <c r="P35" s="1717"/>
      <c r="Q35" s="1647">
        <v>16</v>
      </c>
      <c r="S35" s="810"/>
    </row>
    <row r="36" spans="1:33" s="168" customFormat="1" ht="15" x14ac:dyDescent="0.25">
      <c r="A36" s="167">
        <v>22</v>
      </c>
      <c r="B36" s="1150"/>
      <c r="C36" s="1717"/>
      <c r="D36" s="1717"/>
      <c r="E36" s="1647">
        <v>607</v>
      </c>
      <c r="F36" s="1712"/>
      <c r="G36" s="1717"/>
      <c r="H36" s="1717"/>
      <c r="I36" s="1647">
        <v>465</v>
      </c>
      <c r="J36" s="1712"/>
      <c r="K36" s="1717"/>
      <c r="L36" s="1717"/>
      <c r="M36" s="1647">
        <v>86</v>
      </c>
      <c r="N36" s="1712"/>
      <c r="O36" s="1717"/>
      <c r="P36" s="1717"/>
      <c r="Q36" s="1647">
        <v>7</v>
      </c>
      <c r="S36" s="810"/>
    </row>
    <row r="37" spans="1:33" s="168" customFormat="1" ht="15" x14ac:dyDescent="0.25">
      <c r="A37" s="167">
        <v>23</v>
      </c>
      <c r="B37" s="1150"/>
      <c r="C37" s="1717"/>
      <c r="D37" s="1717"/>
      <c r="E37" s="1647">
        <v>579</v>
      </c>
      <c r="F37" s="1712"/>
      <c r="G37" s="1717"/>
      <c r="H37" s="1717"/>
      <c r="I37" s="1647">
        <v>443</v>
      </c>
      <c r="J37" s="1712"/>
      <c r="K37" s="1717"/>
      <c r="L37" s="1717"/>
      <c r="M37" s="1647">
        <v>71</v>
      </c>
      <c r="N37" s="1712"/>
      <c r="O37" s="1717"/>
      <c r="P37" s="1717"/>
      <c r="Q37" s="1647">
        <v>5</v>
      </c>
    </row>
    <row r="38" spans="1:33" s="168" customFormat="1" ht="15" x14ac:dyDescent="0.25">
      <c r="A38" s="167">
        <v>24</v>
      </c>
      <c r="B38" s="1150"/>
      <c r="C38" s="1717"/>
      <c r="D38" s="1717"/>
      <c r="E38" s="1647">
        <v>515</v>
      </c>
      <c r="F38" s="1712"/>
      <c r="G38" s="1717"/>
      <c r="H38" s="1717"/>
      <c r="I38" s="1647">
        <v>387</v>
      </c>
      <c r="J38" s="1712"/>
      <c r="K38" s="1717"/>
      <c r="L38" s="1717"/>
      <c r="M38" s="1647">
        <v>54</v>
      </c>
      <c r="N38" s="1712"/>
      <c r="O38" s="1717"/>
      <c r="P38" s="1717"/>
      <c r="Q38" s="1647">
        <v>2</v>
      </c>
    </row>
    <row r="39" spans="1:33" s="168" customFormat="1" ht="15" x14ac:dyDescent="0.2">
      <c r="A39" s="167" t="s">
        <v>19</v>
      </c>
      <c r="B39" s="1227"/>
      <c r="C39" s="1720"/>
      <c r="D39" s="1720"/>
      <c r="E39" s="1721">
        <f>SUM(E15:E38)</f>
        <v>13557</v>
      </c>
      <c r="F39" s="1720"/>
      <c r="G39" s="1720"/>
      <c r="H39" s="1720"/>
      <c r="I39" s="1721">
        <f>SUM(I15:I38)</f>
        <v>12027</v>
      </c>
      <c r="J39" s="1720"/>
      <c r="K39" s="1720"/>
      <c r="L39" s="1720"/>
      <c r="M39" s="1721">
        <f>SUM(M15:M38)</f>
        <v>2100</v>
      </c>
      <c r="N39" s="1720"/>
      <c r="O39" s="1720"/>
      <c r="P39" s="1720"/>
      <c r="Q39" s="1721">
        <f>SUM(Q15:Q38)</f>
        <v>978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534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283" t="s">
        <v>509</v>
      </c>
      <c r="C1" s="2048"/>
      <c r="D1" s="2048"/>
      <c r="E1" s="2048"/>
      <c r="F1" s="2048"/>
      <c r="J1" s="801" t="s">
        <v>183</v>
      </c>
      <c r="N1" s="2278" t="s">
        <v>54</v>
      </c>
      <c r="O1" s="2278"/>
      <c r="P1" s="2278"/>
      <c r="Q1" s="2278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70" customFormat="1" ht="10.5" customHeight="1" x14ac:dyDescent="0.2">
      <c r="B2" s="2279" t="s">
        <v>1</v>
      </c>
      <c r="C2" s="2055"/>
      <c r="D2" s="2055"/>
      <c r="E2" s="2055"/>
      <c r="F2" s="2055"/>
      <c r="I2" s="170" t="s">
        <v>28</v>
      </c>
      <c r="N2" s="2279" t="s">
        <v>2</v>
      </c>
      <c r="O2" s="2280"/>
      <c r="P2" s="2280"/>
      <c r="Q2" s="2280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70" customFormat="1" ht="13.5" customHeight="1" x14ac:dyDescent="0.2">
      <c r="N3" s="170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70" customFormat="1" ht="15" customHeight="1" x14ac:dyDescent="0.25">
      <c r="B4" s="2282" t="s">
        <v>4</v>
      </c>
      <c r="C4" s="2048"/>
      <c r="D4" s="172"/>
      <c r="E4" s="1026"/>
      <c r="F4" s="1026"/>
      <c r="G4" s="1026"/>
      <c r="H4" s="1026"/>
      <c r="I4" s="822" t="s">
        <v>5</v>
      </c>
      <c r="J4" s="171"/>
      <c r="K4" s="171"/>
      <c r="L4" s="171"/>
      <c r="N4" s="173" t="s">
        <v>55</v>
      </c>
      <c r="Q4" s="173" t="s">
        <v>176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70" customFormat="1" ht="9.75" customHeight="1" x14ac:dyDescent="0.2">
      <c r="B5" s="2290" t="s">
        <v>7</v>
      </c>
      <c r="C5" s="2046"/>
      <c r="D5" s="171"/>
      <c r="E5" s="171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70" customFormat="1" ht="12" customHeight="1" x14ac:dyDescent="0.25">
      <c r="A6" s="228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70" customFormat="1" ht="15.75" x14ac:dyDescent="0.25">
      <c r="A7" s="2281" t="s">
        <v>666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70" customFormat="1" ht="9" customHeight="1" x14ac:dyDescent="0.2">
      <c r="A8" s="1315" t="s">
        <v>416</v>
      </c>
      <c r="B8" s="1315" t="s">
        <v>417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70" customFormat="1" x14ac:dyDescent="0.2">
      <c r="A9" s="2284" t="s">
        <v>9</v>
      </c>
      <c r="B9" s="2275" t="s">
        <v>10</v>
      </c>
      <c r="C9" s="2276"/>
      <c r="D9" s="2276"/>
      <c r="E9" s="2276"/>
      <c r="F9" s="2276"/>
      <c r="G9" s="2276"/>
      <c r="H9" s="2276"/>
      <c r="I9" s="2277"/>
      <c r="J9" s="2275" t="s">
        <v>11</v>
      </c>
      <c r="K9" s="2276"/>
      <c r="L9" s="2276"/>
      <c r="M9" s="2276"/>
      <c r="N9" s="2276"/>
      <c r="O9" s="2276"/>
      <c r="P9" s="2276"/>
      <c r="Q9" s="2277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70" customFormat="1" x14ac:dyDescent="0.2">
      <c r="A10" s="2285"/>
      <c r="B10" s="2273" t="s">
        <v>365</v>
      </c>
      <c r="C10" s="2274"/>
      <c r="D10" s="2274"/>
      <c r="E10" s="2289"/>
      <c r="F10" s="2270" t="s">
        <v>366</v>
      </c>
      <c r="G10" s="2062"/>
      <c r="H10" s="2062"/>
      <c r="I10" s="2063"/>
      <c r="J10" s="2273" t="str">
        <f>B10</f>
        <v>ЯЧ.№ 206 - "ГОРОД-15"</v>
      </c>
      <c r="K10" s="2287"/>
      <c r="L10" s="2287"/>
      <c r="M10" s="2288"/>
      <c r="N10" s="2270" t="str">
        <f>F10</f>
        <v>ЯЧ.№103 - "ТУБДИСПАНСЕР"</v>
      </c>
      <c r="O10" s="2271"/>
      <c r="P10" s="2271"/>
      <c r="Q10" s="2272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70" customFormat="1" x14ac:dyDescent="0.2">
      <c r="A11" s="2285"/>
      <c r="B11" s="2273" t="s">
        <v>14</v>
      </c>
      <c r="C11" s="2274"/>
      <c r="E11" s="175">
        <v>4800</v>
      </c>
      <c r="F11" s="2273" t="s">
        <v>14</v>
      </c>
      <c r="G11" s="2274"/>
      <c r="H11" s="174"/>
      <c r="I11" s="227">
        <v>2400</v>
      </c>
      <c r="J11" s="2273" t="s">
        <v>14</v>
      </c>
      <c r="K11" s="2274"/>
      <c r="L11" s="174"/>
      <c r="M11" s="175">
        <f>E11</f>
        <v>4800</v>
      </c>
      <c r="N11" s="2273" t="s">
        <v>14</v>
      </c>
      <c r="O11" s="2274"/>
      <c r="P11" s="174"/>
      <c r="Q11" s="175">
        <f>I11</f>
        <v>2400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77" customFormat="1" ht="35.25" customHeight="1" x14ac:dyDescent="0.2">
      <c r="A12" s="2286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50"/>
      <c r="C14" s="1715"/>
      <c r="D14" s="1715"/>
      <c r="E14" s="1715"/>
      <c r="F14" s="1649"/>
      <c r="G14" s="1715"/>
      <c r="H14" s="1715"/>
      <c r="I14" s="1715"/>
      <c r="J14" s="1649"/>
      <c r="K14" s="1715"/>
      <c r="L14" s="1715"/>
      <c r="M14" s="1715"/>
      <c r="N14" s="1649"/>
      <c r="O14" s="1715"/>
      <c r="P14" s="1715"/>
      <c r="Q14" s="1715"/>
      <c r="S14" s="779"/>
      <c r="T14" s="779"/>
    </row>
    <row r="15" spans="1:33" s="1531" customFormat="1" ht="15" x14ac:dyDescent="0.25">
      <c r="A15" s="1530">
        <v>1</v>
      </c>
      <c r="B15" s="1382"/>
      <c r="C15" s="1715"/>
      <c r="D15" s="1715"/>
      <c r="E15" s="1647">
        <v>109</v>
      </c>
      <c r="F15" s="1649"/>
      <c r="G15" s="1715"/>
      <c r="H15" s="1715"/>
      <c r="I15" s="1647">
        <v>373</v>
      </c>
      <c r="J15" s="1649"/>
      <c r="K15" s="1715"/>
      <c r="L15" s="1715"/>
      <c r="M15" s="1647">
        <v>47</v>
      </c>
      <c r="N15" s="1649"/>
      <c r="O15" s="1715"/>
      <c r="P15" s="1715"/>
      <c r="Q15" s="1647">
        <v>90</v>
      </c>
      <c r="S15" s="1532"/>
      <c r="T15" s="1532"/>
    </row>
    <row r="16" spans="1:33" s="177" customFormat="1" ht="15" x14ac:dyDescent="0.25">
      <c r="A16" s="180">
        <v>2</v>
      </c>
      <c r="B16" s="1150"/>
      <c r="C16" s="1715"/>
      <c r="D16" s="1715"/>
      <c r="E16" s="1647">
        <v>73</v>
      </c>
      <c r="F16" s="1649"/>
      <c r="G16" s="1715"/>
      <c r="H16" s="1715"/>
      <c r="I16" s="1647">
        <v>339</v>
      </c>
      <c r="J16" s="1649"/>
      <c r="K16" s="1715"/>
      <c r="L16" s="1715"/>
      <c r="M16" s="1647">
        <v>24</v>
      </c>
      <c r="N16" s="1649"/>
      <c r="O16" s="1715"/>
      <c r="P16" s="1715"/>
      <c r="Q16" s="1647">
        <v>91</v>
      </c>
      <c r="S16" s="779"/>
      <c r="T16" s="779"/>
    </row>
    <row r="17" spans="1:20" s="177" customFormat="1" ht="15" x14ac:dyDescent="0.25">
      <c r="A17" s="180">
        <v>3</v>
      </c>
      <c r="B17" s="1150"/>
      <c r="C17" s="1715"/>
      <c r="D17" s="1715"/>
      <c r="E17" s="1647">
        <v>55</v>
      </c>
      <c r="F17" s="1649"/>
      <c r="G17" s="1715"/>
      <c r="H17" s="1715"/>
      <c r="I17" s="1647">
        <v>272</v>
      </c>
      <c r="J17" s="1649"/>
      <c r="K17" s="1715"/>
      <c r="L17" s="1715"/>
      <c r="M17" s="1647">
        <v>19</v>
      </c>
      <c r="N17" s="1649"/>
      <c r="O17" s="1715"/>
      <c r="P17" s="1715"/>
      <c r="Q17" s="1647">
        <v>83</v>
      </c>
      <c r="S17" s="779"/>
      <c r="T17" s="779"/>
    </row>
    <row r="18" spans="1:20" s="177" customFormat="1" ht="15" x14ac:dyDescent="0.25">
      <c r="A18" s="180">
        <v>4</v>
      </c>
      <c r="B18" s="1150"/>
      <c r="C18" s="1715"/>
      <c r="D18" s="1715"/>
      <c r="E18" s="1647">
        <v>52</v>
      </c>
      <c r="F18" s="1649"/>
      <c r="G18" s="1715"/>
      <c r="H18" s="1715"/>
      <c r="I18" s="1647">
        <v>268</v>
      </c>
      <c r="J18" s="1649"/>
      <c r="K18" s="1715"/>
      <c r="L18" s="1715"/>
      <c r="M18" s="1647">
        <v>18</v>
      </c>
      <c r="N18" s="1649"/>
      <c r="O18" s="1715"/>
      <c r="P18" s="1715"/>
      <c r="Q18" s="1647">
        <v>80</v>
      </c>
      <c r="S18" s="779"/>
      <c r="T18" s="779"/>
    </row>
    <row r="19" spans="1:20" s="177" customFormat="1" ht="15" x14ac:dyDescent="0.25">
      <c r="A19" s="180">
        <v>5</v>
      </c>
      <c r="B19" s="1150"/>
      <c r="C19" s="1715"/>
      <c r="D19" s="1715"/>
      <c r="E19" s="1647">
        <v>47</v>
      </c>
      <c r="F19" s="1649"/>
      <c r="G19" s="1715"/>
      <c r="H19" s="1715"/>
      <c r="I19" s="1647">
        <v>292</v>
      </c>
      <c r="J19" s="1649"/>
      <c r="K19" s="1715"/>
      <c r="L19" s="1715"/>
      <c r="M19" s="1647">
        <v>16</v>
      </c>
      <c r="N19" s="1649"/>
      <c r="O19" s="1715"/>
      <c r="P19" s="1715"/>
      <c r="Q19" s="1647">
        <v>80</v>
      </c>
      <c r="S19" s="779"/>
      <c r="T19" s="779"/>
    </row>
    <row r="20" spans="1:20" s="177" customFormat="1" ht="15" x14ac:dyDescent="0.25">
      <c r="A20" s="180">
        <v>6</v>
      </c>
      <c r="B20" s="1150"/>
      <c r="C20" s="1715"/>
      <c r="D20" s="1715"/>
      <c r="E20" s="1647">
        <v>55</v>
      </c>
      <c r="F20" s="1649"/>
      <c r="G20" s="1715"/>
      <c r="H20" s="1715"/>
      <c r="I20" s="1647">
        <v>306</v>
      </c>
      <c r="J20" s="1649"/>
      <c r="K20" s="1715"/>
      <c r="L20" s="1715"/>
      <c r="M20" s="1647">
        <v>17</v>
      </c>
      <c r="N20" s="1649"/>
      <c r="O20" s="1715"/>
      <c r="P20" s="1715"/>
      <c r="Q20" s="1647">
        <v>80</v>
      </c>
      <c r="S20" s="779"/>
      <c r="T20" s="779"/>
    </row>
    <row r="21" spans="1:20" s="177" customFormat="1" ht="15" x14ac:dyDescent="0.25">
      <c r="A21" s="180">
        <v>7</v>
      </c>
      <c r="B21" s="1150"/>
      <c r="C21" s="1715"/>
      <c r="D21" s="1715"/>
      <c r="E21" s="1647">
        <v>70</v>
      </c>
      <c r="F21" s="1649"/>
      <c r="G21" s="1715"/>
      <c r="H21" s="1715"/>
      <c r="I21" s="1647">
        <v>369</v>
      </c>
      <c r="J21" s="1649"/>
      <c r="K21" s="1715"/>
      <c r="L21" s="1715"/>
      <c r="M21" s="1647">
        <v>17</v>
      </c>
      <c r="N21" s="1649"/>
      <c r="O21" s="1715"/>
      <c r="P21" s="1715"/>
      <c r="Q21" s="1647">
        <v>81</v>
      </c>
      <c r="S21" s="779"/>
      <c r="T21" s="779"/>
    </row>
    <row r="22" spans="1:20" s="177" customFormat="1" ht="15" x14ac:dyDescent="0.25">
      <c r="A22" s="180">
        <v>8</v>
      </c>
      <c r="B22" s="1150"/>
      <c r="C22" s="1715"/>
      <c r="D22" s="1715"/>
      <c r="E22" s="1647">
        <v>114</v>
      </c>
      <c r="F22" s="1649"/>
      <c r="G22" s="1715"/>
      <c r="H22" s="1715"/>
      <c r="I22" s="1647">
        <v>409</v>
      </c>
      <c r="J22" s="1649"/>
      <c r="K22" s="1715"/>
      <c r="L22" s="1715"/>
      <c r="M22" s="1647">
        <v>44</v>
      </c>
      <c r="N22" s="1649"/>
      <c r="O22" s="1715"/>
      <c r="P22" s="1715"/>
      <c r="Q22" s="1647">
        <v>92</v>
      </c>
      <c r="S22" s="779"/>
      <c r="T22" s="779"/>
    </row>
    <row r="23" spans="1:20" s="177" customFormat="1" ht="15" x14ac:dyDescent="0.25">
      <c r="A23" s="180">
        <v>9</v>
      </c>
      <c r="B23" s="1150"/>
      <c r="C23" s="1715"/>
      <c r="D23" s="1715"/>
      <c r="E23" s="1647">
        <v>169</v>
      </c>
      <c r="F23" s="1649"/>
      <c r="G23" s="1715"/>
      <c r="H23" s="1715"/>
      <c r="I23" s="1647">
        <v>515</v>
      </c>
      <c r="J23" s="1649"/>
      <c r="K23" s="1715"/>
      <c r="L23" s="1715"/>
      <c r="M23" s="1647">
        <v>111</v>
      </c>
      <c r="N23" s="1649"/>
      <c r="O23" s="1715"/>
      <c r="P23" s="1715"/>
      <c r="Q23" s="1647">
        <v>111</v>
      </c>
      <c r="S23" s="779"/>
      <c r="T23" s="779"/>
    </row>
    <row r="24" spans="1:20" s="177" customFormat="1" ht="15" x14ac:dyDescent="0.25">
      <c r="A24" s="180">
        <v>10</v>
      </c>
      <c r="B24" s="1150"/>
      <c r="C24" s="1715"/>
      <c r="D24" s="1715"/>
      <c r="E24" s="1647">
        <v>242</v>
      </c>
      <c r="F24" s="1649"/>
      <c r="G24" s="1715"/>
      <c r="H24" s="1715"/>
      <c r="I24" s="1647">
        <v>562</v>
      </c>
      <c r="J24" s="1649"/>
      <c r="K24" s="1715"/>
      <c r="L24" s="1715"/>
      <c r="M24" s="1647">
        <v>173</v>
      </c>
      <c r="N24" s="1649"/>
      <c r="O24" s="1715"/>
      <c r="P24" s="1715"/>
      <c r="Q24" s="1647">
        <v>134</v>
      </c>
      <c r="S24" s="779"/>
      <c r="T24" s="779"/>
    </row>
    <row r="25" spans="1:20" s="177" customFormat="1" ht="15" x14ac:dyDescent="0.25">
      <c r="A25" s="180">
        <v>11</v>
      </c>
      <c r="B25" s="1150"/>
      <c r="C25" s="1715"/>
      <c r="D25" s="1715"/>
      <c r="E25" s="1647">
        <v>231</v>
      </c>
      <c r="F25" s="1649"/>
      <c r="G25" s="1715"/>
      <c r="H25" s="1715"/>
      <c r="I25" s="1647">
        <v>605</v>
      </c>
      <c r="J25" s="1649"/>
      <c r="K25" s="1715"/>
      <c r="L25" s="1715"/>
      <c r="M25" s="1647">
        <v>153</v>
      </c>
      <c r="N25" s="1649"/>
      <c r="O25" s="1715"/>
      <c r="P25" s="1715"/>
      <c r="Q25" s="1647">
        <v>137</v>
      </c>
      <c r="S25" s="779"/>
      <c r="T25" s="779"/>
    </row>
    <row r="26" spans="1:20" s="177" customFormat="1" ht="15" x14ac:dyDescent="0.25">
      <c r="A26" s="180">
        <v>12</v>
      </c>
      <c r="B26" s="1150"/>
      <c r="C26" s="1715"/>
      <c r="D26" s="1715"/>
      <c r="E26" s="1647">
        <v>234</v>
      </c>
      <c r="F26" s="1649"/>
      <c r="G26" s="1715"/>
      <c r="H26" s="1715"/>
      <c r="I26" s="1647">
        <v>553</v>
      </c>
      <c r="J26" s="1649"/>
      <c r="K26" s="1715"/>
      <c r="L26" s="1715"/>
      <c r="M26" s="1647">
        <v>163</v>
      </c>
      <c r="N26" s="1649"/>
      <c r="O26" s="1715"/>
      <c r="P26" s="1715"/>
      <c r="Q26" s="1647">
        <v>137</v>
      </c>
      <c r="S26" s="779"/>
      <c r="T26" s="779"/>
    </row>
    <row r="27" spans="1:20" s="177" customFormat="1" ht="15" x14ac:dyDescent="0.25">
      <c r="A27" s="180">
        <v>13</v>
      </c>
      <c r="B27" s="1150"/>
      <c r="C27" s="1715"/>
      <c r="D27" s="1715"/>
      <c r="E27" s="1647">
        <v>225</v>
      </c>
      <c r="F27" s="1649"/>
      <c r="G27" s="1715"/>
      <c r="H27" s="1715"/>
      <c r="I27" s="1647">
        <v>522</v>
      </c>
      <c r="J27" s="1649"/>
      <c r="K27" s="1715"/>
      <c r="L27" s="1715"/>
      <c r="M27" s="1647">
        <v>143</v>
      </c>
      <c r="N27" s="1649"/>
      <c r="O27" s="1715"/>
      <c r="P27" s="1715"/>
      <c r="Q27" s="1647">
        <v>139</v>
      </c>
      <c r="S27" s="779"/>
      <c r="T27" s="779"/>
    </row>
    <row r="28" spans="1:20" s="177" customFormat="1" ht="15" x14ac:dyDescent="0.25">
      <c r="A28" s="180">
        <v>14</v>
      </c>
      <c r="B28" s="1150"/>
      <c r="C28" s="1715"/>
      <c r="D28" s="1715"/>
      <c r="E28" s="1647">
        <v>226</v>
      </c>
      <c r="F28" s="1649"/>
      <c r="G28" s="1715"/>
      <c r="H28" s="1715"/>
      <c r="I28" s="1647">
        <v>518</v>
      </c>
      <c r="J28" s="1649"/>
      <c r="K28" s="1715"/>
      <c r="L28" s="1715"/>
      <c r="M28" s="1647">
        <v>168</v>
      </c>
      <c r="N28" s="1649"/>
      <c r="O28" s="1715"/>
      <c r="P28" s="1715"/>
      <c r="Q28" s="1647">
        <v>128</v>
      </c>
      <c r="S28" s="779"/>
      <c r="T28" s="779"/>
    </row>
    <row r="29" spans="1:20" s="177" customFormat="1" ht="15" x14ac:dyDescent="0.25">
      <c r="A29" s="180">
        <v>15</v>
      </c>
      <c r="B29" s="1150"/>
      <c r="C29" s="1715"/>
      <c r="D29" s="1715"/>
      <c r="E29" s="1647">
        <v>243</v>
      </c>
      <c r="F29" s="1649"/>
      <c r="G29" s="1715"/>
      <c r="H29" s="1715"/>
      <c r="I29" s="1647">
        <v>479</v>
      </c>
      <c r="J29" s="1649"/>
      <c r="K29" s="1715"/>
      <c r="L29" s="1715"/>
      <c r="M29" s="1647">
        <v>169</v>
      </c>
      <c r="N29" s="1649"/>
      <c r="O29" s="1715"/>
      <c r="P29" s="1715"/>
      <c r="Q29" s="1647">
        <v>124</v>
      </c>
      <c r="S29" s="779"/>
      <c r="T29" s="779"/>
    </row>
    <row r="30" spans="1:20" s="177" customFormat="1" ht="15" x14ac:dyDescent="0.25">
      <c r="A30" s="180">
        <v>16</v>
      </c>
      <c r="B30" s="1150"/>
      <c r="C30" s="1715"/>
      <c r="D30" s="1715"/>
      <c r="E30" s="1647">
        <v>226</v>
      </c>
      <c r="F30" s="1649"/>
      <c r="G30" s="1715"/>
      <c r="H30" s="1715"/>
      <c r="I30" s="1647">
        <v>490</v>
      </c>
      <c r="J30" s="1649"/>
      <c r="K30" s="1715"/>
      <c r="L30" s="1715"/>
      <c r="M30" s="1647">
        <v>151</v>
      </c>
      <c r="N30" s="1649"/>
      <c r="O30" s="1715"/>
      <c r="P30" s="1715"/>
      <c r="Q30" s="1647">
        <v>124</v>
      </c>
      <c r="S30" s="779"/>
      <c r="T30" s="779"/>
    </row>
    <row r="31" spans="1:20" s="181" customFormat="1" ht="15" x14ac:dyDescent="0.25">
      <c r="A31" s="180">
        <v>17</v>
      </c>
      <c r="B31" s="1150"/>
      <c r="C31" s="1715"/>
      <c r="D31" s="1715"/>
      <c r="E31" s="1647">
        <v>209</v>
      </c>
      <c r="F31" s="1649"/>
      <c r="G31" s="1715"/>
      <c r="H31" s="1715"/>
      <c r="I31" s="1647">
        <v>496</v>
      </c>
      <c r="J31" s="1649"/>
      <c r="K31" s="1715"/>
      <c r="L31" s="1715"/>
      <c r="M31" s="1647">
        <v>124</v>
      </c>
      <c r="N31" s="1649"/>
      <c r="O31" s="1715"/>
      <c r="P31" s="1715"/>
      <c r="Q31" s="1647">
        <v>126</v>
      </c>
      <c r="R31" s="177"/>
      <c r="S31" s="779"/>
      <c r="T31" s="779"/>
    </row>
    <row r="32" spans="1:20" s="181" customFormat="1" ht="15" x14ac:dyDescent="0.25">
      <c r="A32" s="180">
        <v>18</v>
      </c>
      <c r="B32" s="1150"/>
      <c r="C32" s="1715"/>
      <c r="D32" s="1715"/>
      <c r="E32" s="1647">
        <v>159</v>
      </c>
      <c r="F32" s="1649"/>
      <c r="G32" s="1715"/>
      <c r="H32" s="1715"/>
      <c r="I32" s="1647">
        <v>479</v>
      </c>
      <c r="J32" s="1649"/>
      <c r="K32" s="1715"/>
      <c r="L32" s="1715"/>
      <c r="M32" s="1647">
        <v>94</v>
      </c>
      <c r="N32" s="1649"/>
      <c r="O32" s="1715"/>
      <c r="P32" s="1715"/>
      <c r="Q32" s="1647">
        <v>133</v>
      </c>
      <c r="R32" s="177"/>
      <c r="S32" s="779"/>
      <c r="T32" s="779"/>
    </row>
    <row r="33" spans="1:33" s="181" customFormat="1" ht="15" x14ac:dyDescent="0.25">
      <c r="A33" s="180">
        <v>19</v>
      </c>
      <c r="B33" s="1150"/>
      <c r="C33" s="1715"/>
      <c r="D33" s="1715"/>
      <c r="E33" s="1647">
        <v>166</v>
      </c>
      <c r="F33" s="1649"/>
      <c r="G33" s="1715"/>
      <c r="H33" s="1715"/>
      <c r="I33" s="1647">
        <v>468</v>
      </c>
      <c r="J33" s="1649"/>
      <c r="K33" s="1715"/>
      <c r="L33" s="1715"/>
      <c r="M33" s="1647">
        <v>102</v>
      </c>
      <c r="N33" s="1649"/>
      <c r="O33" s="1715"/>
      <c r="P33" s="1715"/>
      <c r="Q33" s="1647">
        <v>128</v>
      </c>
      <c r="R33" s="177"/>
      <c r="S33" s="779"/>
      <c r="T33" s="779"/>
    </row>
    <row r="34" spans="1:33" s="181" customFormat="1" ht="15" x14ac:dyDescent="0.25">
      <c r="A34" s="180">
        <v>20</v>
      </c>
      <c r="B34" s="1150"/>
      <c r="C34" s="1715"/>
      <c r="D34" s="1715"/>
      <c r="E34" s="1647">
        <v>152</v>
      </c>
      <c r="F34" s="1649"/>
      <c r="G34" s="1715"/>
      <c r="H34" s="1715"/>
      <c r="I34" s="1647">
        <v>499</v>
      </c>
      <c r="J34" s="1649"/>
      <c r="K34" s="1715"/>
      <c r="L34" s="1715"/>
      <c r="M34" s="1647">
        <v>88</v>
      </c>
      <c r="N34" s="1649"/>
      <c r="O34" s="1715"/>
      <c r="P34" s="1715"/>
      <c r="Q34" s="1647">
        <v>130</v>
      </c>
      <c r="R34" s="177"/>
      <c r="S34" s="779"/>
      <c r="T34" s="779"/>
    </row>
    <row r="35" spans="1:33" s="181" customFormat="1" ht="15" x14ac:dyDescent="0.25">
      <c r="A35" s="180">
        <v>21</v>
      </c>
      <c r="B35" s="1150"/>
      <c r="C35" s="1715"/>
      <c r="D35" s="1715"/>
      <c r="E35" s="1647">
        <v>158</v>
      </c>
      <c r="F35" s="1649"/>
      <c r="G35" s="1715"/>
      <c r="H35" s="1715"/>
      <c r="I35" s="1647">
        <v>511</v>
      </c>
      <c r="J35" s="1649"/>
      <c r="K35" s="1715"/>
      <c r="L35" s="1715"/>
      <c r="M35" s="1647">
        <v>83</v>
      </c>
      <c r="N35" s="1649"/>
      <c r="O35" s="1715"/>
      <c r="P35" s="1715"/>
      <c r="Q35" s="1647">
        <v>122</v>
      </c>
      <c r="R35" s="177"/>
      <c r="S35" s="779"/>
      <c r="T35" s="779"/>
    </row>
    <row r="36" spans="1:33" s="181" customFormat="1" ht="15" x14ac:dyDescent="0.25">
      <c r="A36" s="180">
        <v>22</v>
      </c>
      <c r="B36" s="1150"/>
      <c r="C36" s="1715"/>
      <c r="D36" s="1715"/>
      <c r="E36" s="1647">
        <v>154</v>
      </c>
      <c r="F36" s="1649"/>
      <c r="G36" s="1715"/>
      <c r="H36" s="1715"/>
      <c r="I36" s="1647">
        <v>507</v>
      </c>
      <c r="J36" s="1649"/>
      <c r="K36" s="1715"/>
      <c r="L36" s="1715"/>
      <c r="M36" s="1647">
        <v>75</v>
      </c>
      <c r="N36" s="1649"/>
      <c r="O36" s="1715"/>
      <c r="P36" s="1715"/>
      <c r="Q36" s="1647">
        <v>105</v>
      </c>
      <c r="R36" s="177"/>
      <c r="S36" s="779"/>
      <c r="T36" s="779"/>
    </row>
    <row r="37" spans="1:33" s="181" customFormat="1" ht="15" x14ac:dyDescent="0.25">
      <c r="A37" s="180">
        <v>23</v>
      </c>
      <c r="B37" s="1150"/>
      <c r="C37" s="1715"/>
      <c r="D37" s="1715"/>
      <c r="E37" s="1647">
        <v>146</v>
      </c>
      <c r="F37" s="1649"/>
      <c r="G37" s="1715"/>
      <c r="H37" s="1715"/>
      <c r="I37" s="1647">
        <v>487</v>
      </c>
      <c r="J37" s="1649"/>
      <c r="K37" s="1715"/>
      <c r="L37" s="1715"/>
      <c r="M37" s="1647">
        <v>73</v>
      </c>
      <c r="N37" s="1649"/>
      <c r="O37" s="1715"/>
      <c r="P37" s="1715"/>
      <c r="Q37" s="1647">
        <v>106</v>
      </c>
      <c r="R37" s="177"/>
      <c r="S37" s="779"/>
      <c r="T37" s="779"/>
    </row>
    <row r="38" spans="1:33" s="181" customFormat="1" ht="15" x14ac:dyDescent="0.25">
      <c r="A38" s="180">
        <v>24</v>
      </c>
      <c r="B38" s="1150"/>
      <c r="C38" s="1715"/>
      <c r="D38" s="1715"/>
      <c r="E38" s="1647">
        <v>118</v>
      </c>
      <c r="F38" s="1649"/>
      <c r="G38" s="1715"/>
      <c r="H38" s="1715"/>
      <c r="I38" s="1647">
        <v>445</v>
      </c>
      <c r="J38" s="1649"/>
      <c r="K38" s="1715"/>
      <c r="L38" s="1715"/>
      <c r="M38" s="1647">
        <v>50</v>
      </c>
      <c r="N38" s="1649"/>
      <c r="O38" s="1715"/>
      <c r="P38" s="1715"/>
      <c r="Q38" s="1647">
        <v>102</v>
      </c>
      <c r="R38" s="177"/>
      <c r="S38" s="779"/>
      <c r="T38" s="779"/>
    </row>
    <row r="39" spans="1:33" s="181" customFormat="1" ht="15" x14ac:dyDescent="0.2">
      <c r="A39" s="180" t="s">
        <v>19</v>
      </c>
      <c r="B39" s="1227"/>
      <c r="C39" s="1716"/>
      <c r="D39" s="1716"/>
      <c r="E39" s="1719">
        <f>SUM(E15:E38)</f>
        <v>3633</v>
      </c>
      <c r="F39" s="1718"/>
      <c r="G39" s="1718"/>
      <c r="H39" s="1718"/>
      <c r="I39" s="1719">
        <f>SUM(I15:I38)</f>
        <v>10764</v>
      </c>
      <c r="J39" s="1718"/>
      <c r="K39" s="1718"/>
      <c r="L39" s="1718"/>
      <c r="M39" s="1719">
        <f>SUM(M15:M38)</f>
        <v>2122</v>
      </c>
      <c r="N39" s="1718"/>
      <c r="O39" s="1718"/>
      <c r="P39" s="1718"/>
      <c r="Q39" s="1719">
        <f>SUM(Q15:Q38)</f>
        <v>2663</v>
      </c>
    </row>
    <row r="40" spans="1:33" s="170" customFormat="1" ht="12.75" customHeight="1" x14ac:dyDescent="0.2">
      <c r="A40" s="170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70" customFormat="1" ht="12.75" customHeight="1" x14ac:dyDescent="0.2">
      <c r="A41" s="170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70" t="s">
        <v>22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70" t="s">
        <v>23</v>
      </c>
      <c r="K43" s="170" t="s">
        <v>534</v>
      </c>
      <c r="L43" s="170"/>
      <c r="M43" s="170"/>
      <c r="N43" s="170"/>
      <c r="O43" s="170"/>
      <c r="P43" s="170"/>
      <c r="Q43" s="170"/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/>
  </sheetPr>
  <dimension ref="A1:AG44"/>
  <sheetViews>
    <sheetView topLeftCell="C1" zoomScale="70" zoomScaleNormal="70" workbookViewId="0">
      <selection activeCell="Q15" sqref="Q15:Q39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296" t="s">
        <v>509</v>
      </c>
      <c r="C1" s="2048"/>
      <c r="D1" s="2048"/>
      <c r="E1" s="2048"/>
      <c r="F1" s="2048"/>
      <c r="J1" s="801" t="s">
        <v>183</v>
      </c>
      <c r="N1" s="2291" t="s">
        <v>56</v>
      </c>
      <c r="O1" s="2291"/>
      <c r="P1" s="2291"/>
      <c r="Q1" s="2291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83" customFormat="1" ht="10.5" customHeight="1" x14ac:dyDescent="0.2">
      <c r="B2" s="2292" t="s">
        <v>1</v>
      </c>
      <c r="C2" s="2055"/>
      <c r="D2" s="2055"/>
      <c r="E2" s="2055"/>
      <c r="F2" s="2055"/>
      <c r="I2" s="183" t="s">
        <v>36</v>
      </c>
      <c r="N2" s="2292" t="s">
        <v>2</v>
      </c>
      <c r="O2" s="2293"/>
      <c r="P2" s="2293"/>
      <c r="Q2" s="2293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83" customFormat="1" ht="13.5" customHeight="1" x14ac:dyDescent="0.2">
      <c r="N3" s="183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83" customFormat="1" ht="15" customHeight="1" x14ac:dyDescent="0.25">
      <c r="B4" s="2295" t="s">
        <v>4</v>
      </c>
      <c r="C4" s="2048"/>
      <c r="D4" s="185"/>
      <c r="E4" s="1024"/>
      <c r="F4" s="1024"/>
      <c r="G4" s="1024"/>
      <c r="H4" s="1024"/>
      <c r="I4" s="891" t="s">
        <v>5</v>
      </c>
      <c r="J4" s="184"/>
      <c r="K4" s="184"/>
      <c r="L4" s="184"/>
      <c r="O4" s="186" t="s">
        <v>57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83" customFormat="1" ht="9.75" customHeight="1" x14ac:dyDescent="0.2">
      <c r="B5" s="2294" t="s">
        <v>7</v>
      </c>
      <c r="C5" s="2046"/>
      <c r="D5" s="184"/>
      <c r="E5" s="184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83" customFormat="1" ht="12" customHeight="1" x14ac:dyDescent="0.25">
      <c r="A6" s="230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83" customFormat="1" ht="15.75" x14ac:dyDescent="0.25">
      <c r="A7" s="230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83" customFormat="1" ht="9" customHeight="1" x14ac:dyDescent="0.2">
      <c r="A8" s="1315" t="s">
        <v>418</v>
      </c>
      <c r="B8" s="1315" t="s">
        <v>419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83" customFormat="1" x14ac:dyDescent="0.2">
      <c r="A9" s="2299" t="s">
        <v>9</v>
      </c>
      <c r="B9" s="2304" t="s">
        <v>10</v>
      </c>
      <c r="C9" s="2305"/>
      <c r="D9" s="2305"/>
      <c r="E9" s="2305"/>
      <c r="F9" s="2305"/>
      <c r="G9" s="2305"/>
      <c r="H9" s="2305"/>
      <c r="I9" s="2306"/>
      <c r="J9" s="2304" t="s">
        <v>11</v>
      </c>
      <c r="K9" s="2305"/>
      <c r="L9" s="2305"/>
      <c r="M9" s="2305"/>
      <c r="N9" s="2305"/>
      <c r="O9" s="2305"/>
      <c r="P9" s="2305"/>
      <c r="Q9" s="2306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83" customFormat="1" x14ac:dyDescent="0.2">
      <c r="A10" s="2300"/>
      <c r="B10" s="2297" t="s">
        <v>367</v>
      </c>
      <c r="C10" s="2298"/>
      <c r="D10" s="2298"/>
      <c r="E10" s="2309"/>
      <c r="F10" s="2297" t="s">
        <v>368</v>
      </c>
      <c r="G10" s="2062"/>
      <c r="H10" s="2062"/>
      <c r="I10" s="2063"/>
      <c r="J10" s="2297" t="str">
        <f>B10</f>
        <v>ЯЧ.№206 - "ГОРОД-10"</v>
      </c>
      <c r="K10" s="2307"/>
      <c r="L10" s="2307"/>
      <c r="M10" s="2308"/>
      <c r="N10" s="2297" t="str">
        <f>F10</f>
        <v>ЯЧ.№404- "ГОРОД-14"</v>
      </c>
      <c r="O10" s="2307"/>
      <c r="P10" s="2307"/>
      <c r="Q10" s="2308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83" customFormat="1" x14ac:dyDescent="0.2">
      <c r="A11" s="2300"/>
      <c r="B11" s="2297" t="s">
        <v>14</v>
      </c>
      <c r="C11" s="2298"/>
      <c r="E11" s="188">
        <v>6000</v>
      </c>
      <c r="F11" s="2297" t="s">
        <v>14</v>
      </c>
      <c r="G11" s="2298"/>
      <c r="H11" s="187"/>
      <c r="I11" s="188">
        <v>3000</v>
      </c>
      <c r="J11" s="2297" t="s">
        <v>14</v>
      </c>
      <c r="K11" s="2298"/>
      <c r="L11" s="187"/>
      <c r="M11" s="188">
        <f>E11</f>
        <v>6000</v>
      </c>
      <c r="N11" s="2297" t="s">
        <v>14</v>
      </c>
      <c r="O11" s="2298"/>
      <c r="P11" s="187"/>
      <c r="Q11" s="188">
        <f>I11</f>
        <v>3000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90" customFormat="1" ht="35.25" customHeight="1" x14ac:dyDescent="0.2">
      <c r="A12" s="2301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50"/>
      <c r="C14" s="1717"/>
      <c r="D14" s="1717"/>
      <c r="E14" s="1717"/>
      <c r="F14" s="1712"/>
      <c r="G14" s="1717"/>
      <c r="H14" s="1717"/>
      <c r="I14" s="1717"/>
      <c r="J14" s="1712"/>
      <c r="K14" s="1717"/>
      <c r="L14" s="1717"/>
      <c r="M14" s="1717"/>
      <c r="N14" s="1712"/>
      <c r="O14" s="1717"/>
      <c r="P14" s="1717"/>
      <c r="Q14" s="1717"/>
    </row>
    <row r="15" spans="1:33" s="1529" customFormat="1" ht="15" x14ac:dyDescent="0.25">
      <c r="A15" s="1528">
        <v>1</v>
      </c>
      <c r="B15" s="1382"/>
      <c r="C15" s="1717"/>
      <c r="D15" s="1717"/>
      <c r="E15" s="1647">
        <v>483</v>
      </c>
      <c r="F15" s="1712"/>
      <c r="G15" s="1717"/>
      <c r="H15" s="1717"/>
      <c r="I15" s="1647">
        <v>213</v>
      </c>
      <c r="J15" s="1712"/>
      <c r="K15" s="1717"/>
      <c r="L15" s="1717"/>
      <c r="M15" s="1647">
        <v>64</v>
      </c>
      <c r="N15" s="1712"/>
      <c r="O15" s="1717"/>
      <c r="P15" s="1717"/>
      <c r="Q15" s="1647">
        <v>44</v>
      </c>
    </row>
    <row r="16" spans="1:33" s="190" customFormat="1" ht="15" x14ac:dyDescent="0.25">
      <c r="A16" s="193">
        <v>2</v>
      </c>
      <c r="B16" s="1150"/>
      <c r="C16" s="1717"/>
      <c r="D16" s="1717"/>
      <c r="E16" s="1647">
        <v>464</v>
      </c>
      <c r="F16" s="1712"/>
      <c r="G16" s="1717"/>
      <c r="H16" s="1717"/>
      <c r="I16" s="1647">
        <v>210</v>
      </c>
      <c r="J16" s="1712"/>
      <c r="K16" s="1717"/>
      <c r="L16" s="1717"/>
      <c r="M16" s="1647">
        <v>60</v>
      </c>
      <c r="N16" s="1712"/>
      <c r="O16" s="1717"/>
      <c r="P16" s="1717"/>
      <c r="Q16" s="1647">
        <v>42</v>
      </c>
    </row>
    <row r="17" spans="1:17" s="190" customFormat="1" ht="15" x14ac:dyDescent="0.25">
      <c r="A17" s="193">
        <v>3</v>
      </c>
      <c r="B17" s="1150"/>
      <c r="C17" s="1717"/>
      <c r="D17" s="1717"/>
      <c r="E17" s="1647">
        <v>455</v>
      </c>
      <c r="F17" s="1712"/>
      <c r="G17" s="1717"/>
      <c r="H17" s="1717"/>
      <c r="I17" s="1647">
        <v>196</v>
      </c>
      <c r="J17" s="1712"/>
      <c r="K17" s="1717"/>
      <c r="L17" s="1717"/>
      <c r="M17" s="1647">
        <v>55</v>
      </c>
      <c r="N17" s="1712"/>
      <c r="O17" s="1717"/>
      <c r="P17" s="1717"/>
      <c r="Q17" s="1647">
        <v>42</v>
      </c>
    </row>
    <row r="18" spans="1:17" s="190" customFormat="1" ht="15" x14ac:dyDescent="0.25">
      <c r="A18" s="193">
        <v>4</v>
      </c>
      <c r="B18" s="1150"/>
      <c r="C18" s="1717"/>
      <c r="D18" s="1717"/>
      <c r="E18" s="1647">
        <v>447</v>
      </c>
      <c r="F18" s="1712"/>
      <c r="G18" s="1717"/>
      <c r="H18" s="1717"/>
      <c r="I18" s="1647">
        <v>181</v>
      </c>
      <c r="J18" s="1712"/>
      <c r="K18" s="1717"/>
      <c r="L18" s="1717"/>
      <c r="M18" s="1647">
        <v>52</v>
      </c>
      <c r="N18" s="1712"/>
      <c r="O18" s="1717"/>
      <c r="P18" s="1717"/>
      <c r="Q18" s="1647">
        <v>30</v>
      </c>
    </row>
    <row r="19" spans="1:17" s="190" customFormat="1" ht="15" x14ac:dyDescent="0.25">
      <c r="A19" s="193">
        <v>5</v>
      </c>
      <c r="B19" s="1150"/>
      <c r="C19" s="1717"/>
      <c r="D19" s="1717"/>
      <c r="E19" s="1647">
        <v>430</v>
      </c>
      <c r="F19" s="1712"/>
      <c r="G19" s="1717"/>
      <c r="H19" s="1717"/>
      <c r="I19" s="1647">
        <v>275</v>
      </c>
      <c r="J19" s="1712"/>
      <c r="K19" s="1717"/>
      <c r="L19" s="1717"/>
      <c r="M19" s="1647">
        <v>45</v>
      </c>
      <c r="N19" s="1712"/>
      <c r="O19" s="1717"/>
      <c r="P19" s="1717"/>
      <c r="Q19" s="1647">
        <v>29</v>
      </c>
    </row>
    <row r="20" spans="1:17" s="190" customFormat="1" ht="15" x14ac:dyDescent="0.25">
      <c r="A20" s="193">
        <v>6</v>
      </c>
      <c r="B20" s="1150"/>
      <c r="C20" s="1717"/>
      <c r="D20" s="1717"/>
      <c r="E20" s="1647">
        <v>432</v>
      </c>
      <c r="F20" s="1712"/>
      <c r="G20" s="1717"/>
      <c r="H20" s="1717"/>
      <c r="I20" s="1647">
        <v>264</v>
      </c>
      <c r="J20" s="1712"/>
      <c r="K20" s="1717"/>
      <c r="L20" s="1717"/>
      <c r="M20" s="1647">
        <v>48</v>
      </c>
      <c r="N20" s="1712"/>
      <c r="O20" s="1717"/>
      <c r="P20" s="1717"/>
      <c r="Q20" s="1647">
        <v>32</v>
      </c>
    </row>
    <row r="21" spans="1:17" s="190" customFormat="1" ht="15" x14ac:dyDescent="0.25">
      <c r="A21" s="193">
        <v>7</v>
      </c>
      <c r="B21" s="1150"/>
      <c r="C21" s="1717"/>
      <c r="D21" s="1717"/>
      <c r="E21" s="1647">
        <v>484</v>
      </c>
      <c r="F21" s="1712"/>
      <c r="G21" s="1717"/>
      <c r="H21" s="1717"/>
      <c r="I21" s="1647">
        <v>266</v>
      </c>
      <c r="J21" s="1712"/>
      <c r="K21" s="1717"/>
      <c r="L21" s="1717"/>
      <c r="M21" s="1647">
        <v>51</v>
      </c>
      <c r="N21" s="1712"/>
      <c r="O21" s="1717"/>
      <c r="P21" s="1717"/>
      <c r="Q21" s="1647">
        <v>39</v>
      </c>
    </row>
    <row r="22" spans="1:17" s="190" customFormat="1" ht="15" x14ac:dyDescent="0.25">
      <c r="A22" s="193">
        <v>8</v>
      </c>
      <c r="B22" s="1150"/>
      <c r="C22" s="1717"/>
      <c r="D22" s="1717"/>
      <c r="E22" s="1647">
        <v>687</v>
      </c>
      <c r="F22" s="1712"/>
      <c r="G22" s="1717"/>
      <c r="H22" s="1717"/>
      <c r="I22" s="1647">
        <v>324</v>
      </c>
      <c r="J22" s="1712"/>
      <c r="K22" s="1717"/>
      <c r="L22" s="1717"/>
      <c r="M22" s="1647">
        <v>102</v>
      </c>
      <c r="N22" s="1712"/>
      <c r="O22" s="1717"/>
      <c r="P22" s="1717"/>
      <c r="Q22" s="1647">
        <v>58</v>
      </c>
    </row>
    <row r="23" spans="1:17" s="190" customFormat="1" ht="15" x14ac:dyDescent="0.25">
      <c r="A23" s="193">
        <v>9</v>
      </c>
      <c r="B23" s="1150"/>
      <c r="C23" s="1717"/>
      <c r="D23" s="1717"/>
      <c r="E23" s="1647">
        <v>986</v>
      </c>
      <c r="F23" s="1712"/>
      <c r="G23" s="1717"/>
      <c r="H23" s="1717"/>
      <c r="I23" s="1647">
        <v>401</v>
      </c>
      <c r="J23" s="1712"/>
      <c r="K23" s="1717"/>
      <c r="L23" s="1717"/>
      <c r="M23" s="1647">
        <v>159</v>
      </c>
      <c r="N23" s="1712"/>
      <c r="O23" s="1717"/>
      <c r="P23" s="1717"/>
      <c r="Q23" s="1647">
        <v>75</v>
      </c>
    </row>
    <row r="24" spans="1:17" s="190" customFormat="1" ht="15" x14ac:dyDescent="0.25">
      <c r="A24" s="193">
        <v>10</v>
      </c>
      <c r="B24" s="1150"/>
      <c r="C24" s="1717"/>
      <c r="D24" s="1717"/>
      <c r="E24" s="1647">
        <v>1101</v>
      </c>
      <c r="F24" s="1712"/>
      <c r="G24" s="1717"/>
      <c r="H24" s="1717"/>
      <c r="I24" s="1647">
        <v>442</v>
      </c>
      <c r="J24" s="1712"/>
      <c r="K24" s="1717"/>
      <c r="L24" s="1717"/>
      <c r="M24" s="1647">
        <v>211</v>
      </c>
      <c r="N24" s="1712"/>
      <c r="O24" s="1717"/>
      <c r="P24" s="1717"/>
      <c r="Q24" s="1647">
        <v>92</v>
      </c>
    </row>
    <row r="25" spans="1:17" s="190" customFormat="1" ht="15" x14ac:dyDescent="0.25">
      <c r="A25" s="193">
        <v>11</v>
      </c>
      <c r="B25" s="1150"/>
      <c r="C25" s="1717"/>
      <c r="D25" s="1717"/>
      <c r="E25" s="1647">
        <v>1084</v>
      </c>
      <c r="F25" s="1712"/>
      <c r="G25" s="1717"/>
      <c r="H25" s="1717"/>
      <c r="I25" s="1647">
        <v>443</v>
      </c>
      <c r="J25" s="1712"/>
      <c r="K25" s="1717"/>
      <c r="L25" s="1717"/>
      <c r="M25" s="1647">
        <v>220</v>
      </c>
      <c r="N25" s="1712"/>
      <c r="O25" s="1717"/>
      <c r="P25" s="1717"/>
      <c r="Q25" s="1647">
        <v>82</v>
      </c>
    </row>
    <row r="26" spans="1:17" s="190" customFormat="1" ht="15" x14ac:dyDescent="0.25">
      <c r="A26" s="193">
        <v>12</v>
      </c>
      <c r="B26" s="1150"/>
      <c r="C26" s="1717"/>
      <c r="D26" s="1717"/>
      <c r="E26" s="1647">
        <v>1024</v>
      </c>
      <c r="F26" s="1712"/>
      <c r="G26" s="1717"/>
      <c r="H26" s="1717"/>
      <c r="I26" s="1647">
        <v>386</v>
      </c>
      <c r="J26" s="1712"/>
      <c r="K26" s="1717"/>
      <c r="L26" s="1717"/>
      <c r="M26" s="1647">
        <v>191</v>
      </c>
      <c r="N26" s="1712"/>
      <c r="O26" s="1717"/>
      <c r="P26" s="1717"/>
      <c r="Q26" s="1647">
        <v>83</v>
      </c>
    </row>
    <row r="27" spans="1:17" s="190" customFormat="1" ht="15" x14ac:dyDescent="0.25">
      <c r="A27" s="193">
        <v>13</v>
      </c>
      <c r="B27" s="1150"/>
      <c r="C27" s="1717"/>
      <c r="D27" s="1717"/>
      <c r="E27" s="1647">
        <v>996</v>
      </c>
      <c r="F27" s="1712"/>
      <c r="G27" s="1717"/>
      <c r="H27" s="1717"/>
      <c r="I27" s="1647">
        <v>388</v>
      </c>
      <c r="J27" s="1712"/>
      <c r="K27" s="1717"/>
      <c r="L27" s="1717"/>
      <c r="M27" s="1647">
        <v>175</v>
      </c>
      <c r="N27" s="1712"/>
      <c r="O27" s="1717"/>
      <c r="P27" s="1717"/>
      <c r="Q27" s="1647">
        <v>87</v>
      </c>
    </row>
    <row r="28" spans="1:17" s="190" customFormat="1" ht="15" x14ac:dyDescent="0.25">
      <c r="A28" s="193">
        <v>14</v>
      </c>
      <c r="B28" s="1150"/>
      <c r="C28" s="1717"/>
      <c r="D28" s="1717"/>
      <c r="E28" s="1647">
        <v>738</v>
      </c>
      <c r="F28" s="1712"/>
      <c r="G28" s="1717"/>
      <c r="H28" s="1717"/>
      <c r="I28" s="1647">
        <v>392</v>
      </c>
      <c r="J28" s="1712"/>
      <c r="K28" s="1717"/>
      <c r="L28" s="1717"/>
      <c r="M28" s="1647">
        <v>178</v>
      </c>
      <c r="N28" s="1712"/>
      <c r="O28" s="1717"/>
      <c r="P28" s="1717"/>
      <c r="Q28" s="1647">
        <v>78</v>
      </c>
    </row>
    <row r="29" spans="1:17" s="190" customFormat="1" ht="15" x14ac:dyDescent="0.25">
      <c r="A29" s="193">
        <v>15</v>
      </c>
      <c r="B29" s="1150"/>
      <c r="C29" s="1717"/>
      <c r="D29" s="1717"/>
      <c r="E29" s="1647">
        <v>586</v>
      </c>
      <c r="F29" s="1712"/>
      <c r="G29" s="1717"/>
      <c r="H29" s="1717"/>
      <c r="I29" s="1647">
        <v>371</v>
      </c>
      <c r="J29" s="1712"/>
      <c r="K29" s="1717"/>
      <c r="L29" s="1717"/>
      <c r="M29" s="1647">
        <v>169</v>
      </c>
      <c r="N29" s="1712"/>
      <c r="O29" s="1717"/>
      <c r="P29" s="1717"/>
      <c r="Q29" s="1647">
        <v>44</v>
      </c>
    </row>
    <row r="30" spans="1:17" s="190" customFormat="1" ht="15" x14ac:dyDescent="0.25">
      <c r="A30" s="193">
        <v>16</v>
      </c>
      <c r="B30" s="1150"/>
      <c r="C30" s="1717"/>
      <c r="D30" s="1717"/>
      <c r="E30" s="1647">
        <v>514</v>
      </c>
      <c r="F30" s="1712"/>
      <c r="G30" s="1717"/>
      <c r="H30" s="1717"/>
      <c r="I30" s="1647">
        <v>337</v>
      </c>
      <c r="J30" s="1712"/>
      <c r="K30" s="1717"/>
      <c r="L30" s="1717"/>
      <c r="M30" s="1647">
        <v>168</v>
      </c>
      <c r="N30" s="1712"/>
      <c r="O30" s="1717"/>
      <c r="P30" s="1717"/>
      <c r="Q30" s="1647">
        <v>60</v>
      </c>
    </row>
    <row r="31" spans="1:17" s="194" customFormat="1" ht="15" x14ac:dyDescent="0.25">
      <c r="A31" s="193">
        <v>17</v>
      </c>
      <c r="B31" s="1150"/>
      <c r="C31" s="1717"/>
      <c r="D31" s="1717"/>
      <c r="E31" s="1647">
        <v>491</v>
      </c>
      <c r="F31" s="1712"/>
      <c r="G31" s="1717"/>
      <c r="H31" s="1717"/>
      <c r="I31" s="1647">
        <v>321</v>
      </c>
      <c r="J31" s="1712"/>
      <c r="K31" s="1717"/>
      <c r="L31" s="1717"/>
      <c r="M31" s="1647">
        <v>162</v>
      </c>
      <c r="N31" s="1712"/>
      <c r="O31" s="1717"/>
      <c r="P31" s="1717"/>
      <c r="Q31" s="1647">
        <v>46</v>
      </c>
    </row>
    <row r="32" spans="1:17" s="194" customFormat="1" ht="15" x14ac:dyDescent="0.25">
      <c r="A32" s="193">
        <v>18</v>
      </c>
      <c r="B32" s="1150"/>
      <c r="C32" s="1717"/>
      <c r="D32" s="1717"/>
      <c r="E32" s="1647">
        <v>460</v>
      </c>
      <c r="F32" s="1712"/>
      <c r="G32" s="1717"/>
      <c r="H32" s="1717"/>
      <c r="I32" s="1647">
        <v>273</v>
      </c>
      <c r="J32" s="1712"/>
      <c r="K32" s="1717"/>
      <c r="L32" s="1717"/>
      <c r="M32" s="1647">
        <v>149</v>
      </c>
      <c r="N32" s="1712"/>
      <c r="O32" s="1717"/>
      <c r="P32" s="1717"/>
      <c r="Q32" s="1647">
        <v>28</v>
      </c>
    </row>
    <row r="33" spans="1:33" s="194" customFormat="1" ht="15" x14ac:dyDescent="0.25">
      <c r="A33" s="193">
        <v>19</v>
      </c>
      <c r="B33" s="1150"/>
      <c r="C33" s="1717"/>
      <c r="D33" s="1717"/>
      <c r="E33" s="1647">
        <v>426</v>
      </c>
      <c r="F33" s="1712"/>
      <c r="G33" s="1717"/>
      <c r="H33" s="1717"/>
      <c r="I33" s="1647">
        <v>256</v>
      </c>
      <c r="J33" s="1712"/>
      <c r="K33" s="1717"/>
      <c r="L33" s="1717"/>
      <c r="M33" s="1647">
        <v>134</v>
      </c>
      <c r="N33" s="1712"/>
      <c r="O33" s="1717"/>
      <c r="P33" s="1717"/>
      <c r="Q33" s="1647">
        <v>17</v>
      </c>
    </row>
    <row r="34" spans="1:33" s="194" customFormat="1" ht="15" x14ac:dyDescent="0.25">
      <c r="A34" s="193">
        <v>20</v>
      </c>
      <c r="B34" s="1150"/>
      <c r="C34" s="1717"/>
      <c r="D34" s="1717"/>
      <c r="E34" s="1647">
        <v>410</v>
      </c>
      <c r="F34" s="1712"/>
      <c r="G34" s="1717"/>
      <c r="H34" s="1717"/>
      <c r="I34" s="1647">
        <v>255</v>
      </c>
      <c r="J34" s="1712"/>
      <c r="K34" s="1717"/>
      <c r="L34" s="1717"/>
      <c r="M34" s="1647">
        <v>127</v>
      </c>
      <c r="N34" s="1712"/>
      <c r="O34" s="1717"/>
      <c r="P34" s="1717"/>
      <c r="Q34" s="1647">
        <v>11</v>
      </c>
    </row>
    <row r="35" spans="1:33" s="194" customFormat="1" ht="15" x14ac:dyDescent="0.25">
      <c r="A35" s="193">
        <v>21</v>
      </c>
      <c r="B35" s="1150"/>
      <c r="C35" s="1717"/>
      <c r="D35" s="1717"/>
      <c r="E35" s="1647">
        <v>392</v>
      </c>
      <c r="F35" s="1712"/>
      <c r="G35" s="1717"/>
      <c r="H35" s="1717"/>
      <c r="I35" s="1647">
        <v>254</v>
      </c>
      <c r="J35" s="1712"/>
      <c r="K35" s="1717"/>
      <c r="L35" s="1717"/>
      <c r="M35" s="1647">
        <v>116</v>
      </c>
      <c r="N35" s="1712"/>
      <c r="O35" s="1717"/>
      <c r="P35" s="1717"/>
      <c r="Q35" s="1647">
        <v>8</v>
      </c>
    </row>
    <row r="36" spans="1:33" s="194" customFormat="1" ht="15" x14ac:dyDescent="0.25">
      <c r="A36" s="193">
        <v>22</v>
      </c>
      <c r="B36" s="1150"/>
      <c r="C36" s="1717"/>
      <c r="D36" s="1717"/>
      <c r="E36" s="1647">
        <v>377</v>
      </c>
      <c r="F36" s="1712"/>
      <c r="G36" s="1717"/>
      <c r="H36" s="1717"/>
      <c r="I36" s="1647">
        <v>291</v>
      </c>
      <c r="J36" s="1712"/>
      <c r="K36" s="1717"/>
      <c r="L36" s="1717"/>
      <c r="M36" s="1647">
        <v>107</v>
      </c>
      <c r="N36" s="1712"/>
      <c r="O36" s="1717"/>
      <c r="P36" s="1717"/>
      <c r="Q36" s="1647">
        <v>0</v>
      </c>
    </row>
    <row r="37" spans="1:33" s="194" customFormat="1" ht="15" x14ac:dyDescent="0.25">
      <c r="A37" s="193">
        <v>23</v>
      </c>
      <c r="B37" s="1150"/>
      <c r="C37" s="1717"/>
      <c r="D37" s="1717"/>
      <c r="E37" s="1647">
        <v>360</v>
      </c>
      <c r="F37" s="1712"/>
      <c r="G37" s="1717"/>
      <c r="H37" s="1717"/>
      <c r="I37" s="1647">
        <v>313</v>
      </c>
      <c r="J37" s="1712"/>
      <c r="K37" s="1717"/>
      <c r="L37" s="1717"/>
      <c r="M37" s="1647">
        <v>101</v>
      </c>
      <c r="N37" s="1712"/>
      <c r="O37" s="1717"/>
      <c r="P37" s="1717"/>
      <c r="Q37" s="1647">
        <v>0</v>
      </c>
    </row>
    <row r="38" spans="1:33" s="194" customFormat="1" ht="15" x14ac:dyDescent="0.25">
      <c r="A38" s="193">
        <v>24</v>
      </c>
      <c r="B38" s="1150"/>
      <c r="C38" s="1717"/>
      <c r="D38" s="1717"/>
      <c r="E38" s="1647">
        <v>348</v>
      </c>
      <c r="F38" s="1712"/>
      <c r="G38" s="1717"/>
      <c r="H38" s="1717"/>
      <c r="I38" s="1647">
        <v>317</v>
      </c>
      <c r="J38" s="1712"/>
      <c r="K38" s="1717"/>
      <c r="L38" s="1717"/>
      <c r="M38" s="1647">
        <v>103</v>
      </c>
      <c r="N38" s="1712"/>
      <c r="O38" s="1717"/>
      <c r="P38" s="1717"/>
      <c r="Q38" s="1647">
        <v>0</v>
      </c>
    </row>
    <row r="39" spans="1:33" s="194" customFormat="1" ht="15" x14ac:dyDescent="0.2">
      <c r="A39" s="193" t="s">
        <v>19</v>
      </c>
      <c r="B39" s="1227"/>
      <c r="C39" s="1718"/>
      <c r="D39" s="1718"/>
      <c r="E39" s="1719">
        <f>SUM(E15:E38)</f>
        <v>14175</v>
      </c>
      <c r="F39" s="1718"/>
      <c r="G39" s="1718"/>
      <c r="H39" s="1718"/>
      <c r="I39" s="1719">
        <f>SUM(I15:I38)</f>
        <v>7369</v>
      </c>
      <c r="J39" s="1718"/>
      <c r="K39" s="1718"/>
      <c r="L39" s="1718"/>
      <c r="M39" s="1719">
        <f>SUM(M15:M38)</f>
        <v>2947</v>
      </c>
      <c r="N39" s="1718"/>
      <c r="O39" s="1718"/>
      <c r="P39" s="1718"/>
      <c r="Q39" s="1719">
        <f>SUM(Q15:Q38)</f>
        <v>1027</v>
      </c>
    </row>
    <row r="40" spans="1:33" s="183" customFormat="1" ht="12.75" customHeight="1" x14ac:dyDescent="0.2">
      <c r="A40" s="183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83" customFormat="1" ht="12.75" customHeight="1" x14ac:dyDescent="0.2">
      <c r="A41" s="183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 x14ac:dyDescent="0.2">
      <c r="A42" s="183" t="s">
        <v>22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 x14ac:dyDescent="0.2">
      <c r="A43" s="183" t="s">
        <v>23</v>
      </c>
      <c r="K43" s="183" t="s">
        <v>534</v>
      </c>
      <c r="L43" s="183"/>
      <c r="M43" s="183"/>
      <c r="N43" s="183"/>
      <c r="O43" s="183"/>
      <c r="P43" s="183"/>
      <c r="Q43" s="183"/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 x14ac:dyDescent="0.2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22" t="s">
        <v>509</v>
      </c>
      <c r="C1" s="2048"/>
      <c r="D1" s="2048"/>
      <c r="E1" s="2048"/>
      <c r="F1" s="2048"/>
      <c r="J1" s="801" t="s">
        <v>183</v>
      </c>
      <c r="N1" s="2316" t="s">
        <v>58</v>
      </c>
      <c r="O1" s="2316"/>
      <c r="P1" s="2316"/>
      <c r="Q1" s="2316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96" customFormat="1" ht="10.5" customHeight="1" x14ac:dyDescent="0.2">
      <c r="B2" s="2317" t="s">
        <v>1</v>
      </c>
      <c r="C2" s="2055"/>
      <c r="D2" s="2055"/>
      <c r="E2" s="2055"/>
      <c r="F2" s="2055"/>
      <c r="I2" s="196" t="s">
        <v>28</v>
      </c>
      <c r="N2" s="2317" t="s">
        <v>2</v>
      </c>
      <c r="O2" s="2318"/>
      <c r="P2" s="2318"/>
      <c r="Q2" s="2318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96" customFormat="1" ht="13.5" customHeight="1" x14ac:dyDescent="0.2">
      <c r="N3" s="196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96" customFormat="1" ht="15" customHeight="1" x14ac:dyDescent="0.25">
      <c r="B4" s="2321" t="s">
        <v>4</v>
      </c>
      <c r="C4" s="2048"/>
      <c r="D4" s="198"/>
      <c r="E4" s="1022"/>
      <c r="F4" s="1022"/>
      <c r="G4" s="1022"/>
      <c r="H4" s="1022"/>
      <c r="I4" s="892" t="s">
        <v>5</v>
      </c>
      <c r="J4" s="197"/>
      <c r="K4" s="197"/>
      <c r="L4" s="197"/>
      <c r="O4" s="199" t="s">
        <v>59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96" customFormat="1" ht="9.75" customHeight="1" x14ac:dyDescent="0.2">
      <c r="B5" s="2326" t="s">
        <v>7</v>
      </c>
      <c r="C5" s="2046"/>
      <c r="D5" s="197"/>
      <c r="E5" s="197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96" customFormat="1" ht="12" customHeight="1" x14ac:dyDescent="0.25">
      <c r="A6" s="231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96" customFormat="1" ht="15.75" x14ac:dyDescent="0.25">
      <c r="A7" s="232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96" customFormat="1" ht="9" customHeight="1" x14ac:dyDescent="0.2">
      <c r="A8" s="1315" t="s">
        <v>420</v>
      </c>
      <c r="B8" s="1323"/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96" customFormat="1" x14ac:dyDescent="0.2">
      <c r="A9" s="2323" t="s">
        <v>9</v>
      </c>
      <c r="B9" s="2313" t="s">
        <v>10</v>
      </c>
      <c r="C9" s="2314"/>
      <c r="D9" s="2314"/>
      <c r="E9" s="2314"/>
      <c r="F9" s="2314"/>
      <c r="G9" s="2314"/>
      <c r="H9" s="2314"/>
      <c r="I9" s="2315"/>
      <c r="J9" s="2313" t="s">
        <v>11</v>
      </c>
      <c r="K9" s="2314"/>
      <c r="L9" s="2314"/>
      <c r="M9" s="2314"/>
      <c r="N9" s="2314"/>
      <c r="O9" s="2314"/>
      <c r="P9" s="2314"/>
      <c r="Q9" s="2315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96" customFormat="1" x14ac:dyDescent="0.2">
      <c r="A10" s="2324"/>
      <c r="B10" s="2310" t="s">
        <v>369</v>
      </c>
      <c r="C10" s="2311"/>
      <c r="D10" s="2311"/>
      <c r="E10" s="2312"/>
      <c r="F10" s="2310"/>
      <c r="G10" s="2062"/>
      <c r="H10" s="2062"/>
      <c r="I10" s="2063"/>
      <c r="J10" s="2310" t="s">
        <v>369</v>
      </c>
      <c r="K10" s="2311"/>
      <c r="L10" s="2311"/>
      <c r="M10" s="2312"/>
      <c r="N10" s="2310"/>
      <c r="O10" s="2311"/>
      <c r="P10" s="2311"/>
      <c r="Q10" s="2312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96" customFormat="1" x14ac:dyDescent="0.2">
      <c r="A11" s="2324"/>
      <c r="B11" s="2310" t="s">
        <v>14</v>
      </c>
      <c r="C11" s="2311"/>
      <c r="E11" s="201">
        <v>7200</v>
      </c>
      <c r="F11" s="2310" t="s">
        <v>14</v>
      </c>
      <c r="G11" s="2311"/>
      <c r="H11" s="200"/>
      <c r="I11" s="201">
        <v>0</v>
      </c>
      <c r="J11" s="2310" t="s">
        <v>14</v>
      </c>
      <c r="K11" s="2311"/>
      <c r="L11" s="200"/>
      <c r="M11" s="201">
        <f>E11</f>
        <v>7200</v>
      </c>
      <c r="N11" s="2310" t="s">
        <v>14</v>
      </c>
      <c r="O11" s="2311"/>
      <c r="P11" s="200"/>
      <c r="Q11" s="201">
        <f>I11</f>
        <v>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203" customFormat="1" ht="35.25" customHeight="1" x14ac:dyDescent="0.2">
      <c r="A12" s="2325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50"/>
      <c r="C14" s="1723"/>
      <c r="D14" s="1723"/>
      <c r="E14" s="1723"/>
      <c r="F14" s="1712"/>
      <c r="G14" s="1723"/>
      <c r="H14" s="1723"/>
      <c r="I14" s="1723"/>
      <c r="J14" s="1712"/>
      <c r="K14" s="1723"/>
      <c r="L14" s="1723"/>
      <c r="M14" s="1723"/>
      <c r="N14" s="1352"/>
      <c r="O14" s="1155"/>
      <c r="P14" s="1155"/>
      <c r="Q14" s="1155"/>
    </row>
    <row r="15" spans="1:33" s="1527" customFormat="1" ht="15" x14ac:dyDescent="0.25">
      <c r="A15" s="1526">
        <v>1</v>
      </c>
      <c r="B15" s="1382"/>
      <c r="C15" s="1723"/>
      <c r="D15" s="1723"/>
      <c r="E15" s="1647">
        <v>25</v>
      </c>
      <c r="F15" s="1712"/>
      <c r="G15" s="1723"/>
      <c r="H15" s="1723"/>
      <c r="I15" s="1723"/>
      <c r="J15" s="1712"/>
      <c r="K15" s="1723"/>
      <c r="L15" s="1723"/>
      <c r="M15" s="1647">
        <v>3</v>
      </c>
      <c r="N15" s="1455"/>
      <c r="O15" s="1512"/>
      <c r="P15" s="1512"/>
      <c r="Q15" s="1512"/>
    </row>
    <row r="16" spans="1:33" s="203" customFormat="1" ht="15" x14ac:dyDescent="0.25">
      <c r="A16" s="206">
        <v>2</v>
      </c>
      <c r="B16" s="1150"/>
      <c r="C16" s="1723"/>
      <c r="D16" s="1723"/>
      <c r="E16" s="1647">
        <v>22</v>
      </c>
      <c r="F16" s="1712"/>
      <c r="G16" s="1723"/>
      <c r="H16" s="1723"/>
      <c r="I16" s="1723"/>
      <c r="J16" s="1712"/>
      <c r="K16" s="1723"/>
      <c r="L16" s="1723"/>
      <c r="M16" s="1647">
        <v>2</v>
      </c>
      <c r="N16" s="1352"/>
      <c r="O16" s="1155"/>
      <c r="P16" s="1155"/>
      <c r="Q16" s="1155"/>
    </row>
    <row r="17" spans="1:17" s="203" customFormat="1" ht="15" x14ac:dyDescent="0.25">
      <c r="A17" s="206">
        <v>3</v>
      </c>
      <c r="B17" s="1150"/>
      <c r="C17" s="1723"/>
      <c r="D17" s="1723"/>
      <c r="E17" s="1647">
        <v>20</v>
      </c>
      <c r="F17" s="1712"/>
      <c r="G17" s="1723"/>
      <c r="H17" s="1723"/>
      <c r="I17" s="1723"/>
      <c r="J17" s="1712"/>
      <c r="K17" s="1723"/>
      <c r="L17" s="1723"/>
      <c r="M17" s="1647">
        <v>2</v>
      </c>
      <c r="N17" s="1352"/>
      <c r="O17" s="1155"/>
      <c r="P17" s="1155"/>
      <c r="Q17" s="1155"/>
    </row>
    <row r="18" spans="1:17" s="203" customFormat="1" ht="15" x14ac:dyDescent="0.25">
      <c r="A18" s="206">
        <v>4</v>
      </c>
      <c r="B18" s="1150"/>
      <c r="C18" s="1723"/>
      <c r="D18" s="1723"/>
      <c r="E18" s="1647">
        <v>19</v>
      </c>
      <c r="F18" s="1712"/>
      <c r="G18" s="1723"/>
      <c r="H18" s="1723"/>
      <c r="I18" s="1723"/>
      <c r="J18" s="1712"/>
      <c r="K18" s="1723"/>
      <c r="L18" s="1723"/>
      <c r="M18" s="1647">
        <v>1</v>
      </c>
      <c r="N18" s="1352"/>
      <c r="O18" s="1155"/>
      <c r="P18" s="1155"/>
      <c r="Q18" s="1155"/>
    </row>
    <row r="19" spans="1:17" s="203" customFormat="1" ht="15" x14ac:dyDescent="0.25">
      <c r="A19" s="206">
        <v>5</v>
      </c>
      <c r="B19" s="1150"/>
      <c r="C19" s="1723"/>
      <c r="D19" s="1723"/>
      <c r="E19" s="1647">
        <v>18</v>
      </c>
      <c r="F19" s="1712"/>
      <c r="G19" s="1723"/>
      <c r="H19" s="1723"/>
      <c r="I19" s="1723"/>
      <c r="J19" s="1712"/>
      <c r="K19" s="1723"/>
      <c r="L19" s="1723"/>
      <c r="M19" s="1647">
        <v>2</v>
      </c>
      <c r="N19" s="1352"/>
      <c r="O19" s="1155"/>
      <c r="P19" s="1155"/>
      <c r="Q19" s="1155"/>
    </row>
    <row r="20" spans="1:17" s="203" customFormat="1" ht="15" x14ac:dyDescent="0.25">
      <c r="A20" s="206">
        <v>6</v>
      </c>
      <c r="B20" s="1150"/>
      <c r="C20" s="1723"/>
      <c r="D20" s="1723"/>
      <c r="E20" s="1647">
        <v>49</v>
      </c>
      <c r="F20" s="1712"/>
      <c r="G20" s="1723"/>
      <c r="H20" s="1723"/>
      <c r="I20" s="1723"/>
      <c r="J20" s="1712"/>
      <c r="K20" s="1723"/>
      <c r="L20" s="1723"/>
      <c r="M20" s="1647">
        <v>4</v>
      </c>
      <c r="N20" s="1352"/>
      <c r="O20" s="1155"/>
      <c r="P20" s="1155"/>
      <c r="Q20" s="1155"/>
    </row>
    <row r="21" spans="1:17" s="203" customFormat="1" ht="15" x14ac:dyDescent="0.25">
      <c r="A21" s="206">
        <v>7</v>
      </c>
      <c r="B21" s="1150"/>
      <c r="C21" s="1723"/>
      <c r="D21" s="1723"/>
      <c r="E21" s="1647">
        <v>47</v>
      </c>
      <c r="F21" s="1712"/>
      <c r="G21" s="1723"/>
      <c r="H21" s="1723"/>
      <c r="I21" s="1723"/>
      <c r="J21" s="1712"/>
      <c r="K21" s="1723"/>
      <c r="L21" s="1723"/>
      <c r="M21" s="1647">
        <v>4</v>
      </c>
      <c r="N21" s="1352"/>
      <c r="O21" s="1155"/>
      <c r="P21" s="1155"/>
      <c r="Q21" s="1155"/>
    </row>
    <row r="22" spans="1:17" s="203" customFormat="1" ht="15" x14ac:dyDescent="0.25">
      <c r="A22" s="206">
        <v>8</v>
      </c>
      <c r="B22" s="1150"/>
      <c r="C22" s="1723"/>
      <c r="D22" s="1723"/>
      <c r="E22" s="1647">
        <v>45</v>
      </c>
      <c r="F22" s="1712"/>
      <c r="G22" s="1723"/>
      <c r="H22" s="1723"/>
      <c r="I22" s="1723"/>
      <c r="J22" s="1712"/>
      <c r="K22" s="1723"/>
      <c r="L22" s="1723"/>
      <c r="M22" s="1647">
        <v>3</v>
      </c>
      <c r="N22" s="1352"/>
      <c r="O22" s="1155"/>
      <c r="P22" s="1155"/>
      <c r="Q22" s="1155"/>
    </row>
    <row r="23" spans="1:17" s="203" customFormat="1" ht="15" x14ac:dyDescent="0.25">
      <c r="A23" s="206">
        <v>9</v>
      </c>
      <c r="B23" s="1150"/>
      <c r="C23" s="1723"/>
      <c r="D23" s="1723"/>
      <c r="E23" s="1647">
        <v>66</v>
      </c>
      <c r="F23" s="1712"/>
      <c r="G23" s="1723"/>
      <c r="H23" s="1723"/>
      <c r="I23" s="1723"/>
      <c r="J23" s="1712"/>
      <c r="K23" s="1723"/>
      <c r="L23" s="1723"/>
      <c r="M23" s="1647">
        <v>4</v>
      </c>
      <c r="N23" s="1352"/>
      <c r="O23" s="1155"/>
      <c r="P23" s="1155"/>
      <c r="Q23" s="1155"/>
    </row>
    <row r="24" spans="1:17" s="203" customFormat="1" ht="15" x14ac:dyDescent="0.25">
      <c r="A24" s="206">
        <v>10</v>
      </c>
      <c r="B24" s="1150"/>
      <c r="C24" s="1723"/>
      <c r="D24" s="1723"/>
      <c r="E24" s="1647">
        <v>59</v>
      </c>
      <c r="F24" s="1712"/>
      <c r="G24" s="1723"/>
      <c r="H24" s="1723"/>
      <c r="I24" s="1723"/>
      <c r="J24" s="1712"/>
      <c r="K24" s="1723"/>
      <c r="L24" s="1723"/>
      <c r="M24" s="1647">
        <v>5</v>
      </c>
      <c r="N24" s="1352"/>
      <c r="O24" s="1155"/>
      <c r="P24" s="1155"/>
      <c r="Q24" s="1155"/>
    </row>
    <row r="25" spans="1:17" s="203" customFormat="1" ht="15" x14ac:dyDescent="0.25">
      <c r="A25" s="206">
        <v>11</v>
      </c>
      <c r="B25" s="1150"/>
      <c r="C25" s="1723"/>
      <c r="D25" s="1723"/>
      <c r="E25" s="1647">
        <v>52</v>
      </c>
      <c r="F25" s="1712"/>
      <c r="G25" s="1723"/>
      <c r="H25" s="1723"/>
      <c r="I25" s="1723"/>
      <c r="J25" s="1712"/>
      <c r="K25" s="1723"/>
      <c r="L25" s="1723"/>
      <c r="M25" s="1647">
        <v>6</v>
      </c>
      <c r="N25" s="1352"/>
      <c r="O25" s="1155"/>
      <c r="P25" s="1155"/>
      <c r="Q25" s="1155"/>
    </row>
    <row r="26" spans="1:17" s="203" customFormat="1" ht="15" x14ac:dyDescent="0.25">
      <c r="A26" s="206">
        <v>12</v>
      </c>
      <c r="B26" s="1150"/>
      <c r="C26" s="1723"/>
      <c r="D26" s="1723"/>
      <c r="E26" s="1647">
        <v>42</v>
      </c>
      <c r="F26" s="1712"/>
      <c r="G26" s="1723"/>
      <c r="H26" s="1723"/>
      <c r="I26" s="1723"/>
      <c r="J26" s="1712"/>
      <c r="K26" s="1723"/>
      <c r="L26" s="1723"/>
      <c r="M26" s="1647">
        <v>5</v>
      </c>
      <c r="N26" s="1352"/>
      <c r="O26" s="1155"/>
      <c r="P26" s="1155"/>
      <c r="Q26" s="1155"/>
    </row>
    <row r="27" spans="1:17" s="203" customFormat="1" ht="15" x14ac:dyDescent="0.25">
      <c r="A27" s="206">
        <v>13</v>
      </c>
      <c r="B27" s="1150"/>
      <c r="C27" s="1723"/>
      <c r="D27" s="1723"/>
      <c r="E27" s="1647">
        <v>42</v>
      </c>
      <c r="F27" s="1712"/>
      <c r="G27" s="1723"/>
      <c r="H27" s="1723"/>
      <c r="I27" s="1723"/>
      <c r="J27" s="1712"/>
      <c r="K27" s="1723"/>
      <c r="L27" s="1723"/>
      <c r="M27" s="1647">
        <v>5</v>
      </c>
      <c r="N27" s="1352"/>
      <c r="O27" s="1155"/>
      <c r="P27" s="1155"/>
      <c r="Q27" s="1155"/>
    </row>
    <row r="28" spans="1:17" s="203" customFormat="1" ht="15" x14ac:dyDescent="0.25">
      <c r="A28" s="206">
        <v>14</v>
      </c>
      <c r="B28" s="1150"/>
      <c r="C28" s="1723"/>
      <c r="D28" s="1723"/>
      <c r="E28" s="1647">
        <v>49</v>
      </c>
      <c r="F28" s="1712"/>
      <c r="G28" s="1723"/>
      <c r="H28" s="1723"/>
      <c r="I28" s="1723"/>
      <c r="J28" s="1712"/>
      <c r="K28" s="1723"/>
      <c r="L28" s="1723"/>
      <c r="M28" s="1647">
        <v>5</v>
      </c>
      <c r="N28" s="1352"/>
      <c r="O28" s="1155"/>
      <c r="P28" s="1155"/>
      <c r="Q28" s="1155"/>
    </row>
    <row r="29" spans="1:17" s="203" customFormat="1" ht="15" x14ac:dyDescent="0.25">
      <c r="A29" s="206">
        <v>15</v>
      </c>
      <c r="B29" s="1150"/>
      <c r="C29" s="1723"/>
      <c r="D29" s="1723"/>
      <c r="E29" s="1647">
        <v>48</v>
      </c>
      <c r="F29" s="1712"/>
      <c r="G29" s="1723"/>
      <c r="H29" s="1723"/>
      <c r="I29" s="1723"/>
      <c r="J29" s="1712"/>
      <c r="K29" s="1723"/>
      <c r="L29" s="1723"/>
      <c r="M29" s="1647">
        <v>5</v>
      </c>
      <c r="N29" s="1352"/>
      <c r="O29" s="1155"/>
      <c r="P29" s="1155"/>
      <c r="Q29" s="1155"/>
    </row>
    <row r="30" spans="1:17" s="203" customFormat="1" ht="15" x14ac:dyDescent="0.25">
      <c r="A30" s="206">
        <v>16</v>
      </c>
      <c r="B30" s="1150"/>
      <c r="C30" s="1723"/>
      <c r="D30" s="1723"/>
      <c r="E30" s="1647">
        <v>49</v>
      </c>
      <c r="F30" s="1712"/>
      <c r="G30" s="1723"/>
      <c r="H30" s="1723"/>
      <c r="I30" s="1723"/>
      <c r="J30" s="1712"/>
      <c r="K30" s="1723"/>
      <c r="L30" s="1723"/>
      <c r="M30" s="1647">
        <v>5</v>
      </c>
      <c r="N30" s="1352"/>
      <c r="O30" s="1155"/>
      <c r="P30" s="1155"/>
      <c r="Q30" s="1155"/>
    </row>
    <row r="31" spans="1:17" s="207" customFormat="1" ht="15" x14ac:dyDescent="0.25">
      <c r="A31" s="206">
        <v>17</v>
      </c>
      <c r="B31" s="1150"/>
      <c r="C31" s="1723"/>
      <c r="D31" s="1723"/>
      <c r="E31" s="1647">
        <v>32</v>
      </c>
      <c r="F31" s="1712"/>
      <c r="G31" s="1723"/>
      <c r="H31" s="1723"/>
      <c r="I31" s="1723"/>
      <c r="J31" s="1712"/>
      <c r="K31" s="1723"/>
      <c r="L31" s="1723"/>
      <c r="M31" s="1647">
        <v>3</v>
      </c>
      <c r="N31" s="1352"/>
      <c r="O31" s="1155"/>
      <c r="P31" s="1155"/>
      <c r="Q31" s="1155"/>
    </row>
    <row r="32" spans="1:17" s="207" customFormat="1" ht="15" x14ac:dyDescent="0.25">
      <c r="A32" s="206">
        <v>18</v>
      </c>
      <c r="B32" s="1150"/>
      <c r="C32" s="1723"/>
      <c r="D32" s="1723"/>
      <c r="E32" s="1647">
        <v>27</v>
      </c>
      <c r="F32" s="1712"/>
      <c r="G32" s="1723"/>
      <c r="H32" s="1723"/>
      <c r="I32" s="1723"/>
      <c r="J32" s="1712"/>
      <c r="K32" s="1723"/>
      <c r="L32" s="1723"/>
      <c r="M32" s="1647">
        <v>3</v>
      </c>
      <c r="N32" s="1352"/>
      <c r="O32" s="1155"/>
      <c r="P32" s="1155"/>
      <c r="Q32" s="1155"/>
    </row>
    <row r="33" spans="1:33" s="207" customFormat="1" ht="15" x14ac:dyDescent="0.25">
      <c r="A33" s="206">
        <v>19</v>
      </c>
      <c r="B33" s="1150"/>
      <c r="C33" s="1723"/>
      <c r="D33" s="1723"/>
      <c r="E33" s="1647">
        <v>30</v>
      </c>
      <c r="F33" s="1712"/>
      <c r="G33" s="1723"/>
      <c r="H33" s="1723"/>
      <c r="I33" s="1723"/>
      <c r="J33" s="1712"/>
      <c r="K33" s="1723"/>
      <c r="L33" s="1723"/>
      <c r="M33" s="1647">
        <v>3</v>
      </c>
      <c r="N33" s="1352"/>
      <c r="O33" s="1155"/>
      <c r="P33" s="1155"/>
      <c r="Q33" s="1155"/>
    </row>
    <row r="34" spans="1:33" s="207" customFormat="1" ht="15" x14ac:dyDescent="0.25">
      <c r="A34" s="206">
        <v>20</v>
      </c>
      <c r="B34" s="1150"/>
      <c r="C34" s="1723"/>
      <c r="D34" s="1723"/>
      <c r="E34" s="1647">
        <v>31</v>
      </c>
      <c r="F34" s="1712"/>
      <c r="G34" s="1723"/>
      <c r="H34" s="1723"/>
      <c r="I34" s="1723"/>
      <c r="J34" s="1712"/>
      <c r="K34" s="1723"/>
      <c r="L34" s="1723"/>
      <c r="M34" s="1647">
        <v>4</v>
      </c>
      <c r="N34" s="1352"/>
      <c r="O34" s="1155"/>
      <c r="P34" s="1155"/>
      <c r="Q34" s="1155"/>
    </row>
    <row r="35" spans="1:33" s="207" customFormat="1" ht="15" x14ac:dyDescent="0.25">
      <c r="A35" s="206">
        <v>21</v>
      </c>
      <c r="B35" s="1150"/>
      <c r="C35" s="1723"/>
      <c r="D35" s="1723"/>
      <c r="E35" s="1647">
        <v>33</v>
      </c>
      <c r="F35" s="1712"/>
      <c r="G35" s="1723"/>
      <c r="H35" s="1723"/>
      <c r="I35" s="1723"/>
      <c r="J35" s="1712"/>
      <c r="K35" s="1723"/>
      <c r="L35" s="1723"/>
      <c r="M35" s="1647">
        <v>2</v>
      </c>
      <c r="N35" s="1352"/>
      <c r="O35" s="1155"/>
      <c r="P35" s="1155"/>
      <c r="Q35" s="1155"/>
    </row>
    <row r="36" spans="1:33" s="207" customFormat="1" ht="15" x14ac:dyDescent="0.25">
      <c r="A36" s="206">
        <v>22</v>
      </c>
      <c r="B36" s="1150"/>
      <c r="C36" s="1723"/>
      <c r="D36" s="1723"/>
      <c r="E36" s="1647">
        <v>32</v>
      </c>
      <c r="F36" s="1712"/>
      <c r="G36" s="1723"/>
      <c r="H36" s="1723"/>
      <c r="I36" s="1723"/>
      <c r="J36" s="1712"/>
      <c r="K36" s="1723"/>
      <c r="L36" s="1723"/>
      <c r="M36" s="1647">
        <v>3</v>
      </c>
      <c r="N36" s="1352"/>
      <c r="O36" s="1155"/>
      <c r="P36" s="1155"/>
      <c r="Q36" s="1155"/>
    </row>
    <row r="37" spans="1:33" s="207" customFormat="1" ht="15" x14ac:dyDescent="0.25">
      <c r="A37" s="206">
        <v>23</v>
      </c>
      <c r="B37" s="1150"/>
      <c r="C37" s="1723"/>
      <c r="D37" s="1723"/>
      <c r="E37" s="1647">
        <v>34</v>
      </c>
      <c r="F37" s="1712"/>
      <c r="G37" s="1723"/>
      <c r="H37" s="1723"/>
      <c r="I37" s="1723"/>
      <c r="J37" s="1712"/>
      <c r="K37" s="1723"/>
      <c r="L37" s="1723"/>
      <c r="M37" s="1647">
        <v>4</v>
      </c>
      <c r="N37" s="1352"/>
      <c r="O37" s="1155"/>
      <c r="P37" s="1155"/>
      <c r="Q37" s="1155"/>
    </row>
    <row r="38" spans="1:33" s="207" customFormat="1" ht="15" x14ac:dyDescent="0.25">
      <c r="A38" s="206">
        <v>24</v>
      </c>
      <c r="B38" s="1150"/>
      <c r="C38" s="1723"/>
      <c r="D38" s="1723"/>
      <c r="E38" s="1647">
        <v>27</v>
      </c>
      <c r="F38" s="1712"/>
      <c r="G38" s="1723"/>
      <c r="H38" s="1723"/>
      <c r="I38" s="1723"/>
      <c r="J38" s="1712"/>
      <c r="K38" s="1723"/>
      <c r="L38" s="1723"/>
      <c r="M38" s="1647">
        <v>2</v>
      </c>
      <c r="N38" s="1352"/>
      <c r="O38" s="1155"/>
      <c r="P38" s="1155"/>
      <c r="Q38" s="1155"/>
    </row>
    <row r="39" spans="1:33" s="207" customFormat="1" ht="15" x14ac:dyDescent="0.2">
      <c r="A39" s="206" t="s">
        <v>19</v>
      </c>
      <c r="B39" s="1221"/>
      <c r="C39" s="1724"/>
      <c r="D39" s="1724"/>
      <c r="E39" s="1725">
        <f>SUM(E15:E38)</f>
        <v>898</v>
      </c>
      <c r="F39" s="1724"/>
      <c r="G39" s="1724"/>
      <c r="H39" s="1724"/>
      <c r="I39" s="1725"/>
      <c r="J39" s="1724"/>
      <c r="K39" s="1724"/>
      <c r="L39" s="1724"/>
      <c r="M39" s="1725">
        <f>SUM(M15:M38)</f>
        <v>85</v>
      </c>
      <c r="N39" s="1722"/>
      <c r="O39" s="1221"/>
      <c r="P39" s="1221"/>
      <c r="Q39" s="1222"/>
    </row>
    <row r="40" spans="1:33" s="196" customFormat="1" ht="12.75" customHeight="1" x14ac:dyDescent="0.2">
      <c r="A40" s="196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96" customFormat="1" ht="12.75" customHeight="1" x14ac:dyDescent="0.2">
      <c r="A41" s="196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 x14ac:dyDescent="0.2">
      <c r="A42" s="196" t="s">
        <v>22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 x14ac:dyDescent="0.2">
      <c r="A43" s="196" t="s">
        <v>23</v>
      </c>
      <c r="K43" s="196" t="s">
        <v>534</v>
      </c>
      <c r="L43" s="196"/>
      <c r="M43" s="196"/>
      <c r="N43" s="196"/>
      <c r="O43" s="196"/>
      <c r="P43" s="196"/>
      <c r="Q43" s="196"/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 x14ac:dyDescent="0.2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39" t="s">
        <v>509</v>
      </c>
      <c r="C1" s="2048"/>
      <c r="D1" s="2048"/>
      <c r="E1" s="2048"/>
      <c r="F1" s="2048"/>
      <c r="J1" s="801" t="s">
        <v>183</v>
      </c>
      <c r="N1" s="2333" t="s">
        <v>56</v>
      </c>
      <c r="O1" s="2333"/>
      <c r="P1" s="2333"/>
      <c r="Q1" s="2333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209" customFormat="1" ht="10.5" customHeight="1" x14ac:dyDescent="0.2">
      <c r="B2" s="2334" t="s">
        <v>1</v>
      </c>
      <c r="C2" s="2055"/>
      <c r="D2" s="2055"/>
      <c r="E2" s="2055"/>
      <c r="F2" s="2055"/>
      <c r="I2" s="209" t="s">
        <v>32</v>
      </c>
      <c r="N2" s="2334" t="s">
        <v>2</v>
      </c>
      <c r="O2" s="2335"/>
      <c r="P2" s="2335"/>
      <c r="Q2" s="2335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209" customFormat="1" ht="13.5" customHeight="1" x14ac:dyDescent="0.2">
      <c r="N3" s="209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209" customFormat="1" ht="15" customHeight="1" x14ac:dyDescent="0.25">
      <c r="B4" s="2338" t="s">
        <v>4</v>
      </c>
      <c r="C4" s="2048"/>
      <c r="D4" s="211"/>
      <c r="E4" s="1020"/>
      <c r="F4" s="1020"/>
      <c r="G4" s="1020"/>
      <c r="H4" s="1020"/>
      <c r="I4" s="893" t="s">
        <v>5</v>
      </c>
      <c r="J4" s="210"/>
      <c r="K4" s="210"/>
      <c r="L4" s="210"/>
      <c r="O4" s="212" t="s">
        <v>60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209" customFormat="1" ht="9.75" customHeight="1" x14ac:dyDescent="0.2">
      <c r="B5" s="2343" t="s">
        <v>7</v>
      </c>
      <c r="C5" s="2046"/>
      <c r="D5" s="210"/>
      <c r="E5" s="210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209" customFormat="1" ht="12" customHeight="1" x14ac:dyDescent="0.25">
      <c r="A6" s="233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209" customFormat="1" ht="15.75" x14ac:dyDescent="0.25">
      <c r="A7" s="2337" t="s">
        <v>505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209" customFormat="1" ht="9" customHeight="1" x14ac:dyDescent="0.2">
      <c r="A8" s="1315" t="s">
        <v>421</v>
      </c>
      <c r="B8" s="1315" t="s">
        <v>422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209" customFormat="1" x14ac:dyDescent="0.2">
      <c r="A9" s="2340" t="s">
        <v>9</v>
      </c>
      <c r="B9" s="2330" t="s">
        <v>10</v>
      </c>
      <c r="C9" s="2331"/>
      <c r="D9" s="2331"/>
      <c r="E9" s="2331"/>
      <c r="F9" s="2331"/>
      <c r="G9" s="2331"/>
      <c r="H9" s="2331"/>
      <c r="I9" s="2332"/>
      <c r="J9" s="2330" t="s">
        <v>11</v>
      </c>
      <c r="K9" s="2331"/>
      <c r="L9" s="2331"/>
      <c r="M9" s="2331"/>
      <c r="N9" s="2331"/>
      <c r="O9" s="2331"/>
      <c r="P9" s="2331"/>
      <c r="Q9" s="2332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209" customFormat="1" x14ac:dyDescent="0.2">
      <c r="A10" s="2341"/>
      <c r="B10" s="2327" t="s">
        <v>370</v>
      </c>
      <c r="C10" s="2328"/>
      <c r="D10" s="2328"/>
      <c r="E10" s="2329"/>
      <c r="F10" s="2327" t="s">
        <v>371</v>
      </c>
      <c r="G10" s="2062"/>
      <c r="H10" s="2062"/>
      <c r="I10" s="2063"/>
      <c r="J10" s="2327" t="s">
        <v>370</v>
      </c>
      <c r="K10" s="2328"/>
      <c r="L10" s="2328"/>
      <c r="M10" s="2329"/>
      <c r="N10" s="2327" t="s">
        <v>371</v>
      </c>
      <c r="O10" s="2328"/>
      <c r="P10" s="2328"/>
      <c r="Q10" s="2329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209" customFormat="1" x14ac:dyDescent="0.2">
      <c r="A11" s="2341"/>
      <c r="B11" s="2327" t="s">
        <v>14</v>
      </c>
      <c r="C11" s="2328"/>
      <c r="E11" s="214">
        <v>8000</v>
      </c>
      <c r="F11" s="2327" t="s">
        <v>14</v>
      </c>
      <c r="G11" s="2328"/>
      <c r="H11" s="213"/>
      <c r="I11" s="214">
        <v>8000</v>
      </c>
      <c r="J11" s="2327" t="s">
        <v>14</v>
      </c>
      <c r="K11" s="2328"/>
      <c r="L11" s="213"/>
      <c r="M11" s="214">
        <f>E11</f>
        <v>8000</v>
      </c>
      <c r="N11" s="2327" t="s">
        <v>14</v>
      </c>
      <c r="O11" s="2328"/>
      <c r="P11" s="213"/>
      <c r="Q11" s="214">
        <f>I11</f>
        <v>8000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16" customFormat="1" ht="35.25" customHeight="1" x14ac:dyDescent="0.2">
      <c r="A12" s="2342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50"/>
      <c r="C14" s="1723"/>
      <c r="D14" s="1723"/>
      <c r="E14" s="1723"/>
      <c r="F14" s="1712"/>
      <c r="G14" s="1723"/>
      <c r="H14" s="1723"/>
      <c r="I14" s="1723"/>
      <c r="J14" s="1712"/>
      <c r="K14" s="1723"/>
      <c r="L14" s="1723"/>
      <c r="M14" s="1723"/>
      <c r="N14" s="1712"/>
      <c r="O14" s="1723"/>
      <c r="P14" s="1723"/>
      <c r="Q14" s="1723"/>
    </row>
    <row r="15" spans="1:33" s="1525" customFormat="1" ht="15" x14ac:dyDescent="0.25">
      <c r="A15" s="1524">
        <v>1</v>
      </c>
      <c r="B15" s="1382"/>
      <c r="C15" s="1723"/>
      <c r="D15" s="1723"/>
      <c r="E15" s="1647">
        <v>1210</v>
      </c>
      <c r="F15" s="1712"/>
      <c r="G15" s="1723"/>
      <c r="H15" s="1723"/>
      <c r="I15" s="1647">
        <v>1035</v>
      </c>
      <c r="J15" s="1712"/>
      <c r="K15" s="1723"/>
      <c r="L15" s="1723"/>
      <c r="M15" s="1647">
        <v>203</v>
      </c>
      <c r="N15" s="1712"/>
      <c r="O15" s="1723"/>
      <c r="P15" s="1723"/>
      <c r="Q15" s="1647">
        <v>150</v>
      </c>
    </row>
    <row r="16" spans="1:33" s="216" customFormat="1" ht="15" x14ac:dyDescent="0.25">
      <c r="A16" s="219">
        <v>2</v>
      </c>
      <c r="B16" s="1150"/>
      <c r="C16" s="1723"/>
      <c r="D16" s="1723"/>
      <c r="E16" s="1647">
        <v>1054</v>
      </c>
      <c r="F16" s="1712"/>
      <c r="G16" s="1723"/>
      <c r="H16" s="1723"/>
      <c r="I16" s="1647">
        <v>911</v>
      </c>
      <c r="J16" s="1712"/>
      <c r="K16" s="1723"/>
      <c r="L16" s="1723"/>
      <c r="M16" s="1647">
        <v>186</v>
      </c>
      <c r="N16" s="1712"/>
      <c r="O16" s="1723"/>
      <c r="P16" s="1723"/>
      <c r="Q16" s="1647">
        <v>130</v>
      </c>
    </row>
    <row r="17" spans="1:17" s="216" customFormat="1" ht="15" x14ac:dyDescent="0.25">
      <c r="A17" s="219">
        <v>3</v>
      </c>
      <c r="B17" s="1150"/>
      <c r="C17" s="1723"/>
      <c r="D17" s="1723"/>
      <c r="E17" s="1647">
        <v>951</v>
      </c>
      <c r="F17" s="1712"/>
      <c r="G17" s="1723"/>
      <c r="H17" s="1723"/>
      <c r="I17" s="1647">
        <v>825</v>
      </c>
      <c r="J17" s="1712"/>
      <c r="K17" s="1723"/>
      <c r="L17" s="1723"/>
      <c r="M17" s="1647">
        <v>182</v>
      </c>
      <c r="N17" s="1712"/>
      <c r="O17" s="1723"/>
      <c r="P17" s="1723"/>
      <c r="Q17" s="1647">
        <v>129</v>
      </c>
    </row>
    <row r="18" spans="1:17" s="216" customFormat="1" ht="15" x14ac:dyDescent="0.25">
      <c r="A18" s="219">
        <v>4</v>
      </c>
      <c r="B18" s="1150"/>
      <c r="C18" s="1723"/>
      <c r="D18" s="1723"/>
      <c r="E18" s="1647">
        <v>877</v>
      </c>
      <c r="F18" s="1712"/>
      <c r="G18" s="1723"/>
      <c r="H18" s="1723"/>
      <c r="I18" s="1647">
        <v>784</v>
      </c>
      <c r="J18" s="1712"/>
      <c r="K18" s="1723"/>
      <c r="L18" s="1723"/>
      <c r="M18" s="1647">
        <v>161</v>
      </c>
      <c r="N18" s="1712"/>
      <c r="O18" s="1723"/>
      <c r="P18" s="1723"/>
      <c r="Q18" s="1647">
        <v>117</v>
      </c>
    </row>
    <row r="19" spans="1:17" s="216" customFormat="1" ht="15" x14ac:dyDescent="0.25">
      <c r="A19" s="219">
        <v>5</v>
      </c>
      <c r="B19" s="1150"/>
      <c r="C19" s="1723"/>
      <c r="D19" s="1723"/>
      <c r="E19" s="1647">
        <v>870</v>
      </c>
      <c r="F19" s="1712"/>
      <c r="G19" s="1723"/>
      <c r="H19" s="1723"/>
      <c r="I19" s="1647">
        <v>780</v>
      </c>
      <c r="J19" s="1712"/>
      <c r="K19" s="1723"/>
      <c r="L19" s="1723"/>
      <c r="M19" s="1647">
        <v>152</v>
      </c>
      <c r="N19" s="1712"/>
      <c r="O19" s="1723"/>
      <c r="P19" s="1723"/>
      <c r="Q19" s="1647">
        <v>106</v>
      </c>
    </row>
    <row r="20" spans="1:17" s="216" customFormat="1" ht="15" x14ac:dyDescent="0.25">
      <c r="A20" s="219">
        <v>6</v>
      </c>
      <c r="B20" s="1150"/>
      <c r="C20" s="1723"/>
      <c r="D20" s="1723"/>
      <c r="E20" s="1647">
        <v>925</v>
      </c>
      <c r="F20" s="1712"/>
      <c r="G20" s="1723"/>
      <c r="H20" s="1723"/>
      <c r="I20" s="1647">
        <v>850</v>
      </c>
      <c r="J20" s="1712"/>
      <c r="K20" s="1723"/>
      <c r="L20" s="1723"/>
      <c r="M20" s="1647">
        <v>153</v>
      </c>
      <c r="N20" s="1712"/>
      <c r="O20" s="1723"/>
      <c r="P20" s="1723"/>
      <c r="Q20" s="1647">
        <v>108</v>
      </c>
    </row>
    <row r="21" spans="1:17" s="216" customFormat="1" ht="15" x14ac:dyDescent="0.25">
      <c r="A21" s="219">
        <v>7</v>
      </c>
      <c r="B21" s="1150"/>
      <c r="C21" s="1723"/>
      <c r="D21" s="1723"/>
      <c r="E21" s="1647">
        <v>1156</v>
      </c>
      <c r="F21" s="1712"/>
      <c r="G21" s="1723"/>
      <c r="H21" s="1723"/>
      <c r="I21" s="1647">
        <v>1088</v>
      </c>
      <c r="J21" s="1712"/>
      <c r="K21" s="1723"/>
      <c r="L21" s="1723"/>
      <c r="M21" s="1647">
        <v>168</v>
      </c>
      <c r="N21" s="1712"/>
      <c r="O21" s="1723"/>
      <c r="P21" s="1723"/>
      <c r="Q21" s="1647">
        <v>121</v>
      </c>
    </row>
    <row r="22" spans="1:17" s="216" customFormat="1" ht="15" x14ac:dyDescent="0.25">
      <c r="A22" s="219">
        <v>8</v>
      </c>
      <c r="B22" s="1150"/>
      <c r="C22" s="1723"/>
      <c r="D22" s="1723"/>
      <c r="E22" s="1647">
        <v>1312</v>
      </c>
      <c r="F22" s="1712"/>
      <c r="G22" s="1723"/>
      <c r="H22" s="1723"/>
      <c r="I22" s="1647">
        <v>1213</v>
      </c>
      <c r="J22" s="1712"/>
      <c r="K22" s="1723"/>
      <c r="L22" s="1723"/>
      <c r="M22" s="1647">
        <v>226</v>
      </c>
      <c r="N22" s="1712"/>
      <c r="O22" s="1723"/>
      <c r="P22" s="1723"/>
      <c r="Q22" s="1647">
        <v>164</v>
      </c>
    </row>
    <row r="23" spans="1:17" s="216" customFormat="1" ht="15" x14ac:dyDescent="0.25">
      <c r="A23" s="219">
        <v>9</v>
      </c>
      <c r="B23" s="1150"/>
      <c r="C23" s="1723"/>
      <c r="D23" s="1723"/>
      <c r="E23" s="1647">
        <v>1452</v>
      </c>
      <c r="F23" s="1712"/>
      <c r="G23" s="1723"/>
      <c r="H23" s="1723"/>
      <c r="I23" s="1647">
        <v>1341</v>
      </c>
      <c r="J23" s="1712"/>
      <c r="K23" s="1723"/>
      <c r="L23" s="1723"/>
      <c r="M23" s="1647">
        <v>235</v>
      </c>
      <c r="N23" s="1712"/>
      <c r="O23" s="1723"/>
      <c r="P23" s="1723"/>
      <c r="Q23" s="1647">
        <v>284</v>
      </c>
    </row>
    <row r="24" spans="1:17" s="216" customFormat="1" ht="15" x14ac:dyDescent="0.25">
      <c r="A24" s="219">
        <v>10</v>
      </c>
      <c r="B24" s="1150"/>
      <c r="C24" s="1723"/>
      <c r="D24" s="1723"/>
      <c r="E24" s="1647">
        <v>1567</v>
      </c>
      <c r="F24" s="1712"/>
      <c r="G24" s="1723"/>
      <c r="H24" s="1723"/>
      <c r="I24" s="1647">
        <v>1455</v>
      </c>
      <c r="J24" s="1712"/>
      <c r="K24" s="1723"/>
      <c r="L24" s="1723"/>
      <c r="M24" s="1647">
        <v>280</v>
      </c>
      <c r="N24" s="1712"/>
      <c r="O24" s="1723"/>
      <c r="P24" s="1723"/>
      <c r="Q24" s="1647">
        <v>320</v>
      </c>
    </row>
    <row r="25" spans="1:17" s="216" customFormat="1" ht="15" x14ac:dyDescent="0.25">
      <c r="A25" s="219">
        <v>11</v>
      </c>
      <c r="B25" s="1150"/>
      <c r="C25" s="1723"/>
      <c r="D25" s="1723"/>
      <c r="E25" s="1647">
        <v>1650</v>
      </c>
      <c r="F25" s="1712"/>
      <c r="G25" s="1723"/>
      <c r="H25" s="1723"/>
      <c r="I25" s="1647">
        <v>1468</v>
      </c>
      <c r="J25" s="1712"/>
      <c r="K25" s="1723"/>
      <c r="L25" s="1723"/>
      <c r="M25" s="1647">
        <v>298</v>
      </c>
      <c r="N25" s="1712"/>
      <c r="O25" s="1723"/>
      <c r="P25" s="1723"/>
      <c r="Q25" s="1647">
        <v>272</v>
      </c>
    </row>
    <row r="26" spans="1:17" s="216" customFormat="1" ht="15" x14ac:dyDescent="0.25">
      <c r="A26" s="219">
        <v>12</v>
      </c>
      <c r="B26" s="1150"/>
      <c r="C26" s="1723"/>
      <c r="D26" s="1723"/>
      <c r="E26" s="1647">
        <v>1683</v>
      </c>
      <c r="F26" s="1712"/>
      <c r="G26" s="1723"/>
      <c r="H26" s="1723"/>
      <c r="I26" s="1647">
        <v>1490</v>
      </c>
      <c r="J26" s="1712"/>
      <c r="K26" s="1723"/>
      <c r="L26" s="1723"/>
      <c r="M26" s="1647">
        <v>309</v>
      </c>
      <c r="N26" s="1712"/>
      <c r="O26" s="1723"/>
      <c r="P26" s="1723"/>
      <c r="Q26" s="1647">
        <v>298</v>
      </c>
    </row>
    <row r="27" spans="1:17" s="216" customFormat="1" ht="15" x14ac:dyDescent="0.25">
      <c r="A27" s="219">
        <v>13</v>
      </c>
      <c r="B27" s="1150"/>
      <c r="C27" s="1723"/>
      <c r="D27" s="1723"/>
      <c r="E27" s="1647">
        <v>1717</v>
      </c>
      <c r="F27" s="1712"/>
      <c r="G27" s="1723"/>
      <c r="H27" s="1723"/>
      <c r="I27" s="1647">
        <v>1479</v>
      </c>
      <c r="J27" s="1712"/>
      <c r="K27" s="1723"/>
      <c r="L27" s="1723"/>
      <c r="M27" s="1647">
        <v>336</v>
      </c>
      <c r="N27" s="1712"/>
      <c r="O27" s="1723"/>
      <c r="P27" s="1723"/>
      <c r="Q27" s="1647">
        <v>254</v>
      </c>
    </row>
    <row r="28" spans="1:17" s="216" customFormat="1" ht="15" x14ac:dyDescent="0.25">
      <c r="A28" s="219">
        <v>14</v>
      </c>
      <c r="B28" s="1150"/>
      <c r="C28" s="1723"/>
      <c r="D28" s="1723"/>
      <c r="E28" s="1647">
        <v>1679</v>
      </c>
      <c r="F28" s="1712"/>
      <c r="G28" s="1723"/>
      <c r="H28" s="1723"/>
      <c r="I28" s="1647">
        <v>1469</v>
      </c>
      <c r="J28" s="1712"/>
      <c r="K28" s="1723"/>
      <c r="L28" s="1723"/>
      <c r="M28" s="1647">
        <v>310</v>
      </c>
      <c r="N28" s="1712"/>
      <c r="O28" s="1723"/>
      <c r="P28" s="1723"/>
      <c r="Q28" s="1647">
        <v>329</v>
      </c>
    </row>
    <row r="29" spans="1:17" s="216" customFormat="1" ht="15" x14ac:dyDescent="0.25">
      <c r="A29" s="219">
        <v>15</v>
      </c>
      <c r="B29" s="1150"/>
      <c r="C29" s="1723"/>
      <c r="D29" s="1723"/>
      <c r="E29" s="1647">
        <v>1643</v>
      </c>
      <c r="F29" s="1712"/>
      <c r="G29" s="1723"/>
      <c r="H29" s="1723"/>
      <c r="I29" s="1647">
        <v>1607</v>
      </c>
      <c r="J29" s="1712"/>
      <c r="K29" s="1723"/>
      <c r="L29" s="1723"/>
      <c r="M29" s="1647">
        <v>306</v>
      </c>
      <c r="N29" s="1712"/>
      <c r="O29" s="1723"/>
      <c r="P29" s="1723"/>
      <c r="Q29" s="1647">
        <v>322</v>
      </c>
    </row>
    <row r="30" spans="1:17" s="216" customFormat="1" ht="15" x14ac:dyDescent="0.25">
      <c r="A30" s="219">
        <v>16</v>
      </c>
      <c r="B30" s="1150"/>
      <c r="C30" s="1723"/>
      <c r="D30" s="1723"/>
      <c r="E30" s="1647">
        <v>1646</v>
      </c>
      <c r="F30" s="1712"/>
      <c r="G30" s="1723"/>
      <c r="H30" s="1723"/>
      <c r="I30" s="1647">
        <v>1712</v>
      </c>
      <c r="J30" s="1712"/>
      <c r="K30" s="1723"/>
      <c r="L30" s="1723"/>
      <c r="M30" s="1647">
        <v>308</v>
      </c>
      <c r="N30" s="1712"/>
      <c r="O30" s="1723"/>
      <c r="P30" s="1723"/>
      <c r="Q30" s="1647">
        <v>370</v>
      </c>
    </row>
    <row r="31" spans="1:17" s="220" customFormat="1" ht="15" x14ac:dyDescent="0.25">
      <c r="A31" s="219">
        <v>17</v>
      </c>
      <c r="B31" s="1150"/>
      <c r="C31" s="1723"/>
      <c r="D31" s="1723"/>
      <c r="E31" s="1647">
        <v>1661</v>
      </c>
      <c r="F31" s="1712"/>
      <c r="G31" s="1723"/>
      <c r="H31" s="1723"/>
      <c r="I31" s="1647">
        <v>1673</v>
      </c>
      <c r="J31" s="1712"/>
      <c r="K31" s="1723"/>
      <c r="L31" s="1723"/>
      <c r="M31" s="1647">
        <v>334</v>
      </c>
      <c r="N31" s="1712"/>
      <c r="O31" s="1723"/>
      <c r="P31" s="1723"/>
      <c r="Q31" s="1647">
        <v>307</v>
      </c>
    </row>
    <row r="32" spans="1:17" s="220" customFormat="1" ht="15" x14ac:dyDescent="0.25">
      <c r="A32" s="219">
        <v>18</v>
      </c>
      <c r="B32" s="1150"/>
      <c r="C32" s="1723"/>
      <c r="D32" s="1723"/>
      <c r="E32" s="1647">
        <v>1739</v>
      </c>
      <c r="F32" s="1712"/>
      <c r="G32" s="1723"/>
      <c r="H32" s="1723"/>
      <c r="I32" s="1647">
        <v>1658</v>
      </c>
      <c r="J32" s="1712"/>
      <c r="K32" s="1723"/>
      <c r="L32" s="1723"/>
      <c r="M32" s="1647">
        <v>361</v>
      </c>
      <c r="N32" s="1712"/>
      <c r="O32" s="1723"/>
      <c r="P32" s="1723"/>
      <c r="Q32" s="1647">
        <v>308</v>
      </c>
    </row>
    <row r="33" spans="1:33" s="220" customFormat="1" ht="15" x14ac:dyDescent="0.25">
      <c r="A33" s="219">
        <v>19</v>
      </c>
      <c r="B33" s="1150"/>
      <c r="C33" s="1723"/>
      <c r="D33" s="1723"/>
      <c r="E33" s="1647">
        <v>1855</v>
      </c>
      <c r="F33" s="1712"/>
      <c r="G33" s="1723"/>
      <c r="H33" s="1723"/>
      <c r="I33" s="1647">
        <v>1695</v>
      </c>
      <c r="J33" s="1712"/>
      <c r="K33" s="1723"/>
      <c r="L33" s="1723"/>
      <c r="M33" s="1647">
        <v>399</v>
      </c>
      <c r="N33" s="1712"/>
      <c r="O33" s="1723"/>
      <c r="P33" s="1723"/>
      <c r="Q33" s="1647">
        <v>321</v>
      </c>
    </row>
    <row r="34" spans="1:33" s="220" customFormat="1" ht="15" x14ac:dyDescent="0.25">
      <c r="A34" s="219">
        <v>20</v>
      </c>
      <c r="B34" s="1150"/>
      <c r="C34" s="1723"/>
      <c r="D34" s="1723"/>
      <c r="E34" s="1647">
        <v>1853</v>
      </c>
      <c r="F34" s="1712"/>
      <c r="G34" s="1723"/>
      <c r="H34" s="1723"/>
      <c r="I34" s="1647">
        <v>1644</v>
      </c>
      <c r="J34" s="1712"/>
      <c r="K34" s="1723"/>
      <c r="L34" s="1723"/>
      <c r="M34" s="1647">
        <v>390</v>
      </c>
      <c r="N34" s="1712"/>
      <c r="O34" s="1723"/>
      <c r="P34" s="1723"/>
      <c r="Q34" s="1647">
        <v>315</v>
      </c>
    </row>
    <row r="35" spans="1:33" s="220" customFormat="1" ht="15" x14ac:dyDescent="0.25">
      <c r="A35" s="219">
        <v>21</v>
      </c>
      <c r="B35" s="1150"/>
      <c r="C35" s="1723"/>
      <c r="D35" s="1723"/>
      <c r="E35" s="1647">
        <v>1866</v>
      </c>
      <c r="F35" s="1712"/>
      <c r="G35" s="1723"/>
      <c r="H35" s="1723"/>
      <c r="I35" s="1647">
        <v>1607</v>
      </c>
      <c r="J35" s="1712"/>
      <c r="K35" s="1723"/>
      <c r="L35" s="1723"/>
      <c r="M35" s="1647">
        <v>340</v>
      </c>
      <c r="N35" s="1712"/>
      <c r="O35" s="1723"/>
      <c r="P35" s="1723"/>
      <c r="Q35" s="1647">
        <v>263</v>
      </c>
    </row>
    <row r="36" spans="1:33" s="220" customFormat="1" ht="15" x14ac:dyDescent="0.25">
      <c r="A36" s="219">
        <v>22</v>
      </c>
      <c r="B36" s="1150"/>
      <c r="C36" s="1723"/>
      <c r="D36" s="1723"/>
      <c r="E36" s="1647">
        <v>1837</v>
      </c>
      <c r="F36" s="1712"/>
      <c r="G36" s="1723"/>
      <c r="H36" s="1723"/>
      <c r="I36" s="1647">
        <v>1474</v>
      </c>
      <c r="J36" s="1712"/>
      <c r="K36" s="1723"/>
      <c r="L36" s="1723"/>
      <c r="M36" s="1647">
        <v>286</v>
      </c>
      <c r="N36" s="1712"/>
      <c r="O36" s="1723"/>
      <c r="P36" s="1723"/>
      <c r="Q36" s="1647">
        <v>199</v>
      </c>
    </row>
    <row r="37" spans="1:33" s="220" customFormat="1" ht="15" x14ac:dyDescent="0.25">
      <c r="A37" s="219">
        <v>23</v>
      </c>
      <c r="B37" s="1150"/>
      <c r="C37" s="1723"/>
      <c r="D37" s="1723"/>
      <c r="E37" s="1647">
        <v>1755</v>
      </c>
      <c r="F37" s="1712"/>
      <c r="G37" s="1723"/>
      <c r="H37" s="1723"/>
      <c r="I37" s="1647">
        <v>1414</v>
      </c>
      <c r="J37" s="1712"/>
      <c r="K37" s="1723"/>
      <c r="L37" s="1723"/>
      <c r="M37" s="1647">
        <v>256</v>
      </c>
      <c r="N37" s="1712"/>
      <c r="O37" s="1723"/>
      <c r="P37" s="1723"/>
      <c r="Q37" s="1647">
        <v>176</v>
      </c>
    </row>
    <row r="38" spans="1:33" s="220" customFormat="1" ht="15" x14ac:dyDescent="0.25">
      <c r="A38" s="219">
        <v>24</v>
      </c>
      <c r="B38" s="1150"/>
      <c r="C38" s="1723"/>
      <c r="D38" s="1723"/>
      <c r="E38" s="1647">
        <v>1470</v>
      </c>
      <c r="F38" s="1712"/>
      <c r="G38" s="1723"/>
      <c r="H38" s="1723"/>
      <c r="I38" s="1647">
        <v>1215</v>
      </c>
      <c r="J38" s="1712"/>
      <c r="K38" s="1723"/>
      <c r="L38" s="1723"/>
      <c r="M38" s="1647">
        <v>206</v>
      </c>
      <c r="N38" s="1712"/>
      <c r="O38" s="1723"/>
      <c r="P38" s="1723"/>
      <c r="Q38" s="1647">
        <v>146</v>
      </c>
    </row>
    <row r="39" spans="1:33" s="220" customFormat="1" ht="15" x14ac:dyDescent="0.2">
      <c r="A39" s="219" t="s">
        <v>19</v>
      </c>
      <c r="B39" s="1221"/>
      <c r="C39" s="1724"/>
      <c r="D39" s="1724"/>
      <c r="E39" s="1725">
        <f>SUM(E15:E38)</f>
        <v>35428</v>
      </c>
      <c r="F39" s="1724"/>
      <c r="G39" s="1724"/>
      <c r="H39" s="1724"/>
      <c r="I39" s="1725">
        <f>SUM(I15:I38)</f>
        <v>31887</v>
      </c>
      <c r="J39" s="1724"/>
      <c r="K39" s="1724"/>
      <c r="L39" s="1724"/>
      <c r="M39" s="1725">
        <f>SUM(M15:M38)</f>
        <v>6385</v>
      </c>
      <c r="N39" s="1724"/>
      <c r="O39" s="1724"/>
      <c r="P39" s="1724"/>
      <c r="Q39" s="1725">
        <f>SUM(Q15:Q38)</f>
        <v>5509</v>
      </c>
    </row>
    <row r="40" spans="1:33" s="209" customFormat="1" ht="12.75" customHeight="1" x14ac:dyDescent="0.2">
      <c r="A40" s="209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209" customFormat="1" ht="12.75" customHeight="1" x14ac:dyDescent="0.2">
      <c r="A41" s="209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 x14ac:dyDescent="0.2">
      <c r="A42" s="209" t="s">
        <v>22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 x14ac:dyDescent="0.2">
      <c r="A43" s="209" t="s">
        <v>23</v>
      </c>
      <c r="K43" s="209" t="s">
        <v>534</v>
      </c>
      <c r="L43" s="209"/>
      <c r="M43" s="209"/>
      <c r="N43" s="209"/>
      <c r="O43" s="209"/>
      <c r="P43" s="209"/>
      <c r="Q43" s="209"/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 x14ac:dyDescent="0.2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355" t="s">
        <v>509</v>
      </c>
      <c r="C1" s="2048"/>
      <c r="D1" s="2048"/>
      <c r="E1" s="2048"/>
      <c r="F1" s="2048"/>
      <c r="J1" s="801" t="s">
        <v>183</v>
      </c>
      <c r="N1" s="2349" t="s">
        <v>350</v>
      </c>
      <c r="O1" s="2349"/>
      <c r="P1" s="2349"/>
      <c r="Q1" s="2349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22" customFormat="1" ht="10.5" customHeight="1" x14ac:dyDescent="0.2">
      <c r="B2" s="2350" t="s">
        <v>1</v>
      </c>
      <c r="C2" s="2055"/>
      <c r="D2" s="2055"/>
      <c r="E2" s="2055"/>
      <c r="F2" s="2055"/>
      <c r="I2" s="222" t="s">
        <v>61</v>
      </c>
      <c r="N2" s="2350" t="s">
        <v>2</v>
      </c>
      <c r="O2" s="2351"/>
      <c r="P2" s="2351"/>
      <c r="Q2" s="2351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22" customFormat="1" ht="13.5" customHeight="1" x14ac:dyDescent="0.2">
      <c r="N3" s="222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22" customFormat="1" ht="15" customHeight="1" x14ac:dyDescent="0.25">
      <c r="B4" s="2354" t="s">
        <v>4</v>
      </c>
      <c r="C4" s="2048"/>
      <c r="D4" s="224"/>
      <c r="E4" s="1018"/>
      <c r="F4" s="1018"/>
      <c r="G4" s="1018"/>
      <c r="H4" s="1018"/>
      <c r="I4" s="894" t="s">
        <v>5</v>
      </c>
      <c r="J4" s="223"/>
      <c r="K4" s="223"/>
      <c r="L4" s="223"/>
      <c r="O4" s="225" t="s">
        <v>673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22" customFormat="1" ht="9.75" customHeight="1" x14ac:dyDescent="0.2">
      <c r="B5" s="2359" t="s">
        <v>7</v>
      </c>
      <c r="C5" s="2046"/>
      <c r="D5" s="223"/>
      <c r="E5" s="223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22" customFormat="1" ht="12" customHeight="1" x14ac:dyDescent="0.25">
      <c r="A6" s="235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22" customFormat="1" ht="15.75" x14ac:dyDescent="0.25">
      <c r="A7" s="235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22" customFormat="1" ht="9" customHeight="1" x14ac:dyDescent="0.2">
      <c r="A8" s="1315" t="s">
        <v>423</v>
      </c>
      <c r="B8" s="1315" t="s">
        <v>424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22" customFormat="1" x14ac:dyDescent="0.2">
      <c r="A9" s="2356" t="s">
        <v>9</v>
      </c>
      <c r="B9" s="2346" t="s">
        <v>10</v>
      </c>
      <c r="C9" s="2347"/>
      <c r="D9" s="2347"/>
      <c r="E9" s="2347"/>
      <c r="F9" s="2347"/>
      <c r="G9" s="2347"/>
      <c r="H9" s="2347"/>
      <c r="I9" s="2348"/>
      <c r="J9" s="2346" t="s">
        <v>11</v>
      </c>
      <c r="K9" s="2347"/>
      <c r="L9" s="2347"/>
      <c r="M9" s="2347"/>
      <c r="N9" s="2347"/>
      <c r="O9" s="2347"/>
      <c r="P9" s="2347"/>
      <c r="Q9" s="2348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22" customFormat="1" x14ac:dyDescent="0.2">
      <c r="A10" s="2357"/>
      <c r="B10" s="2270" t="s">
        <v>372</v>
      </c>
      <c r="C10" s="2344"/>
      <c r="D10" s="2344"/>
      <c r="E10" s="2345"/>
      <c r="F10" s="2270" t="s">
        <v>374</v>
      </c>
      <c r="G10" s="2062"/>
      <c r="H10" s="2062"/>
      <c r="I10" s="2063"/>
      <c r="J10" s="2270" t="s">
        <v>373</v>
      </c>
      <c r="K10" s="2344"/>
      <c r="L10" s="2344"/>
      <c r="M10" s="2345"/>
      <c r="N10" s="2270" t="s">
        <v>375</v>
      </c>
      <c r="O10" s="2344"/>
      <c r="P10" s="2344"/>
      <c r="Q10" s="2345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22" customFormat="1" x14ac:dyDescent="0.2">
      <c r="A11" s="2357"/>
      <c r="B11" s="2270" t="s">
        <v>14</v>
      </c>
      <c r="C11" s="2344"/>
      <c r="E11" s="227">
        <v>6000</v>
      </c>
      <c r="F11" s="2270" t="s">
        <v>14</v>
      </c>
      <c r="G11" s="2344"/>
      <c r="H11" s="226"/>
      <c r="I11" s="227">
        <v>4000</v>
      </c>
      <c r="J11" s="2270" t="s">
        <v>14</v>
      </c>
      <c r="K11" s="2344"/>
      <c r="L11" s="226"/>
      <c r="M11" s="227">
        <f>E11</f>
        <v>6000</v>
      </c>
      <c r="N11" s="2270" t="s">
        <v>14</v>
      </c>
      <c r="O11" s="2344"/>
      <c r="P11" s="226"/>
      <c r="Q11" s="227">
        <f>I11</f>
        <v>4000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29" customFormat="1" ht="35.25" customHeight="1" x14ac:dyDescent="0.2">
      <c r="A12" s="2358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50"/>
      <c r="C14" s="1723"/>
      <c r="D14" s="1723"/>
      <c r="E14" s="1723"/>
      <c r="F14" s="1712"/>
      <c r="G14" s="1723"/>
      <c r="H14" s="1723"/>
      <c r="I14" s="1723"/>
      <c r="J14" s="1712"/>
      <c r="K14" s="1723"/>
      <c r="L14" s="1723"/>
      <c r="M14" s="1723"/>
      <c r="N14" s="1712"/>
      <c r="O14" s="1723"/>
      <c r="P14" s="1723"/>
      <c r="Q14" s="1723"/>
    </row>
    <row r="15" spans="1:33" s="1523" customFormat="1" ht="15" x14ac:dyDescent="0.25">
      <c r="A15" s="1522">
        <v>1</v>
      </c>
      <c r="B15" s="1382"/>
      <c r="C15" s="1723"/>
      <c r="D15" s="1723"/>
      <c r="E15" s="1647">
        <v>1334</v>
      </c>
      <c r="F15" s="1712"/>
      <c r="G15" s="1723"/>
      <c r="H15" s="1723"/>
      <c r="I15" s="1647">
        <v>1858</v>
      </c>
      <c r="J15" s="1712"/>
      <c r="K15" s="1723"/>
      <c r="L15" s="1723"/>
      <c r="M15" s="1647">
        <v>217</v>
      </c>
      <c r="N15" s="1712"/>
      <c r="O15" s="1723"/>
      <c r="P15" s="1723"/>
      <c r="Q15" s="1647">
        <v>440</v>
      </c>
    </row>
    <row r="16" spans="1:33" s="229" customFormat="1" ht="15" x14ac:dyDescent="0.25">
      <c r="A16" s="232">
        <v>2</v>
      </c>
      <c r="B16" s="1150"/>
      <c r="C16" s="1723"/>
      <c r="D16" s="1723"/>
      <c r="E16" s="1647">
        <v>1210</v>
      </c>
      <c r="F16" s="1712"/>
      <c r="G16" s="1723"/>
      <c r="H16" s="1723"/>
      <c r="I16" s="1647">
        <v>1672</v>
      </c>
      <c r="J16" s="1712"/>
      <c r="K16" s="1723"/>
      <c r="L16" s="1723"/>
      <c r="M16" s="1647">
        <v>197</v>
      </c>
      <c r="N16" s="1712"/>
      <c r="O16" s="1723"/>
      <c r="P16" s="1723"/>
      <c r="Q16" s="1647">
        <v>419</v>
      </c>
    </row>
    <row r="17" spans="1:17" s="229" customFormat="1" ht="15" x14ac:dyDescent="0.25">
      <c r="A17" s="232">
        <v>3</v>
      </c>
      <c r="B17" s="1150"/>
      <c r="C17" s="1723"/>
      <c r="D17" s="1723"/>
      <c r="E17" s="1647">
        <v>1101</v>
      </c>
      <c r="F17" s="1712"/>
      <c r="G17" s="1723"/>
      <c r="H17" s="1723"/>
      <c r="I17" s="1647">
        <v>1546</v>
      </c>
      <c r="J17" s="1712"/>
      <c r="K17" s="1723"/>
      <c r="L17" s="1723"/>
      <c r="M17" s="1647">
        <v>189</v>
      </c>
      <c r="N17" s="1712"/>
      <c r="O17" s="1723"/>
      <c r="P17" s="1723"/>
      <c r="Q17" s="1647">
        <v>402</v>
      </c>
    </row>
    <row r="18" spans="1:17" s="229" customFormat="1" ht="15" x14ac:dyDescent="0.25">
      <c r="A18" s="232">
        <v>4</v>
      </c>
      <c r="B18" s="1150"/>
      <c r="C18" s="1723"/>
      <c r="D18" s="1723"/>
      <c r="E18" s="1647">
        <v>1042</v>
      </c>
      <c r="F18" s="1712"/>
      <c r="G18" s="1723"/>
      <c r="H18" s="1723"/>
      <c r="I18" s="1647">
        <v>1471</v>
      </c>
      <c r="J18" s="1712"/>
      <c r="K18" s="1723"/>
      <c r="L18" s="1723"/>
      <c r="M18" s="1647">
        <v>167</v>
      </c>
      <c r="N18" s="1712"/>
      <c r="O18" s="1723"/>
      <c r="P18" s="1723"/>
      <c r="Q18" s="1647">
        <v>386</v>
      </c>
    </row>
    <row r="19" spans="1:17" s="229" customFormat="1" ht="15" x14ac:dyDescent="0.25">
      <c r="A19" s="232">
        <v>5</v>
      </c>
      <c r="B19" s="1150"/>
      <c r="C19" s="1723"/>
      <c r="D19" s="1723"/>
      <c r="E19" s="1647">
        <v>1027</v>
      </c>
      <c r="F19" s="1712"/>
      <c r="G19" s="1723"/>
      <c r="H19" s="1723"/>
      <c r="I19" s="1647">
        <v>1455</v>
      </c>
      <c r="J19" s="1712"/>
      <c r="K19" s="1723"/>
      <c r="L19" s="1723"/>
      <c r="M19" s="1647">
        <v>155</v>
      </c>
      <c r="N19" s="1712"/>
      <c r="O19" s="1723"/>
      <c r="P19" s="1723"/>
      <c r="Q19" s="1647">
        <v>363</v>
      </c>
    </row>
    <row r="20" spans="1:17" s="229" customFormat="1" ht="15" x14ac:dyDescent="0.25">
      <c r="A20" s="232">
        <v>6</v>
      </c>
      <c r="B20" s="1150"/>
      <c r="C20" s="1723"/>
      <c r="D20" s="1723"/>
      <c r="E20" s="1647">
        <v>1076</v>
      </c>
      <c r="F20" s="1712"/>
      <c r="G20" s="1723"/>
      <c r="H20" s="1723"/>
      <c r="I20" s="1647">
        <v>1549</v>
      </c>
      <c r="J20" s="1712"/>
      <c r="K20" s="1723"/>
      <c r="L20" s="1723"/>
      <c r="M20" s="1647">
        <v>153</v>
      </c>
      <c r="N20" s="1712"/>
      <c r="O20" s="1723"/>
      <c r="P20" s="1723"/>
      <c r="Q20" s="1647">
        <v>361</v>
      </c>
    </row>
    <row r="21" spans="1:17" s="229" customFormat="1" ht="15" x14ac:dyDescent="0.25">
      <c r="A21" s="232">
        <v>7</v>
      </c>
      <c r="B21" s="1150"/>
      <c r="C21" s="1723"/>
      <c r="D21" s="1723"/>
      <c r="E21" s="1647">
        <v>1067</v>
      </c>
      <c r="F21" s="1712"/>
      <c r="G21" s="1723"/>
      <c r="H21" s="1723"/>
      <c r="I21" s="1647">
        <v>1901</v>
      </c>
      <c r="J21" s="1712"/>
      <c r="K21" s="1723"/>
      <c r="L21" s="1723"/>
      <c r="M21" s="1647">
        <v>125</v>
      </c>
      <c r="N21" s="1712"/>
      <c r="O21" s="1723"/>
      <c r="P21" s="1723"/>
      <c r="Q21" s="1647">
        <v>400</v>
      </c>
    </row>
    <row r="22" spans="1:17" s="229" customFormat="1" ht="15" x14ac:dyDescent="0.25">
      <c r="A22" s="232">
        <v>8</v>
      </c>
      <c r="B22" s="1150"/>
      <c r="C22" s="1723"/>
      <c r="D22" s="1723"/>
      <c r="E22" s="1647">
        <v>1625</v>
      </c>
      <c r="F22" s="1712"/>
      <c r="G22" s="1723"/>
      <c r="H22" s="1723"/>
      <c r="I22" s="1647">
        <v>2029</v>
      </c>
      <c r="J22" s="1712"/>
      <c r="K22" s="1723"/>
      <c r="L22" s="1723"/>
      <c r="M22" s="1647">
        <v>243</v>
      </c>
      <c r="N22" s="1712"/>
      <c r="O22" s="1723"/>
      <c r="P22" s="1723"/>
      <c r="Q22" s="1647">
        <v>439</v>
      </c>
    </row>
    <row r="23" spans="1:17" s="229" customFormat="1" ht="15" x14ac:dyDescent="0.25">
      <c r="A23" s="232">
        <v>9</v>
      </c>
      <c r="B23" s="1150"/>
      <c r="C23" s="1723"/>
      <c r="D23" s="1723"/>
      <c r="E23" s="1647">
        <v>2018</v>
      </c>
      <c r="F23" s="1712"/>
      <c r="G23" s="1723"/>
      <c r="H23" s="1723"/>
      <c r="I23" s="1647">
        <v>2280</v>
      </c>
      <c r="J23" s="1712"/>
      <c r="K23" s="1723"/>
      <c r="L23" s="1723"/>
      <c r="M23" s="1647">
        <v>319</v>
      </c>
      <c r="N23" s="1712"/>
      <c r="O23" s="1723"/>
      <c r="P23" s="1723"/>
      <c r="Q23" s="1647">
        <v>462</v>
      </c>
    </row>
    <row r="24" spans="1:17" s="229" customFormat="1" ht="15" x14ac:dyDescent="0.25">
      <c r="A24" s="232">
        <v>10</v>
      </c>
      <c r="B24" s="1150"/>
      <c r="C24" s="1723"/>
      <c r="D24" s="1723"/>
      <c r="E24" s="1647">
        <v>2217</v>
      </c>
      <c r="F24" s="1712"/>
      <c r="G24" s="1723"/>
      <c r="H24" s="1723"/>
      <c r="I24" s="1647">
        <v>2557</v>
      </c>
      <c r="J24" s="1712"/>
      <c r="K24" s="1723"/>
      <c r="L24" s="1723"/>
      <c r="M24" s="1647">
        <v>366</v>
      </c>
      <c r="N24" s="1712"/>
      <c r="O24" s="1723"/>
      <c r="P24" s="1723"/>
      <c r="Q24" s="1647">
        <v>540</v>
      </c>
    </row>
    <row r="25" spans="1:17" s="229" customFormat="1" ht="15" x14ac:dyDescent="0.25">
      <c r="A25" s="232">
        <v>11</v>
      </c>
      <c r="B25" s="1150"/>
      <c r="C25" s="1723"/>
      <c r="D25" s="1723"/>
      <c r="E25" s="1647">
        <v>2358</v>
      </c>
      <c r="F25" s="1712"/>
      <c r="G25" s="1723"/>
      <c r="H25" s="1723"/>
      <c r="I25" s="1647">
        <v>2685</v>
      </c>
      <c r="J25" s="1712"/>
      <c r="K25" s="1723"/>
      <c r="L25" s="1723"/>
      <c r="M25" s="1647">
        <v>399</v>
      </c>
      <c r="N25" s="1712"/>
      <c r="O25" s="1723"/>
      <c r="P25" s="1723"/>
      <c r="Q25" s="1647">
        <v>586</v>
      </c>
    </row>
    <row r="26" spans="1:17" s="229" customFormat="1" ht="15" x14ac:dyDescent="0.25">
      <c r="A26" s="232">
        <v>12</v>
      </c>
      <c r="B26" s="1150"/>
      <c r="C26" s="1723"/>
      <c r="D26" s="1723"/>
      <c r="E26" s="1647">
        <v>2396</v>
      </c>
      <c r="F26" s="1712"/>
      <c r="G26" s="1723"/>
      <c r="H26" s="1723"/>
      <c r="I26" s="1647">
        <v>2706</v>
      </c>
      <c r="J26" s="1712"/>
      <c r="K26" s="1723"/>
      <c r="L26" s="1723"/>
      <c r="M26" s="1647">
        <v>397</v>
      </c>
      <c r="N26" s="1712"/>
      <c r="O26" s="1723"/>
      <c r="P26" s="1723"/>
      <c r="Q26" s="1647">
        <v>571</v>
      </c>
    </row>
    <row r="27" spans="1:17" s="229" customFormat="1" ht="15" x14ac:dyDescent="0.25">
      <c r="A27" s="232">
        <v>13</v>
      </c>
      <c r="B27" s="1150"/>
      <c r="C27" s="1723"/>
      <c r="D27" s="1723"/>
      <c r="E27" s="1647">
        <v>2372</v>
      </c>
      <c r="F27" s="1712"/>
      <c r="G27" s="1723"/>
      <c r="H27" s="1723"/>
      <c r="I27" s="1647">
        <v>2775</v>
      </c>
      <c r="J27" s="1712"/>
      <c r="K27" s="1723"/>
      <c r="L27" s="1723"/>
      <c r="M27" s="1647">
        <v>405</v>
      </c>
      <c r="N27" s="1712"/>
      <c r="O27" s="1723"/>
      <c r="P27" s="1723"/>
      <c r="Q27" s="1647">
        <v>605</v>
      </c>
    </row>
    <row r="28" spans="1:17" s="229" customFormat="1" ht="15" x14ac:dyDescent="0.25">
      <c r="A28" s="232">
        <v>14</v>
      </c>
      <c r="B28" s="1150"/>
      <c r="C28" s="1723"/>
      <c r="D28" s="1723"/>
      <c r="E28" s="1647">
        <v>2465</v>
      </c>
      <c r="F28" s="1712"/>
      <c r="G28" s="1723"/>
      <c r="H28" s="1723"/>
      <c r="I28" s="1647">
        <v>2772</v>
      </c>
      <c r="J28" s="1712"/>
      <c r="K28" s="1723"/>
      <c r="L28" s="1723"/>
      <c r="M28" s="1647">
        <v>421</v>
      </c>
      <c r="N28" s="1712"/>
      <c r="O28" s="1723"/>
      <c r="P28" s="1723"/>
      <c r="Q28" s="1647">
        <v>590</v>
      </c>
    </row>
    <row r="29" spans="1:17" s="229" customFormat="1" ht="15" x14ac:dyDescent="0.25">
      <c r="A29" s="232">
        <v>15</v>
      </c>
      <c r="B29" s="1150"/>
      <c r="C29" s="1723"/>
      <c r="D29" s="1723"/>
      <c r="E29" s="1647">
        <v>2443</v>
      </c>
      <c r="F29" s="1712"/>
      <c r="G29" s="1723"/>
      <c r="H29" s="1723"/>
      <c r="I29" s="1647">
        <v>2725</v>
      </c>
      <c r="J29" s="1712"/>
      <c r="K29" s="1723"/>
      <c r="L29" s="1723"/>
      <c r="M29" s="1647">
        <v>317</v>
      </c>
      <c r="N29" s="1712"/>
      <c r="O29" s="1723"/>
      <c r="P29" s="1723"/>
      <c r="Q29" s="1647">
        <v>594</v>
      </c>
    </row>
    <row r="30" spans="1:17" s="229" customFormat="1" ht="15" x14ac:dyDescent="0.25">
      <c r="A30" s="232">
        <v>16</v>
      </c>
      <c r="B30" s="1150"/>
      <c r="C30" s="1723"/>
      <c r="D30" s="1723"/>
      <c r="E30" s="1647">
        <v>2348</v>
      </c>
      <c r="F30" s="1712"/>
      <c r="G30" s="1723"/>
      <c r="H30" s="1723"/>
      <c r="I30" s="1647">
        <v>2699</v>
      </c>
      <c r="J30" s="1712"/>
      <c r="K30" s="1723"/>
      <c r="L30" s="1723"/>
      <c r="M30" s="1647">
        <v>384</v>
      </c>
      <c r="N30" s="1712"/>
      <c r="O30" s="1723"/>
      <c r="P30" s="1723"/>
      <c r="Q30" s="1647">
        <v>605</v>
      </c>
    </row>
    <row r="31" spans="1:17" s="233" customFormat="1" ht="15" x14ac:dyDescent="0.25">
      <c r="A31" s="232">
        <v>17</v>
      </c>
      <c r="B31" s="1150"/>
      <c r="C31" s="1723"/>
      <c r="D31" s="1723"/>
      <c r="E31" s="1647">
        <v>2393</v>
      </c>
      <c r="F31" s="1712"/>
      <c r="G31" s="1723"/>
      <c r="H31" s="1723"/>
      <c r="I31" s="1647">
        <v>2651</v>
      </c>
      <c r="J31" s="1712"/>
      <c r="K31" s="1723"/>
      <c r="L31" s="1723"/>
      <c r="M31" s="1647">
        <v>455</v>
      </c>
      <c r="N31" s="1712"/>
      <c r="O31" s="1723"/>
      <c r="P31" s="1723"/>
      <c r="Q31" s="1647">
        <v>620</v>
      </c>
    </row>
    <row r="32" spans="1:17" s="233" customFormat="1" ht="15" x14ac:dyDescent="0.25">
      <c r="A32" s="232">
        <v>18</v>
      </c>
      <c r="B32" s="1150"/>
      <c r="C32" s="1723"/>
      <c r="D32" s="1723"/>
      <c r="E32" s="1647">
        <v>2355</v>
      </c>
      <c r="F32" s="1712"/>
      <c r="G32" s="1723"/>
      <c r="H32" s="1723"/>
      <c r="I32" s="1647">
        <v>2744</v>
      </c>
      <c r="J32" s="1712"/>
      <c r="K32" s="1723"/>
      <c r="L32" s="1723"/>
      <c r="M32" s="1647">
        <v>452</v>
      </c>
      <c r="N32" s="1712"/>
      <c r="O32" s="1723"/>
      <c r="P32" s="1723"/>
      <c r="Q32" s="1647">
        <v>663</v>
      </c>
    </row>
    <row r="33" spans="1:33" s="233" customFormat="1" ht="15" x14ac:dyDescent="0.25">
      <c r="A33" s="232">
        <v>19</v>
      </c>
      <c r="B33" s="1150"/>
      <c r="C33" s="1723"/>
      <c r="D33" s="1723"/>
      <c r="E33" s="1647">
        <v>2321</v>
      </c>
      <c r="F33" s="1712"/>
      <c r="G33" s="1723"/>
      <c r="H33" s="1723"/>
      <c r="I33" s="1647">
        <v>2752</v>
      </c>
      <c r="J33" s="1712"/>
      <c r="K33" s="1723"/>
      <c r="L33" s="1723"/>
      <c r="M33" s="1647">
        <v>430</v>
      </c>
      <c r="N33" s="1712"/>
      <c r="O33" s="1723"/>
      <c r="P33" s="1723"/>
      <c r="Q33" s="1647">
        <v>677</v>
      </c>
    </row>
    <row r="34" spans="1:33" s="233" customFormat="1" ht="15" x14ac:dyDescent="0.25">
      <c r="A34" s="232">
        <v>20</v>
      </c>
      <c r="B34" s="1150"/>
      <c r="C34" s="1723"/>
      <c r="D34" s="1723"/>
      <c r="E34" s="1647">
        <v>2233</v>
      </c>
      <c r="F34" s="1712"/>
      <c r="G34" s="1723"/>
      <c r="H34" s="1723"/>
      <c r="I34" s="1647">
        <v>2713</v>
      </c>
      <c r="J34" s="1712"/>
      <c r="K34" s="1723"/>
      <c r="L34" s="1723"/>
      <c r="M34" s="1647">
        <v>417</v>
      </c>
      <c r="N34" s="1712"/>
      <c r="O34" s="1723"/>
      <c r="P34" s="1723"/>
      <c r="Q34" s="1647">
        <v>662</v>
      </c>
    </row>
    <row r="35" spans="1:33" s="233" customFormat="1" ht="15" x14ac:dyDescent="0.25">
      <c r="A35" s="232">
        <v>21</v>
      </c>
      <c r="B35" s="1150"/>
      <c r="C35" s="1723"/>
      <c r="D35" s="1723"/>
      <c r="E35" s="1647">
        <v>1994</v>
      </c>
      <c r="F35" s="1712"/>
      <c r="G35" s="1723"/>
      <c r="H35" s="1723"/>
      <c r="I35" s="1647">
        <v>2716</v>
      </c>
      <c r="J35" s="1712"/>
      <c r="K35" s="1723"/>
      <c r="L35" s="1723"/>
      <c r="M35" s="1647">
        <v>341</v>
      </c>
      <c r="N35" s="1712"/>
      <c r="O35" s="1723"/>
      <c r="P35" s="1723"/>
      <c r="Q35" s="1647">
        <v>621</v>
      </c>
    </row>
    <row r="36" spans="1:33" s="233" customFormat="1" ht="15" x14ac:dyDescent="0.25">
      <c r="A36" s="232">
        <v>22</v>
      </c>
      <c r="B36" s="1150"/>
      <c r="C36" s="1723"/>
      <c r="D36" s="1723"/>
      <c r="E36" s="1647">
        <v>1907</v>
      </c>
      <c r="F36" s="1712"/>
      <c r="G36" s="1723"/>
      <c r="H36" s="1723"/>
      <c r="I36" s="1647">
        <v>2688</v>
      </c>
      <c r="J36" s="1712"/>
      <c r="K36" s="1723"/>
      <c r="L36" s="1723"/>
      <c r="M36" s="1647">
        <v>260</v>
      </c>
      <c r="N36" s="1712"/>
      <c r="O36" s="1723"/>
      <c r="P36" s="1723"/>
      <c r="Q36" s="1647">
        <v>550</v>
      </c>
    </row>
    <row r="37" spans="1:33" s="233" customFormat="1" ht="15" x14ac:dyDescent="0.25">
      <c r="A37" s="232">
        <v>23</v>
      </c>
      <c r="B37" s="1150"/>
      <c r="C37" s="1723"/>
      <c r="D37" s="1723"/>
      <c r="E37" s="1647">
        <v>1782</v>
      </c>
      <c r="F37" s="1712"/>
      <c r="G37" s="1723"/>
      <c r="H37" s="1723"/>
      <c r="I37" s="1647">
        <v>2499</v>
      </c>
      <c r="J37" s="1712"/>
      <c r="K37" s="1723"/>
      <c r="L37" s="1723"/>
      <c r="M37" s="1647">
        <v>226</v>
      </c>
      <c r="N37" s="1712"/>
      <c r="O37" s="1723"/>
      <c r="P37" s="1723"/>
      <c r="Q37" s="1647">
        <v>506</v>
      </c>
    </row>
    <row r="38" spans="1:33" s="233" customFormat="1" ht="15" x14ac:dyDescent="0.25">
      <c r="A38" s="232">
        <v>24</v>
      </c>
      <c r="B38" s="1150"/>
      <c r="C38" s="1723"/>
      <c r="D38" s="1723"/>
      <c r="E38" s="1647">
        <v>1531</v>
      </c>
      <c r="F38" s="1712"/>
      <c r="G38" s="1723"/>
      <c r="H38" s="1723"/>
      <c r="I38" s="1647">
        <v>2136</v>
      </c>
      <c r="J38" s="1712"/>
      <c r="K38" s="1723"/>
      <c r="L38" s="1723"/>
      <c r="M38" s="1647">
        <v>196</v>
      </c>
      <c r="N38" s="1712"/>
      <c r="O38" s="1723"/>
      <c r="P38" s="1723"/>
      <c r="Q38" s="1647">
        <v>440</v>
      </c>
    </row>
    <row r="39" spans="1:33" s="233" customFormat="1" ht="15" x14ac:dyDescent="0.2">
      <c r="A39" s="232" t="s">
        <v>19</v>
      </c>
      <c r="B39" s="1221"/>
      <c r="C39" s="1724"/>
      <c r="D39" s="1724"/>
      <c r="E39" s="1725">
        <f>SUM(E15:E38)</f>
        <v>44615</v>
      </c>
      <c r="F39" s="1724"/>
      <c r="G39" s="1724"/>
      <c r="H39" s="1724"/>
      <c r="I39" s="1725">
        <f>SUM(I15:I38)</f>
        <v>55579</v>
      </c>
      <c r="J39" s="1724"/>
      <c r="K39" s="1724"/>
      <c r="L39" s="1724"/>
      <c r="M39" s="1725">
        <f>SUM(M15:M38)</f>
        <v>7231</v>
      </c>
      <c r="N39" s="1724"/>
      <c r="O39" s="1724"/>
      <c r="P39" s="1724"/>
      <c r="Q39" s="1725">
        <f>SUM(Q15:Q38)</f>
        <v>12502</v>
      </c>
    </row>
    <row r="40" spans="1:33" s="222" customFormat="1" ht="12.75" customHeight="1" x14ac:dyDescent="0.2">
      <c r="A40" s="222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22" customFormat="1" ht="12.75" customHeight="1" x14ac:dyDescent="0.2">
      <c r="A41" s="222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 x14ac:dyDescent="0.2">
      <c r="A42" s="222" t="s">
        <v>22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 x14ac:dyDescent="0.2">
      <c r="A43" s="222" t="s">
        <v>23</v>
      </c>
      <c r="K43" s="222" t="s">
        <v>534</v>
      </c>
      <c r="L43" s="222"/>
      <c r="M43" s="222"/>
      <c r="N43" s="222"/>
      <c r="O43" s="222"/>
      <c r="P43" s="222"/>
      <c r="Q43" s="222"/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 x14ac:dyDescent="0.2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372" t="s">
        <v>509</v>
      </c>
      <c r="C1" s="2048"/>
      <c r="D1" s="2048"/>
      <c r="E1" s="2048"/>
      <c r="F1" s="2048"/>
      <c r="J1" s="801" t="s">
        <v>183</v>
      </c>
      <c r="N1" s="2366" t="s">
        <v>62</v>
      </c>
      <c r="O1" s="2366"/>
      <c r="P1" s="2366"/>
      <c r="Q1" s="2366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35" customFormat="1" ht="10.5" customHeight="1" x14ac:dyDescent="0.2">
      <c r="B2" s="2367" t="s">
        <v>1</v>
      </c>
      <c r="C2" s="2055"/>
      <c r="D2" s="2055"/>
      <c r="E2" s="2055"/>
      <c r="F2" s="2055"/>
      <c r="I2" s="235" t="s">
        <v>28</v>
      </c>
      <c r="N2" s="2367" t="s">
        <v>2</v>
      </c>
      <c r="O2" s="2368"/>
      <c r="P2" s="2368"/>
      <c r="Q2" s="2368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35" customFormat="1" ht="13.5" customHeight="1" x14ac:dyDescent="0.2">
      <c r="N3" s="235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35" customFormat="1" ht="15" customHeight="1" x14ac:dyDescent="0.25">
      <c r="B4" s="2371" t="s">
        <v>4</v>
      </c>
      <c r="C4" s="2048"/>
      <c r="D4" s="237"/>
      <c r="E4" s="1016"/>
      <c r="F4" s="1016"/>
      <c r="G4" s="1016"/>
      <c r="H4" s="1016"/>
      <c r="I4" s="895" t="s">
        <v>5</v>
      </c>
      <c r="J4" s="236"/>
      <c r="K4" s="236"/>
      <c r="L4" s="236"/>
      <c r="O4" s="238" t="s">
        <v>63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35" customFormat="1" ht="9.75" customHeight="1" x14ac:dyDescent="0.2">
      <c r="B5" s="2376" t="s">
        <v>7</v>
      </c>
      <c r="C5" s="2046"/>
      <c r="D5" s="236"/>
      <c r="E5" s="236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35" customFormat="1" ht="12" customHeight="1" x14ac:dyDescent="0.25">
      <c r="A6" s="236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35" customFormat="1" ht="15.75" x14ac:dyDescent="0.25">
      <c r="A7" s="2370" t="s">
        <v>506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35" customFormat="1" ht="9" customHeight="1" x14ac:dyDescent="0.2">
      <c r="A8" s="1315">
        <v>30</v>
      </c>
      <c r="B8" s="1315">
        <v>49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35" customFormat="1" x14ac:dyDescent="0.2">
      <c r="A9" s="2373" t="s">
        <v>9</v>
      </c>
      <c r="B9" s="2363" t="s">
        <v>10</v>
      </c>
      <c r="C9" s="2364"/>
      <c r="D9" s="2364"/>
      <c r="E9" s="2364"/>
      <c r="F9" s="2364"/>
      <c r="G9" s="2364"/>
      <c r="H9" s="2364"/>
      <c r="I9" s="2365"/>
      <c r="J9" s="2363" t="s">
        <v>11</v>
      </c>
      <c r="K9" s="2364"/>
      <c r="L9" s="2364"/>
      <c r="M9" s="2364"/>
      <c r="N9" s="2364"/>
      <c r="O9" s="2364"/>
      <c r="P9" s="2364"/>
      <c r="Q9" s="2365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35" customFormat="1" x14ac:dyDescent="0.2">
      <c r="A10" s="2374"/>
      <c r="B10" s="2360" t="s">
        <v>376</v>
      </c>
      <c r="C10" s="2361"/>
      <c r="D10" s="2361"/>
      <c r="E10" s="2362"/>
      <c r="F10" s="2360" t="s">
        <v>377</v>
      </c>
      <c r="G10" s="2062"/>
      <c r="H10" s="2062"/>
      <c r="I10" s="2063"/>
      <c r="J10" s="2360" t="s">
        <v>376</v>
      </c>
      <c r="K10" s="2361"/>
      <c r="L10" s="2361"/>
      <c r="M10" s="2362"/>
      <c r="N10" s="2360" t="s">
        <v>377</v>
      </c>
      <c r="O10" s="2361"/>
      <c r="P10" s="2361"/>
      <c r="Q10" s="2362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35" customFormat="1" x14ac:dyDescent="0.2">
      <c r="A11" s="2374"/>
      <c r="B11" s="2360" t="s">
        <v>14</v>
      </c>
      <c r="C11" s="2361"/>
      <c r="E11" s="240">
        <v>12000</v>
      </c>
      <c r="F11" s="2360" t="s">
        <v>14</v>
      </c>
      <c r="G11" s="2361"/>
      <c r="H11" s="239"/>
      <c r="I11" s="240">
        <v>12000</v>
      </c>
      <c r="J11" s="2360" t="s">
        <v>14</v>
      </c>
      <c r="K11" s="2361"/>
      <c r="L11" s="239"/>
      <c r="M11" s="240">
        <f>E11</f>
        <v>12000</v>
      </c>
      <c r="N11" s="2360" t="s">
        <v>14</v>
      </c>
      <c r="O11" s="2361"/>
      <c r="P11" s="239"/>
      <c r="Q11" s="240">
        <f>I11</f>
        <v>12000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42" customFormat="1" ht="35.25" customHeight="1" x14ac:dyDescent="0.2">
      <c r="A12" s="2375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50"/>
      <c r="C14" s="1723"/>
      <c r="D14" s="1723"/>
      <c r="E14" s="1723"/>
      <c r="F14" s="1712"/>
      <c r="G14" s="1723"/>
      <c r="H14" s="1723"/>
      <c r="I14" s="1723"/>
      <c r="J14" s="1712"/>
      <c r="K14" s="1723"/>
      <c r="L14" s="1723"/>
      <c r="M14" s="1723"/>
      <c r="N14" s="1712"/>
      <c r="O14" s="1723"/>
      <c r="P14" s="1723"/>
      <c r="Q14" s="1723"/>
    </row>
    <row r="15" spans="1:33" s="1521" customFormat="1" ht="15" x14ac:dyDescent="0.25">
      <c r="A15" s="1520">
        <v>1</v>
      </c>
      <c r="B15" s="1382"/>
      <c r="C15" s="1723"/>
      <c r="D15" s="1723"/>
      <c r="E15" s="1647">
        <v>0</v>
      </c>
      <c r="F15" s="1712"/>
      <c r="G15" s="1723"/>
      <c r="H15" s="1723"/>
      <c r="I15" s="1647">
        <v>0</v>
      </c>
      <c r="J15" s="1712"/>
      <c r="K15" s="1723"/>
      <c r="L15" s="1723"/>
      <c r="M15" s="1647">
        <v>0</v>
      </c>
      <c r="N15" s="1712"/>
      <c r="O15" s="1723"/>
      <c r="P15" s="1723"/>
      <c r="Q15" s="1647">
        <v>0</v>
      </c>
    </row>
    <row r="16" spans="1:33" s="242" customFormat="1" ht="15" x14ac:dyDescent="0.25">
      <c r="A16" s="245">
        <v>2</v>
      </c>
      <c r="B16" s="1150"/>
      <c r="C16" s="1723"/>
      <c r="D16" s="1723"/>
      <c r="E16" s="1647">
        <v>0</v>
      </c>
      <c r="F16" s="1712"/>
      <c r="G16" s="1723"/>
      <c r="H16" s="1723"/>
      <c r="I16" s="1647">
        <v>0</v>
      </c>
      <c r="J16" s="1712"/>
      <c r="K16" s="1723"/>
      <c r="L16" s="1723"/>
      <c r="M16" s="1647">
        <v>0</v>
      </c>
      <c r="N16" s="1712"/>
      <c r="O16" s="1723"/>
      <c r="P16" s="1723"/>
      <c r="Q16" s="1647">
        <v>0</v>
      </c>
    </row>
    <row r="17" spans="1:19" s="242" customFormat="1" ht="15" x14ac:dyDescent="0.25">
      <c r="A17" s="245">
        <v>3</v>
      </c>
      <c r="B17" s="1150"/>
      <c r="C17" s="1723"/>
      <c r="D17" s="1723"/>
      <c r="E17" s="1647">
        <v>0</v>
      </c>
      <c r="F17" s="1712"/>
      <c r="G17" s="1723"/>
      <c r="H17" s="1723"/>
      <c r="I17" s="1647">
        <v>0</v>
      </c>
      <c r="J17" s="1712"/>
      <c r="K17" s="1723"/>
      <c r="L17" s="1723"/>
      <c r="M17" s="1647">
        <v>0</v>
      </c>
      <c r="N17" s="1712"/>
      <c r="O17" s="1723"/>
      <c r="P17" s="1723"/>
      <c r="Q17" s="1647">
        <v>0</v>
      </c>
    </row>
    <row r="18" spans="1:19" s="242" customFormat="1" ht="15" x14ac:dyDescent="0.25">
      <c r="A18" s="245">
        <v>4</v>
      </c>
      <c r="B18" s="1150"/>
      <c r="C18" s="1723"/>
      <c r="D18" s="1723"/>
      <c r="E18" s="1647">
        <v>0</v>
      </c>
      <c r="F18" s="1712"/>
      <c r="G18" s="1723"/>
      <c r="H18" s="1723"/>
      <c r="I18" s="1647">
        <v>0</v>
      </c>
      <c r="J18" s="1712"/>
      <c r="K18" s="1723"/>
      <c r="L18" s="1723"/>
      <c r="M18" s="1647">
        <v>0</v>
      </c>
      <c r="N18" s="1712"/>
      <c r="O18" s="1723"/>
      <c r="P18" s="1723"/>
      <c r="Q18" s="1647">
        <v>0</v>
      </c>
    </row>
    <row r="19" spans="1:19" s="242" customFormat="1" ht="15" x14ac:dyDescent="0.25">
      <c r="A19" s="245">
        <v>5</v>
      </c>
      <c r="B19" s="1150"/>
      <c r="C19" s="1723"/>
      <c r="D19" s="1723"/>
      <c r="E19" s="1647">
        <v>0</v>
      </c>
      <c r="F19" s="1712"/>
      <c r="G19" s="1723"/>
      <c r="H19" s="1723"/>
      <c r="I19" s="1647">
        <v>0</v>
      </c>
      <c r="J19" s="1712"/>
      <c r="K19" s="1723"/>
      <c r="L19" s="1723"/>
      <c r="M19" s="1647">
        <v>0</v>
      </c>
      <c r="N19" s="1712"/>
      <c r="O19" s="1723"/>
      <c r="P19" s="1723"/>
      <c r="Q19" s="1647">
        <v>0</v>
      </c>
    </row>
    <row r="20" spans="1:19" s="242" customFormat="1" ht="15" x14ac:dyDescent="0.25">
      <c r="A20" s="245">
        <v>6</v>
      </c>
      <c r="B20" s="1150"/>
      <c r="C20" s="1723"/>
      <c r="D20" s="1723"/>
      <c r="E20" s="1647">
        <v>0</v>
      </c>
      <c r="F20" s="1712"/>
      <c r="G20" s="1723"/>
      <c r="H20" s="1723"/>
      <c r="I20" s="1647">
        <v>0</v>
      </c>
      <c r="J20" s="1712"/>
      <c r="K20" s="1723"/>
      <c r="L20" s="1723"/>
      <c r="M20" s="1647">
        <v>0</v>
      </c>
      <c r="N20" s="1712"/>
      <c r="O20" s="1723"/>
      <c r="P20" s="1723"/>
      <c r="Q20" s="1647">
        <v>0</v>
      </c>
    </row>
    <row r="21" spans="1:19" s="242" customFormat="1" ht="15" x14ac:dyDescent="0.25">
      <c r="A21" s="245">
        <v>7</v>
      </c>
      <c r="B21" s="1150"/>
      <c r="C21" s="1723"/>
      <c r="D21" s="1723"/>
      <c r="E21" s="1647">
        <v>0</v>
      </c>
      <c r="F21" s="1712"/>
      <c r="G21" s="1723"/>
      <c r="H21" s="1723"/>
      <c r="I21" s="1647">
        <v>0</v>
      </c>
      <c r="J21" s="1712"/>
      <c r="K21" s="1723"/>
      <c r="L21" s="1723"/>
      <c r="M21" s="1647">
        <v>0</v>
      </c>
      <c r="N21" s="1712"/>
      <c r="O21" s="1723"/>
      <c r="P21" s="1723"/>
      <c r="Q21" s="1647">
        <v>0</v>
      </c>
    </row>
    <row r="22" spans="1:19" s="242" customFormat="1" ht="15" x14ac:dyDescent="0.25">
      <c r="A22" s="245">
        <v>8</v>
      </c>
      <c r="B22" s="1150"/>
      <c r="C22" s="1723"/>
      <c r="D22" s="1723"/>
      <c r="E22" s="1647">
        <v>0</v>
      </c>
      <c r="F22" s="1712"/>
      <c r="G22" s="1723"/>
      <c r="H22" s="1723"/>
      <c r="I22" s="1647">
        <v>0</v>
      </c>
      <c r="J22" s="1712"/>
      <c r="K22" s="1723"/>
      <c r="L22" s="1723"/>
      <c r="M22" s="1647">
        <v>0</v>
      </c>
      <c r="N22" s="1712"/>
      <c r="O22" s="1723"/>
      <c r="P22" s="1723"/>
      <c r="Q22" s="1647">
        <v>0</v>
      </c>
    </row>
    <row r="23" spans="1:19" s="242" customFormat="1" ht="15" x14ac:dyDescent="0.25">
      <c r="A23" s="245">
        <v>9</v>
      </c>
      <c r="B23" s="1150"/>
      <c r="C23" s="1723"/>
      <c r="D23" s="1723"/>
      <c r="E23" s="1647">
        <v>0</v>
      </c>
      <c r="F23" s="1712"/>
      <c r="G23" s="1723"/>
      <c r="H23" s="1723"/>
      <c r="I23" s="1647">
        <v>0</v>
      </c>
      <c r="J23" s="1712"/>
      <c r="K23" s="1723"/>
      <c r="L23" s="1723"/>
      <c r="M23" s="1647">
        <v>0</v>
      </c>
      <c r="N23" s="1712"/>
      <c r="O23" s="1723"/>
      <c r="P23" s="1723"/>
      <c r="Q23" s="1647">
        <v>0</v>
      </c>
    </row>
    <row r="24" spans="1:19" s="242" customFormat="1" ht="15" x14ac:dyDescent="0.25">
      <c r="A24" s="245">
        <v>10</v>
      </c>
      <c r="B24" s="1150"/>
      <c r="C24" s="1723"/>
      <c r="D24" s="1723"/>
      <c r="E24" s="1647">
        <v>0</v>
      </c>
      <c r="F24" s="1712"/>
      <c r="G24" s="1723"/>
      <c r="H24" s="1723"/>
      <c r="I24" s="1647">
        <v>0</v>
      </c>
      <c r="J24" s="1712"/>
      <c r="K24" s="1723"/>
      <c r="L24" s="1723"/>
      <c r="M24" s="1647">
        <v>0</v>
      </c>
      <c r="N24" s="1712"/>
      <c r="O24" s="1723"/>
      <c r="P24" s="1723"/>
      <c r="Q24" s="1647">
        <v>0</v>
      </c>
      <c r="S24" s="809"/>
    </row>
    <row r="25" spans="1:19" s="242" customFormat="1" ht="15" x14ac:dyDescent="0.25">
      <c r="A25" s="245">
        <v>11</v>
      </c>
      <c r="B25" s="1150"/>
      <c r="C25" s="1723"/>
      <c r="D25" s="1723"/>
      <c r="E25" s="1647">
        <v>0</v>
      </c>
      <c r="F25" s="1712"/>
      <c r="G25" s="1723"/>
      <c r="H25" s="1723"/>
      <c r="I25" s="1647">
        <v>0</v>
      </c>
      <c r="J25" s="1712"/>
      <c r="K25" s="1723"/>
      <c r="L25" s="1723"/>
      <c r="M25" s="1647">
        <v>0</v>
      </c>
      <c r="N25" s="1712"/>
      <c r="O25" s="1723"/>
      <c r="P25" s="1723"/>
      <c r="Q25" s="1647">
        <v>0</v>
      </c>
    </row>
    <row r="26" spans="1:19" s="242" customFormat="1" ht="15" x14ac:dyDescent="0.25">
      <c r="A26" s="245">
        <v>12</v>
      </c>
      <c r="B26" s="1150"/>
      <c r="C26" s="1723"/>
      <c r="D26" s="1723"/>
      <c r="E26" s="1647">
        <v>0</v>
      </c>
      <c r="F26" s="1712"/>
      <c r="G26" s="1723"/>
      <c r="H26" s="1723"/>
      <c r="I26" s="1647">
        <v>0</v>
      </c>
      <c r="J26" s="1712"/>
      <c r="K26" s="1723"/>
      <c r="L26" s="1723"/>
      <c r="M26" s="1647">
        <v>0</v>
      </c>
      <c r="N26" s="1712"/>
      <c r="O26" s="1723"/>
      <c r="P26" s="1723"/>
      <c r="Q26" s="1647">
        <v>0</v>
      </c>
    </row>
    <row r="27" spans="1:19" s="242" customFormat="1" ht="15" x14ac:dyDescent="0.25">
      <c r="A27" s="245">
        <v>13</v>
      </c>
      <c r="B27" s="1150"/>
      <c r="C27" s="1723"/>
      <c r="D27" s="1723"/>
      <c r="E27" s="1647">
        <v>0</v>
      </c>
      <c r="F27" s="1712"/>
      <c r="G27" s="1723"/>
      <c r="H27" s="1723"/>
      <c r="I27" s="1647">
        <v>0</v>
      </c>
      <c r="J27" s="1712"/>
      <c r="K27" s="1723"/>
      <c r="L27" s="1723"/>
      <c r="M27" s="1647">
        <v>0</v>
      </c>
      <c r="N27" s="1712"/>
      <c r="O27" s="1723"/>
      <c r="P27" s="1723"/>
      <c r="Q27" s="1647">
        <v>0</v>
      </c>
    </row>
    <row r="28" spans="1:19" s="242" customFormat="1" ht="15" x14ac:dyDescent="0.25">
      <c r="A28" s="245">
        <v>14</v>
      </c>
      <c r="B28" s="1150"/>
      <c r="C28" s="1723"/>
      <c r="D28" s="1723"/>
      <c r="E28" s="1647">
        <v>0</v>
      </c>
      <c r="F28" s="1712"/>
      <c r="G28" s="1723"/>
      <c r="H28" s="1723"/>
      <c r="I28" s="1647">
        <v>0</v>
      </c>
      <c r="J28" s="1712"/>
      <c r="K28" s="1723"/>
      <c r="L28" s="1723"/>
      <c r="M28" s="1647">
        <v>0</v>
      </c>
      <c r="N28" s="1712"/>
      <c r="O28" s="1723"/>
      <c r="P28" s="1723"/>
      <c r="Q28" s="1647">
        <v>0</v>
      </c>
    </row>
    <row r="29" spans="1:19" s="242" customFormat="1" ht="15" x14ac:dyDescent="0.25">
      <c r="A29" s="245">
        <v>15</v>
      </c>
      <c r="B29" s="1150"/>
      <c r="C29" s="1723"/>
      <c r="D29" s="1723"/>
      <c r="E29" s="1647">
        <v>0</v>
      </c>
      <c r="F29" s="1712"/>
      <c r="G29" s="1723"/>
      <c r="H29" s="1723"/>
      <c r="I29" s="1647">
        <v>0</v>
      </c>
      <c r="J29" s="1712"/>
      <c r="K29" s="1723"/>
      <c r="L29" s="1723"/>
      <c r="M29" s="1647">
        <v>0</v>
      </c>
      <c r="N29" s="1712"/>
      <c r="O29" s="1723"/>
      <c r="P29" s="1723"/>
      <c r="Q29" s="1647">
        <v>0</v>
      </c>
    </row>
    <row r="30" spans="1:19" s="242" customFormat="1" ht="15" x14ac:dyDescent="0.25">
      <c r="A30" s="245">
        <v>16</v>
      </c>
      <c r="B30" s="1150"/>
      <c r="C30" s="1723"/>
      <c r="D30" s="1723"/>
      <c r="E30" s="1647">
        <v>0</v>
      </c>
      <c r="F30" s="1712"/>
      <c r="G30" s="1723"/>
      <c r="H30" s="1723"/>
      <c r="I30" s="1647">
        <v>0</v>
      </c>
      <c r="J30" s="1712"/>
      <c r="K30" s="1723"/>
      <c r="L30" s="1723"/>
      <c r="M30" s="1647">
        <v>0</v>
      </c>
      <c r="N30" s="1712"/>
      <c r="O30" s="1723"/>
      <c r="P30" s="1723"/>
      <c r="Q30" s="1647">
        <v>0</v>
      </c>
    </row>
    <row r="31" spans="1:19" s="246" customFormat="1" ht="15" x14ac:dyDescent="0.25">
      <c r="A31" s="245">
        <v>17</v>
      </c>
      <c r="B31" s="1150"/>
      <c r="C31" s="1723"/>
      <c r="D31" s="1723"/>
      <c r="E31" s="1647">
        <v>0</v>
      </c>
      <c r="F31" s="1712"/>
      <c r="G31" s="1723"/>
      <c r="H31" s="1723"/>
      <c r="I31" s="1647">
        <v>0</v>
      </c>
      <c r="J31" s="1712"/>
      <c r="K31" s="1723"/>
      <c r="L31" s="1723"/>
      <c r="M31" s="1647">
        <v>0</v>
      </c>
      <c r="N31" s="1712"/>
      <c r="O31" s="1723"/>
      <c r="P31" s="1723"/>
      <c r="Q31" s="1647">
        <v>0</v>
      </c>
    </row>
    <row r="32" spans="1:19" s="246" customFormat="1" ht="15" x14ac:dyDescent="0.25">
      <c r="A32" s="245">
        <v>18</v>
      </c>
      <c r="B32" s="1150"/>
      <c r="C32" s="1723"/>
      <c r="D32" s="1723"/>
      <c r="E32" s="1647">
        <v>0</v>
      </c>
      <c r="F32" s="1712"/>
      <c r="G32" s="1723"/>
      <c r="H32" s="1723"/>
      <c r="I32" s="1647">
        <v>0</v>
      </c>
      <c r="J32" s="1712"/>
      <c r="K32" s="1723"/>
      <c r="L32" s="1723"/>
      <c r="M32" s="1647">
        <v>0</v>
      </c>
      <c r="N32" s="1712"/>
      <c r="O32" s="1723"/>
      <c r="P32" s="1723"/>
      <c r="Q32" s="1647">
        <v>0</v>
      </c>
    </row>
    <row r="33" spans="1:33" s="246" customFormat="1" ht="15" x14ac:dyDescent="0.25">
      <c r="A33" s="245">
        <v>19</v>
      </c>
      <c r="B33" s="1150"/>
      <c r="C33" s="1723"/>
      <c r="D33" s="1723"/>
      <c r="E33" s="1647">
        <v>0</v>
      </c>
      <c r="F33" s="1712"/>
      <c r="G33" s="1723"/>
      <c r="H33" s="1723"/>
      <c r="I33" s="1647">
        <v>0</v>
      </c>
      <c r="J33" s="1712"/>
      <c r="K33" s="1723"/>
      <c r="L33" s="1723"/>
      <c r="M33" s="1647">
        <v>0</v>
      </c>
      <c r="N33" s="1712"/>
      <c r="O33" s="1723"/>
      <c r="P33" s="1723"/>
      <c r="Q33" s="1647">
        <v>0</v>
      </c>
    </row>
    <row r="34" spans="1:33" s="246" customFormat="1" ht="15" x14ac:dyDescent="0.25">
      <c r="A34" s="245">
        <v>20</v>
      </c>
      <c r="B34" s="1150"/>
      <c r="C34" s="1723"/>
      <c r="D34" s="1723"/>
      <c r="E34" s="1647">
        <v>0</v>
      </c>
      <c r="F34" s="1712"/>
      <c r="G34" s="1723"/>
      <c r="H34" s="1723"/>
      <c r="I34" s="1647">
        <v>0</v>
      </c>
      <c r="J34" s="1712"/>
      <c r="K34" s="1723"/>
      <c r="L34" s="1723"/>
      <c r="M34" s="1647">
        <v>0</v>
      </c>
      <c r="N34" s="1712"/>
      <c r="O34" s="1723"/>
      <c r="P34" s="1723"/>
      <c r="Q34" s="1647">
        <v>0</v>
      </c>
    </row>
    <row r="35" spans="1:33" s="246" customFormat="1" ht="15" x14ac:dyDescent="0.25">
      <c r="A35" s="245">
        <v>21</v>
      </c>
      <c r="B35" s="1150"/>
      <c r="C35" s="1723"/>
      <c r="D35" s="1723"/>
      <c r="E35" s="1647">
        <v>0</v>
      </c>
      <c r="F35" s="1712"/>
      <c r="G35" s="1723"/>
      <c r="H35" s="1723"/>
      <c r="I35" s="1647">
        <v>0</v>
      </c>
      <c r="J35" s="1712"/>
      <c r="K35" s="1723"/>
      <c r="L35" s="1723"/>
      <c r="M35" s="1647">
        <v>0</v>
      </c>
      <c r="N35" s="1712"/>
      <c r="O35" s="1723"/>
      <c r="P35" s="1723"/>
      <c r="Q35" s="1647">
        <v>0</v>
      </c>
    </row>
    <row r="36" spans="1:33" s="246" customFormat="1" ht="15" x14ac:dyDescent="0.25">
      <c r="A36" s="245">
        <v>22</v>
      </c>
      <c r="B36" s="1150"/>
      <c r="C36" s="1723"/>
      <c r="D36" s="1723"/>
      <c r="E36" s="1647">
        <v>0</v>
      </c>
      <c r="F36" s="1712"/>
      <c r="G36" s="1723"/>
      <c r="H36" s="1723"/>
      <c r="I36" s="1647">
        <v>0</v>
      </c>
      <c r="J36" s="1712"/>
      <c r="K36" s="1723"/>
      <c r="L36" s="1723"/>
      <c r="M36" s="1647">
        <v>0</v>
      </c>
      <c r="N36" s="1712"/>
      <c r="O36" s="1723"/>
      <c r="P36" s="1723"/>
      <c r="Q36" s="1647">
        <v>0</v>
      </c>
    </row>
    <row r="37" spans="1:33" s="246" customFormat="1" ht="15" x14ac:dyDescent="0.25">
      <c r="A37" s="245">
        <v>23</v>
      </c>
      <c r="B37" s="1150"/>
      <c r="C37" s="1723"/>
      <c r="D37" s="1723"/>
      <c r="E37" s="1647">
        <v>0</v>
      </c>
      <c r="F37" s="1712"/>
      <c r="G37" s="1723"/>
      <c r="H37" s="1723"/>
      <c r="I37" s="1647">
        <v>0</v>
      </c>
      <c r="J37" s="1712"/>
      <c r="K37" s="1723"/>
      <c r="L37" s="1723"/>
      <c r="M37" s="1647">
        <v>0</v>
      </c>
      <c r="N37" s="1712"/>
      <c r="O37" s="1723"/>
      <c r="P37" s="1723"/>
      <c r="Q37" s="1647">
        <v>0</v>
      </c>
    </row>
    <row r="38" spans="1:33" s="246" customFormat="1" ht="15" x14ac:dyDescent="0.25">
      <c r="A38" s="245">
        <v>24</v>
      </c>
      <c r="B38" s="1150"/>
      <c r="C38" s="1723"/>
      <c r="D38" s="1723"/>
      <c r="E38" s="1647">
        <v>0</v>
      </c>
      <c r="F38" s="1712"/>
      <c r="G38" s="1723"/>
      <c r="H38" s="1723"/>
      <c r="I38" s="1647">
        <v>0</v>
      </c>
      <c r="J38" s="1712"/>
      <c r="K38" s="1723"/>
      <c r="L38" s="1723"/>
      <c r="M38" s="1647">
        <v>0</v>
      </c>
      <c r="N38" s="1712"/>
      <c r="O38" s="1723"/>
      <c r="P38" s="1723"/>
      <c r="Q38" s="1647">
        <v>0</v>
      </c>
    </row>
    <row r="39" spans="1:33" s="246" customFormat="1" ht="15" x14ac:dyDescent="0.2">
      <c r="A39" s="245" t="s">
        <v>19</v>
      </c>
      <c r="B39" s="1221"/>
      <c r="C39" s="1724"/>
      <c r="D39" s="1724"/>
      <c r="E39" s="1725">
        <f>SUM(E15:E38)</f>
        <v>0</v>
      </c>
      <c r="F39" s="1724"/>
      <c r="G39" s="1724"/>
      <c r="H39" s="1724"/>
      <c r="I39" s="1725">
        <f>SUM(I15:I38)</f>
        <v>0</v>
      </c>
      <c r="J39" s="1724"/>
      <c r="K39" s="1724"/>
      <c r="L39" s="1724"/>
      <c r="M39" s="1725">
        <f>SUM(M15:M38)</f>
        <v>0</v>
      </c>
      <c r="N39" s="1724"/>
      <c r="O39" s="1724"/>
      <c r="P39" s="1724"/>
      <c r="Q39" s="1725">
        <f>SUM(Q15:Q38)</f>
        <v>0</v>
      </c>
    </row>
    <row r="40" spans="1:33" s="235" customFormat="1" ht="12.75" customHeight="1" x14ac:dyDescent="0.2">
      <c r="A40" s="235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35" customFormat="1" ht="12.75" customHeight="1" x14ac:dyDescent="0.2">
      <c r="A41" s="235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 x14ac:dyDescent="0.2">
      <c r="A42" s="235" t="s">
        <v>22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 x14ac:dyDescent="0.2">
      <c r="A43" s="235" t="s">
        <v>23</v>
      </c>
      <c r="K43" s="235" t="s">
        <v>534</v>
      </c>
      <c r="L43" s="235"/>
      <c r="M43" s="235"/>
      <c r="N43" s="235"/>
      <c r="O43" s="235"/>
      <c r="P43" s="235"/>
      <c r="Q43" s="235"/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 x14ac:dyDescent="0.2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3"/>
  </sheetPr>
  <dimension ref="A1:AG44"/>
  <sheetViews>
    <sheetView topLeftCell="A8" zoomScale="70" zoomScaleNormal="70" workbookViewId="0">
      <selection activeCell="Q15" sqref="Q15:Q39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90" t="s">
        <v>509</v>
      </c>
      <c r="C1" s="2048"/>
      <c r="D1" s="2048"/>
      <c r="E1" s="2048"/>
      <c r="F1" s="2048"/>
      <c r="J1" s="801" t="s">
        <v>183</v>
      </c>
      <c r="N1" s="2366" t="s">
        <v>62</v>
      </c>
      <c r="O1" s="2366"/>
      <c r="P1" s="2366"/>
      <c r="Q1" s="2366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91" t="s">
        <v>1</v>
      </c>
      <c r="C2" s="2055"/>
      <c r="D2" s="2055"/>
      <c r="E2" s="2055"/>
      <c r="F2" s="2055"/>
      <c r="N2" s="2091" t="s">
        <v>2</v>
      </c>
      <c r="O2" s="2095"/>
      <c r="P2" s="2095"/>
      <c r="Q2" s="2095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96" t="s">
        <v>540</v>
      </c>
      <c r="O3" s="2096"/>
      <c r="P3" s="2096"/>
      <c r="Q3" s="2096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98" t="s">
        <v>4</v>
      </c>
      <c r="C4" s="2048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77"/>
      <c r="O4" s="2377"/>
      <c r="P4" s="2377"/>
      <c r="Q4" s="2377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97" t="s">
        <v>7</v>
      </c>
      <c r="C5" s="2046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9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9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3">
        <v>362</v>
      </c>
      <c r="B8" s="1322">
        <v>985</v>
      </c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539</v>
      </c>
      <c r="C10" s="2085"/>
      <c r="D10" s="2085"/>
      <c r="E10" s="2086"/>
      <c r="F10" s="2084" t="s">
        <v>513</v>
      </c>
      <c r="G10" s="2062"/>
      <c r="H10" s="2062"/>
      <c r="I10" s="2063"/>
      <c r="J10" s="2084" t="s">
        <v>539</v>
      </c>
      <c r="K10" s="2085"/>
      <c r="L10" s="2085"/>
      <c r="M10" s="2086"/>
      <c r="N10" s="2084" t="s">
        <v>513</v>
      </c>
      <c r="O10" s="2062"/>
      <c r="P10" s="2062"/>
      <c r="Q10" s="2063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>
        <v>2000</v>
      </c>
      <c r="F11" s="2084" t="s">
        <v>14</v>
      </c>
      <c r="G11" s="2085"/>
      <c r="H11" s="705"/>
      <c r="I11" s="706">
        <v>80</v>
      </c>
      <c r="J11" s="2084" t="s">
        <v>14</v>
      </c>
      <c r="K11" s="2085"/>
      <c r="L11" s="705"/>
      <c r="M11" s="706">
        <f>E11</f>
        <v>2000</v>
      </c>
      <c r="N11" s="2084" t="s">
        <v>14</v>
      </c>
      <c r="O11" s="2085"/>
      <c r="P11" s="705"/>
      <c r="Q11" s="706">
        <f>I11</f>
        <v>80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26"/>
      <c r="D14" s="1726"/>
      <c r="E14" s="1726"/>
      <c r="F14" s="1726"/>
      <c r="G14" s="1726"/>
      <c r="H14" s="1726"/>
      <c r="I14" s="1726"/>
      <c r="J14" s="1727"/>
      <c r="K14" s="1726"/>
      <c r="L14" s="1726"/>
      <c r="M14" s="1726"/>
      <c r="N14" s="1726"/>
      <c r="O14" s="1726"/>
      <c r="P14" s="1726"/>
      <c r="Q14" s="1726"/>
    </row>
    <row r="15" spans="1:33" s="1519" customFormat="1" ht="15" x14ac:dyDescent="0.25">
      <c r="A15" s="1517">
        <v>1</v>
      </c>
      <c r="B15" s="1381"/>
      <c r="C15" s="1726"/>
      <c r="D15" s="1726"/>
      <c r="E15" s="1647">
        <v>8</v>
      </c>
      <c r="F15" s="1726"/>
      <c r="G15" s="1726"/>
      <c r="H15" s="1726"/>
      <c r="I15" s="1647">
        <v>10.76</v>
      </c>
      <c r="J15" s="1727"/>
      <c r="K15" s="1726"/>
      <c r="L15" s="1726"/>
      <c r="M15" s="1647">
        <v>0</v>
      </c>
      <c r="N15" s="1726"/>
      <c r="O15" s="1726"/>
      <c r="P15" s="1726"/>
      <c r="Q15" s="1647">
        <v>3</v>
      </c>
    </row>
    <row r="16" spans="1:33" s="708" customFormat="1" ht="15" x14ac:dyDescent="0.25">
      <c r="A16" s="711">
        <v>2</v>
      </c>
      <c r="B16" s="1148"/>
      <c r="C16" s="1726"/>
      <c r="D16" s="1726"/>
      <c r="E16" s="1647">
        <v>7.3999999999999995</v>
      </c>
      <c r="F16" s="1726"/>
      <c r="G16" s="1726"/>
      <c r="H16" s="1726"/>
      <c r="I16" s="1647">
        <v>9.36</v>
      </c>
      <c r="J16" s="1727"/>
      <c r="K16" s="1726"/>
      <c r="L16" s="1726"/>
      <c r="M16" s="1647">
        <v>0</v>
      </c>
      <c r="N16" s="1726"/>
      <c r="O16" s="1726"/>
      <c r="P16" s="1726"/>
      <c r="Q16" s="1647">
        <v>2.88</v>
      </c>
    </row>
    <row r="17" spans="1:17" s="708" customFormat="1" ht="15" x14ac:dyDescent="0.25">
      <c r="A17" s="711">
        <v>3</v>
      </c>
      <c r="B17" s="1148"/>
      <c r="C17" s="1726"/>
      <c r="D17" s="1726"/>
      <c r="E17" s="1647">
        <v>2.4</v>
      </c>
      <c r="F17" s="1726"/>
      <c r="G17" s="1726"/>
      <c r="H17" s="1726"/>
      <c r="I17" s="1647">
        <v>9.1999999999999993</v>
      </c>
      <c r="J17" s="1727"/>
      <c r="K17" s="1726"/>
      <c r="L17" s="1726"/>
      <c r="M17" s="1647">
        <v>0</v>
      </c>
      <c r="N17" s="1726"/>
      <c r="O17" s="1726"/>
      <c r="P17" s="1726"/>
      <c r="Q17" s="1647">
        <v>2.8000000000000003</v>
      </c>
    </row>
    <row r="18" spans="1:17" s="708" customFormat="1" ht="15" x14ac:dyDescent="0.25">
      <c r="A18" s="711">
        <v>4</v>
      </c>
      <c r="B18" s="1148"/>
      <c r="C18" s="1726"/>
      <c r="D18" s="1726"/>
      <c r="E18" s="1647">
        <v>2</v>
      </c>
      <c r="F18" s="1726"/>
      <c r="G18" s="1726"/>
      <c r="H18" s="1726"/>
      <c r="I18" s="1647">
        <v>9</v>
      </c>
      <c r="J18" s="1727"/>
      <c r="K18" s="1726"/>
      <c r="L18" s="1726"/>
      <c r="M18" s="1647">
        <v>0</v>
      </c>
      <c r="N18" s="1726"/>
      <c r="O18" s="1726"/>
      <c r="P18" s="1726"/>
      <c r="Q18" s="1647">
        <v>2.88</v>
      </c>
    </row>
    <row r="19" spans="1:17" s="708" customFormat="1" ht="15" x14ac:dyDescent="0.25">
      <c r="A19" s="711">
        <v>5</v>
      </c>
      <c r="B19" s="1148"/>
      <c r="C19" s="1726"/>
      <c r="D19" s="1726"/>
      <c r="E19" s="1647">
        <v>2.2000000000000002</v>
      </c>
      <c r="F19" s="1726"/>
      <c r="G19" s="1726"/>
      <c r="H19" s="1726"/>
      <c r="I19" s="1647">
        <v>8.120000000000001</v>
      </c>
      <c r="J19" s="1727"/>
      <c r="K19" s="1726"/>
      <c r="L19" s="1726"/>
      <c r="M19" s="1647">
        <v>0</v>
      </c>
      <c r="N19" s="1726"/>
      <c r="O19" s="1726"/>
      <c r="P19" s="1726"/>
      <c r="Q19" s="1647">
        <v>2.76</v>
      </c>
    </row>
    <row r="20" spans="1:17" s="708" customFormat="1" ht="15" x14ac:dyDescent="0.25">
      <c r="A20" s="711">
        <v>6</v>
      </c>
      <c r="B20" s="1148"/>
      <c r="C20" s="1726"/>
      <c r="D20" s="1726"/>
      <c r="E20" s="1647">
        <v>2.2000000000000002</v>
      </c>
      <c r="F20" s="1726"/>
      <c r="G20" s="1726"/>
      <c r="H20" s="1726"/>
      <c r="I20" s="1647">
        <v>8.16</v>
      </c>
      <c r="J20" s="1727"/>
      <c r="K20" s="1726"/>
      <c r="L20" s="1726"/>
      <c r="M20" s="1647">
        <v>0</v>
      </c>
      <c r="N20" s="1726"/>
      <c r="O20" s="1726"/>
      <c r="P20" s="1726"/>
      <c r="Q20" s="1647">
        <v>2.3600000000000003</v>
      </c>
    </row>
    <row r="21" spans="1:17" s="708" customFormat="1" ht="15" x14ac:dyDescent="0.25">
      <c r="A21" s="711">
        <v>7</v>
      </c>
      <c r="B21" s="1148"/>
      <c r="C21" s="1726"/>
      <c r="D21" s="1726"/>
      <c r="E21" s="1647">
        <v>3.6000000000000005</v>
      </c>
      <c r="F21" s="1726"/>
      <c r="G21" s="1726"/>
      <c r="H21" s="1726"/>
      <c r="I21" s="1647">
        <v>9.36</v>
      </c>
      <c r="J21" s="1727"/>
      <c r="K21" s="1726"/>
      <c r="L21" s="1726"/>
      <c r="M21" s="1647">
        <v>0</v>
      </c>
      <c r="N21" s="1726"/>
      <c r="O21" s="1726"/>
      <c r="P21" s="1726"/>
      <c r="Q21" s="1647">
        <v>2.2000000000000002</v>
      </c>
    </row>
    <row r="22" spans="1:17" s="708" customFormat="1" ht="15" x14ac:dyDescent="0.25">
      <c r="A22" s="711">
        <v>8</v>
      </c>
      <c r="B22" s="1148"/>
      <c r="C22" s="1726"/>
      <c r="D22" s="1726"/>
      <c r="E22" s="1647">
        <v>9.4</v>
      </c>
      <c r="F22" s="1726"/>
      <c r="G22" s="1726"/>
      <c r="H22" s="1726"/>
      <c r="I22" s="1647">
        <v>12.24</v>
      </c>
      <c r="J22" s="1727"/>
      <c r="K22" s="1726"/>
      <c r="L22" s="1726"/>
      <c r="M22" s="1647">
        <v>0</v>
      </c>
      <c r="N22" s="1726"/>
      <c r="O22" s="1726"/>
      <c r="P22" s="1726"/>
      <c r="Q22" s="1647">
        <v>2.8</v>
      </c>
    </row>
    <row r="23" spans="1:17" s="708" customFormat="1" ht="15" x14ac:dyDescent="0.25">
      <c r="A23" s="711">
        <v>9</v>
      </c>
      <c r="B23" s="1148"/>
      <c r="C23" s="1726"/>
      <c r="D23" s="1726"/>
      <c r="E23" s="1647">
        <v>11.8</v>
      </c>
      <c r="F23" s="1726"/>
      <c r="G23" s="1726"/>
      <c r="H23" s="1726"/>
      <c r="I23" s="1647">
        <v>15.52</v>
      </c>
      <c r="J23" s="1727"/>
      <c r="K23" s="1726"/>
      <c r="L23" s="1726"/>
      <c r="M23" s="1647">
        <v>0</v>
      </c>
      <c r="N23" s="1726"/>
      <c r="O23" s="1726"/>
      <c r="P23" s="1726"/>
      <c r="Q23" s="1647">
        <v>2.96</v>
      </c>
    </row>
    <row r="24" spans="1:17" s="708" customFormat="1" ht="15" x14ac:dyDescent="0.25">
      <c r="A24" s="711">
        <v>10</v>
      </c>
      <c r="B24" s="1148"/>
      <c r="C24" s="1726"/>
      <c r="D24" s="1726"/>
      <c r="E24" s="1647">
        <v>9.3999999999999986</v>
      </c>
      <c r="F24" s="1726"/>
      <c r="G24" s="1726"/>
      <c r="H24" s="1726"/>
      <c r="I24" s="1647">
        <v>14.84</v>
      </c>
      <c r="J24" s="1727"/>
      <c r="K24" s="1726"/>
      <c r="L24" s="1726"/>
      <c r="M24" s="1647">
        <v>0</v>
      </c>
      <c r="N24" s="1726"/>
      <c r="O24" s="1726"/>
      <c r="P24" s="1726"/>
      <c r="Q24" s="1647">
        <v>3.24</v>
      </c>
    </row>
    <row r="25" spans="1:17" s="708" customFormat="1" ht="15" x14ac:dyDescent="0.25">
      <c r="A25" s="711">
        <v>11</v>
      </c>
      <c r="B25" s="1148"/>
      <c r="C25" s="1726"/>
      <c r="D25" s="1726"/>
      <c r="E25" s="1647">
        <v>10.199999999999999</v>
      </c>
      <c r="F25" s="1726"/>
      <c r="G25" s="1726"/>
      <c r="H25" s="1726"/>
      <c r="I25" s="1647">
        <v>13.440000000000001</v>
      </c>
      <c r="J25" s="1727"/>
      <c r="K25" s="1726"/>
      <c r="L25" s="1726"/>
      <c r="M25" s="1647">
        <v>0</v>
      </c>
      <c r="N25" s="1726"/>
      <c r="O25" s="1726"/>
      <c r="P25" s="1726"/>
      <c r="Q25" s="1647">
        <v>3</v>
      </c>
    </row>
    <row r="26" spans="1:17" s="708" customFormat="1" ht="15" x14ac:dyDescent="0.25">
      <c r="A26" s="711">
        <v>12</v>
      </c>
      <c r="B26" s="1148"/>
      <c r="C26" s="1726"/>
      <c r="D26" s="1726"/>
      <c r="E26" s="1647">
        <v>10.4</v>
      </c>
      <c r="F26" s="1726"/>
      <c r="G26" s="1726"/>
      <c r="H26" s="1726"/>
      <c r="I26" s="1647">
        <v>17.48</v>
      </c>
      <c r="J26" s="1727"/>
      <c r="K26" s="1726"/>
      <c r="L26" s="1726"/>
      <c r="M26" s="1647">
        <v>0</v>
      </c>
      <c r="N26" s="1726"/>
      <c r="O26" s="1726"/>
      <c r="P26" s="1726"/>
      <c r="Q26" s="1647">
        <v>2.84</v>
      </c>
    </row>
    <row r="27" spans="1:17" s="708" customFormat="1" ht="15" x14ac:dyDescent="0.25">
      <c r="A27" s="711">
        <v>13</v>
      </c>
      <c r="B27" s="1148"/>
      <c r="C27" s="1726"/>
      <c r="D27" s="1726"/>
      <c r="E27" s="1647">
        <v>12</v>
      </c>
      <c r="F27" s="1726"/>
      <c r="G27" s="1726"/>
      <c r="H27" s="1726"/>
      <c r="I27" s="1647">
        <v>16.920000000000002</v>
      </c>
      <c r="J27" s="1727"/>
      <c r="K27" s="1726"/>
      <c r="L27" s="1726"/>
      <c r="M27" s="1647">
        <v>0</v>
      </c>
      <c r="N27" s="1726"/>
      <c r="O27" s="1726"/>
      <c r="P27" s="1726"/>
      <c r="Q27" s="1647">
        <v>2.7199999999999998</v>
      </c>
    </row>
    <row r="28" spans="1:17" s="708" customFormat="1" ht="15" x14ac:dyDescent="0.25">
      <c r="A28" s="711">
        <v>14</v>
      </c>
      <c r="B28" s="1148"/>
      <c r="C28" s="1726"/>
      <c r="D28" s="1726"/>
      <c r="E28" s="1647">
        <v>9.8000000000000007</v>
      </c>
      <c r="F28" s="1726"/>
      <c r="G28" s="1726"/>
      <c r="H28" s="1726"/>
      <c r="I28" s="1647">
        <v>17.04</v>
      </c>
      <c r="J28" s="1727"/>
      <c r="K28" s="1726"/>
      <c r="L28" s="1726"/>
      <c r="M28" s="1647">
        <v>0</v>
      </c>
      <c r="N28" s="1726"/>
      <c r="O28" s="1726"/>
      <c r="P28" s="1726"/>
      <c r="Q28" s="1647">
        <v>3.48</v>
      </c>
    </row>
    <row r="29" spans="1:17" s="708" customFormat="1" ht="15" x14ac:dyDescent="0.25">
      <c r="A29" s="711">
        <v>15</v>
      </c>
      <c r="B29" s="1148"/>
      <c r="C29" s="1726"/>
      <c r="D29" s="1726"/>
      <c r="E29" s="1647">
        <v>12</v>
      </c>
      <c r="F29" s="1726"/>
      <c r="G29" s="1726"/>
      <c r="H29" s="1726"/>
      <c r="I29" s="1647">
        <v>15.48</v>
      </c>
      <c r="J29" s="1727"/>
      <c r="K29" s="1726"/>
      <c r="L29" s="1726"/>
      <c r="M29" s="1647">
        <v>0</v>
      </c>
      <c r="N29" s="1726"/>
      <c r="O29" s="1726"/>
      <c r="P29" s="1726"/>
      <c r="Q29" s="1647">
        <v>3.4399999999999995</v>
      </c>
    </row>
    <row r="30" spans="1:17" s="708" customFormat="1" ht="15" x14ac:dyDescent="0.25">
      <c r="A30" s="711">
        <v>16</v>
      </c>
      <c r="B30" s="1148"/>
      <c r="C30" s="1726"/>
      <c r="D30" s="1726"/>
      <c r="E30" s="1647">
        <v>9.1999999999999993</v>
      </c>
      <c r="F30" s="1726"/>
      <c r="G30" s="1726"/>
      <c r="H30" s="1726"/>
      <c r="I30" s="1647">
        <v>15.36</v>
      </c>
      <c r="J30" s="1727"/>
      <c r="K30" s="1726"/>
      <c r="L30" s="1726"/>
      <c r="M30" s="1647">
        <v>0</v>
      </c>
      <c r="N30" s="1726"/>
      <c r="O30" s="1726"/>
      <c r="P30" s="1726"/>
      <c r="Q30" s="1647">
        <v>3.4399999999999995</v>
      </c>
    </row>
    <row r="31" spans="1:17" s="712" customFormat="1" ht="15" x14ac:dyDescent="0.25">
      <c r="A31" s="711">
        <v>17</v>
      </c>
      <c r="B31" s="1148"/>
      <c r="C31" s="1726"/>
      <c r="D31" s="1726"/>
      <c r="E31" s="1647">
        <v>8.6</v>
      </c>
      <c r="F31" s="1726"/>
      <c r="G31" s="1726"/>
      <c r="H31" s="1726"/>
      <c r="I31" s="1647">
        <v>17</v>
      </c>
      <c r="J31" s="1727"/>
      <c r="K31" s="1726"/>
      <c r="L31" s="1726"/>
      <c r="M31" s="1647">
        <v>0</v>
      </c>
      <c r="N31" s="1726"/>
      <c r="O31" s="1726"/>
      <c r="P31" s="1726"/>
      <c r="Q31" s="1647">
        <v>3.44</v>
      </c>
    </row>
    <row r="32" spans="1:17" s="712" customFormat="1" ht="15" x14ac:dyDescent="0.25">
      <c r="A32" s="711">
        <v>18</v>
      </c>
      <c r="B32" s="1148"/>
      <c r="C32" s="1726"/>
      <c r="D32" s="1726"/>
      <c r="E32" s="1647">
        <v>7.1999999999999993</v>
      </c>
      <c r="F32" s="1726"/>
      <c r="G32" s="1726"/>
      <c r="H32" s="1726"/>
      <c r="I32" s="1647">
        <v>15.8</v>
      </c>
      <c r="J32" s="1727"/>
      <c r="K32" s="1726"/>
      <c r="L32" s="1726"/>
      <c r="M32" s="1647">
        <v>0</v>
      </c>
      <c r="N32" s="1726"/>
      <c r="O32" s="1726"/>
      <c r="P32" s="1726"/>
      <c r="Q32" s="1647">
        <v>3.4399999999999995</v>
      </c>
    </row>
    <row r="33" spans="1:33" s="712" customFormat="1" ht="15" x14ac:dyDescent="0.25">
      <c r="A33" s="711">
        <v>19</v>
      </c>
      <c r="B33" s="1148"/>
      <c r="C33" s="1726"/>
      <c r="D33" s="1726"/>
      <c r="E33" s="1647">
        <v>7.3999999999999995</v>
      </c>
      <c r="F33" s="1726"/>
      <c r="G33" s="1726"/>
      <c r="H33" s="1726"/>
      <c r="I33" s="1647">
        <v>18</v>
      </c>
      <c r="J33" s="1727"/>
      <c r="K33" s="1726"/>
      <c r="L33" s="1726"/>
      <c r="M33" s="1647">
        <v>0</v>
      </c>
      <c r="N33" s="1726"/>
      <c r="O33" s="1726"/>
      <c r="P33" s="1726"/>
      <c r="Q33" s="1647">
        <v>3.44</v>
      </c>
    </row>
    <row r="34" spans="1:33" s="712" customFormat="1" ht="15" x14ac:dyDescent="0.25">
      <c r="A34" s="711">
        <v>20</v>
      </c>
      <c r="B34" s="1148"/>
      <c r="C34" s="1726"/>
      <c r="D34" s="1726"/>
      <c r="E34" s="1647">
        <v>6.4</v>
      </c>
      <c r="F34" s="1726"/>
      <c r="G34" s="1726"/>
      <c r="H34" s="1726"/>
      <c r="I34" s="1647">
        <v>16.96</v>
      </c>
      <c r="J34" s="1727"/>
      <c r="K34" s="1726"/>
      <c r="L34" s="1726"/>
      <c r="M34" s="1647">
        <v>0</v>
      </c>
      <c r="N34" s="1726"/>
      <c r="O34" s="1726"/>
      <c r="P34" s="1726"/>
      <c r="Q34" s="1647">
        <v>3.8</v>
      </c>
    </row>
    <row r="35" spans="1:33" s="712" customFormat="1" ht="15" x14ac:dyDescent="0.25">
      <c r="A35" s="711">
        <v>21</v>
      </c>
      <c r="B35" s="1148"/>
      <c r="C35" s="1726"/>
      <c r="D35" s="1726"/>
      <c r="E35" s="1647">
        <v>6.2</v>
      </c>
      <c r="F35" s="1726"/>
      <c r="G35" s="1726"/>
      <c r="H35" s="1726"/>
      <c r="I35" s="1647">
        <v>18.72</v>
      </c>
      <c r="J35" s="1727"/>
      <c r="K35" s="1726"/>
      <c r="L35" s="1726"/>
      <c r="M35" s="1647">
        <v>0</v>
      </c>
      <c r="N35" s="1726"/>
      <c r="O35" s="1726"/>
      <c r="P35" s="1726"/>
      <c r="Q35" s="1647">
        <v>3.28</v>
      </c>
    </row>
    <row r="36" spans="1:33" s="712" customFormat="1" ht="15" x14ac:dyDescent="0.25">
      <c r="A36" s="711">
        <v>22</v>
      </c>
      <c r="B36" s="1148"/>
      <c r="C36" s="1726"/>
      <c r="D36" s="1726"/>
      <c r="E36" s="1647">
        <v>4</v>
      </c>
      <c r="F36" s="1726"/>
      <c r="G36" s="1726"/>
      <c r="H36" s="1726"/>
      <c r="I36" s="1647">
        <v>22.119999999999997</v>
      </c>
      <c r="J36" s="1727"/>
      <c r="K36" s="1726"/>
      <c r="L36" s="1726"/>
      <c r="M36" s="1647">
        <v>0</v>
      </c>
      <c r="N36" s="1726"/>
      <c r="O36" s="1726"/>
      <c r="P36" s="1726"/>
      <c r="Q36" s="1647">
        <v>3.2</v>
      </c>
    </row>
    <row r="37" spans="1:33" s="712" customFormat="1" ht="15" x14ac:dyDescent="0.25">
      <c r="A37" s="711">
        <v>23</v>
      </c>
      <c r="B37" s="1148"/>
      <c r="C37" s="1726"/>
      <c r="D37" s="1726"/>
      <c r="E37" s="1647">
        <v>4.6000000000000005</v>
      </c>
      <c r="F37" s="1726"/>
      <c r="G37" s="1726"/>
      <c r="H37" s="1726"/>
      <c r="I37" s="1647">
        <v>28.8</v>
      </c>
      <c r="J37" s="1727"/>
      <c r="K37" s="1726"/>
      <c r="L37" s="1726"/>
      <c r="M37" s="1647">
        <v>0</v>
      </c>
      <c r="N37" s="1726"/>
      <c r="O37" s="1726"/>
      <c r="P37" s="1726"/>
      <c r="Q37" s="1647">
        <v>3.96</v>
      </c>
    </row>
    <row r="38" spans="1:33" s="712" customFormat="1" ht="15" x14ac:dyDescent="0.25">
      <c r="A38" s="711">
        <v>24</v>
      </c>
      <c r="B38" s="1148"/>
      <c r="C38" s="1726"/>
      <c r="D38" s="1726"/>
      <c r="E38" s="1647">
        <v>7.9999999999999991</v>
      </c>
      <c r="F38" s="1726"/>
      <c r="G38" s="1726"/>
      <c r="H38" s="1726"/>
      <c r="I38" s="1647">
        <v>32.32</v>
      </c>
      <c r="J38" s="1727"/>
      <c r="K38" s="1726"/>
      <c r="L38" s="1726"/>
      <c r="M38" s="1647">
        <v>0</v>
      </c>
      <c r="N38" s="1726"/>
      <c r="O38" s="1726"/>
      <c r="P38" s="1726"/>
      <c r="Q38" s="1647">
        <v>3.76</v>
      </c>
    </row>
    <row r="39" spans="1:33" s="712" customFormat="1" ht="15" x14ac:dyDescent="0.2">
      <c r="A39" s="711" t="s">
        <v>19</v>
      </c>
      <c r="B39" s="1225"/>
      <c r="C39" s="1728"/>
      <c r="D39" s="1728"/>
      <c r="E39" s="1729">
        <f>SUM(E15:E38)</f>
        <v>174.39999999999998</v>
      </c>
      <c r="F39" s="1728"/>
      <c r="G39" s="1728"/>
      <c r="H39" s="1728"/>
      <c r="I39" s="1729">
        <f>SUM(I15:I38)</f>
        <v>372</v>
      </c>
      <c r="J39" s="1728"/>
      <c r="K39" s="1728"/>
      <c r="L39" s="1728"/>
      <c r="M39" s="1729">
        <f>SUM(M15:M38)</f>
        <v>0</v>
      </c>
      <c r="N39" s="1728"/>
      <c r="O39" s="1728"/>
      <c r="P39" s="1728"/>
      <c r="Q39" s="1729">
        <f>SUM(Q15:Q38)</f>
        <v>75.119999999999976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534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90" t="s">
        <v>509</v>
      </c>
      <c r="C1" s="2048"/>
      <c r="D1" s="2048"/>
      <c r="E1" s="2048"/>
      <c r="F1" s="2048"/>
      <c r="J1" s="801" t="s">
        <v>183</v>
      </c>
      <c r="N1" s="2366" t="s">
        <v>62</v>
      </c>
      <c r="O1" s="2366"/>
      <c r="P1" s="2366"/>
      <c r="Q1" s="2366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91" t="s">
        <v>1</v>
      </c>
      <c r="C2" s="2055"/>
      <c r="D2" s="2055"/>
      <c r="E2" s="2055"/>
      <c r="F2" s="2055"/>
      <c r="N2" s="2091" t="s">
        <v>2</v>
      </c>
      <c r="O2" s="2095"/>
      <c r="P2" s="2095"/>
      <c r="Q2" s="2095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96" t="s">
        <v>537</v>
      </c>
      <c r="O3" s="2096"/>
      <c r="P3" s="2096"/>
      <c r="Q3" s="2096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98" t="s">
        <v>4</v>
      </c>
      <c r="C4" s="2048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77"/>
      <c r="O4" s="2377"/>
      <c r="P4" s="2377"/>
      <c r="Q4" s="2377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97" t="s">
        <v>7</v>
      </c>
      <c r="C5" s="2046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9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9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3"/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535</v>
      </c>
      <c r="C10" s="2085"/>
      <c r="D10" s="2085"/>
      <c r="E10" s="2086"/>
      <c r="F10" s="2084" t="s">
        <v>536</v>
      </c>
      <c r="G10" s="2085"/>
      <c r="H10" s="2085"/>
      <c r="I10" s="2086"/>
      <c r="J10" s="2084" t="s">
        <v>535</v>
      </c>
      <c r="K10" s="2085"/>
      <c r="L10" s="2085"/>
      <c r="M10" s="2086"/>
      <c r="N10" s="2084" t="s">
        <v>536</v>
      </c>
      <c r="O10" s="2085"/>
      <c r="P10" s="2085"/>
      <c r="Q10" s="2086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/>
      <c r="F11" s="2084" t="s">
        <v>14</v>
      </c>
      <c r="G11" s="2085"/>
      <c r="H11" s="705"/>
      <c r="I11" s="706"/>
      <c r="J11" s="2084" t="s">
        <v>14</v>
      </c>
      <c r="K11" s="2085"/>
      <c r="L11" s="705"/>
      <c r="M11" s="706"/>
      <c r="N11" s="2084" t="s">
        <v>14</v>
      </c>
      <c r="O11" s="2085"/>
      <c r="P11" s="705"/>
      <c r="Q11" s="706"/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26"/>
      <c r="D14" s="1726"/>
      <c r="E14" s="1726"/>
      <c r="F14" s="1726"/>
      <c r="G14" s="1726"/>
      <c r="H14" s="1726"/>
      <c r="I14" s="1726"/>
      <c r="J14" s="1727"/>
      <c r="K14" s="1726"/>
      <c r="L14" s="1726"/>
      <c r="M14" s="1726"/>
      <c r="N14" s="1726"/>
      <c r="O14" s="1726"/>
      <c r="P14" s="1726"/>
      <c r="Q14" s="1726"/>
    </row>
    <row r="15" spans="1:33" s="1519" customFormat="1" ht="15" x14ac:dyDescent="0.25">
      <c r="A15" s="1517">
        <v>1</v>
      </c>
      <c r="B15" s="1381"/>
      <c r="C15" s="1726"/>
      <c r="D15" s="1726"/>
      <c r="E15" s="1647">
        <v>1</v>
      </c>
      <c r="F15" s="1726"/>
      <c r="G15" s="1726"/>
      <c r="H15" s="1726"/>
      <c r="I15" s="1647">
        <v>757</v>
      </c>
      <c r="J15" s="1727"/>
      <c r="K15" s="1726"/>
      <c r="L15" s="1726"/>
      <c r="M15" s="1647">
        <v>0</v>
      </c>
      <c r="N15" s="1726"/>
      <c r="O15" s="1726"/>
      <c r="P15" s="1726"/>
      <c r="Q15" s="1647">
        <v>20</v>
      </c>
    </row>
    <row r="16" spans="1:33" s="708" customFormat="1" ht="15" x14ac:dyDescent="0.25">
      <c r="A16" s="711">
        <v>2</v>
      </c>
      <c r="B16" s="1148"/>
      <c r="C16" s="1726"/>
      <c r="D16" s="1726"/>
      <c r="E16" s="1647">
        <v>1</v>
      </c>
      <c r="F16" s="1726"/>
      <c r="G16" s="1726"/>
      <c r="H16" s="1726"/>
      <c r="I16" s="1647">
        <v>654</v>
      </c>
      <c r="J16" s="1727"/>
      <c r="K16" s="1726"/>
      <c r="L16" s="1726"/>
      <c r="M16" s="1647">
        <v>0</v>
      </c>
      <c r="N16" s="1726"/>
      <c r="O16" s="1726"/>
      <c r="P16" s="1726"/>
      <c r="Q16" s="1647">
        <v>11</v>
      </c>
    </row>
    <row r="17" spans="1:17" s="708" customFormat="1" ht="15" x14ac:dyDescent="0.25">
      <c r="A17" s="711">
        <v>3</v>
      </c>
      <c r="B17" s="1148"/>
      <c r="C17" s="1726"/>
      <c r="D17" s="1726"/>
      <c r="E17" s="1647">
        <v>0</v>
      </c>
      <c r="F17" s="1726"/>
      <c r="G17" s="1726"/>
      <c r="H17" s="1726"/>
      <c r="I17" s="1647">
        <v>588</v>
      </c>
      <c r="J17" s="1727"/>
      <c r="K17" s="1726"/>
      <c r="L17" s="1726"/>
      <c r="M17" s="1647">
        <v>0</v>
      </c>
      <c r="N17" s="1726"/>
      <c r="O17" s="1726"/>
      <c r="P17" s="1726"/>
      <c r="Q17" s="1647">
        <v>9</v>
      </c>
    </row>
    <row r="18" spans="1:17" s="708" customFormat="1" ht="15" x14ac:dyDescent="0.25">
      <c r="A18" s="711">
        <v>4</v>
      </c>
      <c r="B18" s="1148"/>
      <c r="C18" s="1726"/>
      <c r="D18" s="1726"/>
      <c r="E18" s="1647">
        <v>1</v>
      </c>
      <c r="F18" s="1726"/>
      <c r="G18" s="1726"/>
      <c r="H18" s="1726"/>
      <c r="I18" s="1647">
        <v>558</v>
      </c>
      <c r="J18" s="1727"/>
      <c r="K18" s="1726"/>
      <c r="L18" s="1726"/>
      <c r="M18" s="1647">
        <v>0</v>
      </c>
      <c r="N18" s="1726"/>
      <c r="O18" s="1726"/>
      <c r="P18" s="1726"/>
      <c r="Q18" s="1647">
        <v>0</v>
      </c>
    </row>
    <row r="19" spans="1:17" s="708" customFormat="1" ht="15" x14ac:dyDescent="0.25">
      <c r="A19" s="711">
        <v>5</v>
      </c>
      <c r="B19" s="1148"/>
      <c r="C19" s="1726"/>
      <c r="D19" s="1726"/>
      <c r="E19" s="1647">
        <v>1</v>
      </c>
      <c r="F19" s="1726"/>
      <c r="G19" s="1726"/>
      <c r="H19" s="1726"/>
      <c r="I19" s="1647">
        <v>546</v>
      </c>
      <c r="J19" s="1727"/>
      <c r="K19" s="1726"/>
      <c r="L19" s="1726"/>
      <c r="M19" s="1647">
        <v>0</v>
      </c>
      <c r="N19" s="1726"/>
      <c r="O19" s="1726"/>
      <c r="P19" s="1726"/>
      <c r="Q19" s="1647">
        <v>0</v>
      </c>
    </row>
    <row r="20" spans="1:17" s="708" customFormat="1" ht="15" x14ac:dyDescent="0.25">
      <c r="A20" s="711">
        <v>6</v>
      </c>
      <c r="B20" s="1148"/>
      <c r="C20" s="1726"/>
      <c r="D20" s="1726"/>
      <c r="E20" s="1647">
        <v>1</v>
      </c>
      <c r="F20" s="1726"/>
      <c r="G20" s="1726"/>
      <c r="H20" s="1726"/>
      <c r="I20" s="1647">
        <v>601</v>
      </c>
      <c r="J20" s="1727"/>
      <c r="K20" s="1726"/>
      <c r="L20" s="1726"/>
      <c r="M20" s="1647">
        <v>0</v>
      </c>
      <c r="N20" s="1726"/>
      <c r="O20" s="1726"/>
      <c r="P20" s="1726"/>
      <c r="Q20" s="1647">
        <v>1</v>
      </c>
    </row>
    <row r="21" spans="1:17" s="708" customFormat="1" ht="15" x14ac:dyDescent="0.25">
      <c r="A21" s="711">
        <v>7</v>
      </c>
      <c r="B21" s="1148"/>
      <c r="C21" s="1726"/>
      <c r="D21" s="1726"/>
      <c r="E21" s="1647">
        <v>0</v>
      </c>
      <c r="F21" s="1726"/>
      <c r="G21" s="1726"/>
      <c r="H21" s="1726"/>
      <c r="I21" s="1647">
        <v>795</v>
      </c>
      <c r="J21" s="1727"/>
      <c r="K21" s="1726"/>
      <c r="L21" s="1726"/>
      <c r="M21" s="1647">
        <v>0</v>
      </c>
      <c r="N21" s="1726"/>
      <c r="O21" s="1726"/>
      <c r="P21" s="1726"/>
      <c r="Q21" s="1647">
        <v>0</v>
      </c>
    </row>
    <row r="22" spans="1:17" s="708" customFormat="1" ht="15" x14ac:dyDescent="0.25">
      <c r="A22" s="711">
        <v>8</v>
      </c>
      <c r="B22" s="1148"/>
      <c r="C22" s="1726"/>
      <c r="D22" s="1726"/>
      <c r="E22" s="1647">
        <v>1</v>
      </c>
      <c r="F22" s="1726"/>
      <c r="G22" s="1726"/>
      <c r="H22" s="1726"/>
      <c r="I22" s="1647">
        <v>965</v>
      </c>
      <c r="J22" s="1727"/>
      <c r="K22" s="1726"/>
      <c r="L22" s="1726"/>
      <c r="M22" s="1647">
        <v>0</v>
      </c>
      <c r="N22" s="1726"/>
      <c r="O22" s="1726"/>
      <c r="P22" s="1726"/>
      <c r="Q22" s="1647">
        <v>15</v>
      </c>
    </row>
    <row r="23" spans="1:17" s="708" customFormat="1" ht="15" x14ac:dyDescent="0.25">
      <c r="A23" s="711">
        <v>9</v>
      </c>
      <c r="B23" s="1148"/>
      <c r="C23" s="1726"/>
      <c r="D23" s="1726"/>
      <c r="E23" s="1647">
        <v>1</v>
      </c>
      <c r="F23" s="1726"/>
      <c r="G23" s="1726"/>
      <c r="H23" s="1726"/>
      <c r="I23" s="1647">
        <v>1017</v>
      </c>
      <c r="J23" s="1727"/>
      <c r="K23" s="1726"/>
      <c r="L23" s="1726"/>
      <c r="M23" s="1647">
        <v>0</v>
      </c>
      <c r="N23" s="1726"/>
      <c r="O23" s="1726"/>
      <c r="P23" s="1726"/>
      <c r="Q23" s="1647">
        <v>61</v>
      </c>
    </row>
    <row r="24" spans="1:17" s="708" customFormat="1" ht="15" x14ac:dyDescent="0.25">
      <c r="A24" s="711">
        <v>10</v>
      </c>
      <c r="B24" s="1148"/>
      <c r="C24" s="1726"/>
      <c r="D24" s="1726"/>
      <c r="E24" s="1647">
        <v>0</v>
      </c>
      <c r="F24" s="1726"/>
      <c r="G24" s="1726"/>
      <c r="H24" s="1726"/>
      <c r="I24" s="1647">
        <v>1112</v>
      </c>
      <c r="J24" s="1727"/>
      <c r="K24" s="1726"/>
      <c r="L24" s="1726"/>
      <c r="M24" s="1647">
        <v>0</v>
      </c>
      <c r="N24" s="1726"/>
      <c r="O24" s="1726"/>
      <c r="P24" s="1726"/>
      <c r="Q24" s="1647">
        <v>90</v>
      </c>
    </row>
    <row r="25" spans="1:17" s="708" customFormat="1" ht="15" x14ac:dyDescent="0.25">
      <c r="A25" s="711">
        <v>11</v>
      </c>
      <c r="B25" s="1148"/>
      <c r="C25" s="1726"/>
      <c r="D25" s="1726"/>
      <c r="E25" s="1647">
        <v>0</v>
      </c>
      <c r="F25" s="1726"/>
      <c r="G25" s="1726"/>
      <c r="H25" s="1726"/>
      <c r="I25" s="1647">
        <v>1202</v>
      </c>
      <c r="J25" s="1727"/>
      <c r="K25" s="1726"/>
      <c r="L25" s="1726"/>
      <c r="M25" s="1647">
        <v>0</v>
      </c>
      <c r="N25" s="1726"/>
      <c r="O25" s="1726"/>
      <c r="P25" s="1726"/>
      <c r="Q25" s="1647">
        <v>119</v>
      </c>
    </row>
    <row r="26" spans="1:17" s="708" customFormat="1" ht="15" x14ac:dyDescent="0.25">
      <c r="A26" s="711">
        <v>12</v>
      </c>
      <c r="B26" s="1148"/>
      <c r="C26" s="1726"/>
      <c r="D26" s="1726"/>
      <c r="E26" s="1647">
        <v>143</v>
      </c>
      <c r="F26" s="1726"/>
      <c r="G26" s="1726"/>
      <c r="H26" s="1726"/>
      <c r="I26" s="1647">
        <v>1063</v>
      </c>
      <c r="J26" s="1727"/>
      <c r="K26" s="1726"/>
      <c r="L26" s="1726"/>
      <c r="M26" s="1647">
        <v>9</v>
      </c>
      <c r="N26" s="1726"/>
      <c r="O26" s="1726"/>
      <c r="P26" s="1726"/>
      <c r="Q26" s="1647">
        <v>106</v>
      </c>
    </row>
    <row r="27" spans="1:17" s="708" customFormat="1" ht="15" x14ac:dyDescent="0.25">
      <c r="A27" s="711">
        <v>13</v>
      </c>
      <c r="B27" s="1148"/>
      <c r="C27" s="1726"/>
      <c r="D27" s="1726"/>
      <c r="E27" s="1647">
        <v>1220</v>
      </c>
      <c r="F27" s="1726"/>
      <c r="G27" s="1726"/>
      <c r="H27" s="1726"/>
      <c r="I27" s="1647">
        <v>0</v>
      </c>
      <c r="J27" s="1727"/>
      <c r="K27" s="1726"/>
      <c r="L27" s="1726"/>
      <c r="M27" s="1647">
        <v>38</v>
      </c>
      <c r="N27" s="1726"/>
      <c r="O27" s="1726"/>
      <c r="P27" s="1726"/>
      <c r="Q27" s="1647">
        <v>0</v>
      </c>
    </row>
    <row r="28" spans="1:17" s="708" customFormat="1" ht="15" x14ac:dyDescent="0.25">
      <c r="A28" s="711">
        <v>14</v>
      </c>
      <c r="B28" s="1148"/>
      <c r="C28" s="1726"/>
      <c r="D28" s="1726"/>
      <c r="E28" s="1647">
        <v>1193</v>
      </c>
      <c r="F28" s="1726"/>
      <c r="G28" s="1726"/>
      <c r="H28" s="1726"/>
      <c r="I28" s="1647">
        <v>0</v>
      </c>
      <c r="J28" s="1727"/>
      <c r="K28" s="1726"/>
      <c r="L28" s="1726"/>
      <c r="M28" s="1647">
        <v>98</v>
      </c>
      <c r="N28" s="1726"/>
      <c r="O28" s="1726"/>
      <c r="P28" s="1726"/>
      <c r="Q28" s="1647">
        <v>0</v>
      </c>
    </row>
    <row r="29" spans="1:17" s="708" customFormat="1" ht="15" x14ac:dyDescent="0.25">
      <c r="A29" s="711">
        <v>15</v>
      </c>
      <c r="B29" s="1148"/>
      <c r="C29" s="1726"/>
      <c r="D29" s="1726"/>
      <c r="E29" s="1647">
        <v>1173</v>
      </c>
      <c r="F29" s="1726"/>
      <c r="G29" s="1726"/>
      <c r="H29" s="1726"/>
      <c r="I29" s="1647">
        <v>0</v>
      </c>
      <c r="J29" s="1727"/>
      <c r="K29" s="1726"/>
      <c r="L29" s="1726"/>
      <c r="M29" s="1647">
        <v>110</v>
      </c>
      <c r="N29" s="1726"/>
      <c r="O29" s="1726"/>
      <c r="P29" s="1726"/>
      <c r="Q29" s="1647">
        <v>0</v>
      </c>
    </row>
    <row r="30" spans="1:17" s="708" customFormat="1" ht="15" x14ac:dyDescent="0.25">
      <c r="A30" s="711">
        <v>16</v>
      </c>
      <c r="B30" s="1148"/>
      <c r="C30" s="1726"/>
      <c r="D30" s="1726"/>
      <c r="E30" s="1647">
        <v>1174</v>
      </c>
      <c r="F30" s="1726"/>
      <c r="G30" s="1726"/>
      <c r="H30" s="1726"/>
      <c r="I30" s="1647">
        <v>0</v>
      </c>
      <c r="J30" s="1727"/>
      <c r="K30" s="1726"/>
      <c r="L30" s="1726"/>
      <c r="M30" s="1647">
        <v>109</v>
      </c>
      <c r="N30" s="1726"/>
      <c r="O30" s="1726"/>
      <c r="P30" s="1726"/>
      <c r="Q30" s="1647">
        <v>0</v>
      </c>
    </row>
    <row r="31" spans="1:17" s="712" customFormat="1" ht="15" x14ac:dyDescent="0.25">
      <c r="A31" s="711">
        <v>17</v>
      </c>
      <c r="B31" s="1148"/>
      <c r="C31" s="1726"/>
      <c r="D31" s="1726"/>
      <c r="E31" s="1647">
        <v>1202</v>
      </c>
      <c r="F31" s="1726"/>
      <c r="G31" s="1726"/>
      <c r="H31" s="1726"/>
      <c r="I31" s="1647">
        <v>0</v>
      </c>
      <c r="J31" s="1727"/>
      <c r="K31" s="1726"/>
      <c r="L31" s="1726"/>
      <c r="M31" s="1647">
        <v>122</v>
      </c>
      <c r="N31" s="1726"/>
      <c r="O31" s="1726"/>
      <c r="P31" s="1726"/>
      <c r="Q31" s="1647">
        <v>0</v>
      </c>
    </row>
    <row r="32" spans="1:17" s="712" customFormat="1" ht="15" x14ac:dyDescent="0.25">
      <c r="A32" s="711">
        <v>18</v>
      </c>
      <c r="B32" s="1148"/>
      <c r="C32" s="1726"/>
      <c r="D32" s="1726"/>
      <c r="E32" s="1647">
        <v>1234</v>
      </c>
      <c r="F32" s="1726"/>
      <c r="G32" s="1726"/>
      <c r="H32" s="1726"/>
      <c r="I32" s="1647">
        <v>0</v>
      </c>
      <c r="J32" s="1727"/>
      <c r="K32" s="1726"/>
      <c r="L32" s="1726"/>
      <c r="M32" s="1647">
        <v>71</v>
      </c>
      <c r="N32" s="1726"/>
      <c r="O32" s="1726"/>
      <c r="P32" s="1726"/>
      <c r="Q32" s="1647">
        <v>0</v>
      </c>
    </row>
    <row r="33" spans="1:33" s="712" customFormat="1" ht="15" x14ac:dyDescent="0.25">
      <c r="A33" s="711">
        <v>19</v>
      </c>
      <c r="B33" s="1148"/>
      <c r="C33" s="1726"/>
      <c r="D33" s="1726"/>
      <c r="E33" s="1647">
        <v>1332</v>
      </c>
      <c r="F33" s="1726"/>
      <c r="G33" s="1726"/>
      <c r="H33" s="1726"/>
      <c r="I33" s="1647">
        <v>0</v>
      </c>
      <c r="J33" s="1727"/>
      <c r="K33" s="1726"/>
      <c r="L33" s="1726"/>
      <c r="M33" s="1647">
        <v>75</v>
      </c>
      <c r="N33" s="1726"/>
      <c r="O33" s="1726"/>
      <c r="P33" s="1726"/>
      <c r="Q33" s="1647">
        <v>0</v>
      </c>
    </row>
    <row r="34" spans="1:33" s="712" customFormat="1" ht="15" x14ac:dyDescent="0.25">
      <c r="A34" s="711">
        <v>20</v>
      </c>
      <c r="B34" s="1148"/>
      <c r="C34" s="1726"/>
      <c r="D34" s="1726"/>
      <c r="E34" s="1647">
        <v>1368</v>
      </c>
      <c r="F34" s="1726"/>
      <c r="G34" s="1726"/>
      <c r="H34" s="1726"/>
      <c r="I34" s="1647">
        <v>1</v>
      </c>
      <c r="J34" s="1727"/>
      <c r="K34" s="1726"/>
      <c r="L34" s="1726"/>
      <c r="M34" s="1647">
        <v>91</v>
      </c>
      <c r="N34" s="1726"/>
      <c r="O34" s="1726"/>
      <c r="P34" s="1726"/>
      <c r="Q34" s="1647">
        <v>0</v>
      </c>
    </row>
    <row r="35" spans="1:33" s="712" customFormat="1" ht="15" x14ac:dyDescent="0.25">
      <c r="A35" s="711">
        <v>21</v>
      </c>
      <c r="B35" s="1148"/>
      <c r="C35" s="1726"/>
      <c r="D35" s="1726"/>
      <c r="E35" s="1647">
        <v>1364</v>
      </c>
      <c r="F35" s="1726"/>
      <c r="G35" s="1726"/>
      <c r="H35" s="1726"/>
      <c r="I35" s="1647">
        <v>0</v>
      </c>
      <c r="J35" s="1727"/>
      <c r="K35" s="1726"/>
      <c r="L35" s="1726"/>
      <c r="M35" s="1647">
        <v>70</v>
      </c>
      <c r="N35" s="1726"/>
      <c r="O35" s="1726"/>
      <c r="P35" s="1726"/>
      <c r="Q35" s="1647">
        <v>0</v>
      </c>
    </row>
    <row r="36" spans="1:33" s="712" customFormat="1" ht="15" x14ac:dyDescent="0.25">
      <c r="A36" s="711">
        <v>22</v>
      </c>
      <c r="B36" s="1148"/>
      <c r="C36" s="1726"/>
      <c r="D36" s="1726"/>
      <c r="E36" s="1647">
        <v>1299</v>
      </c>
      <c r="F36" s="1726"/>
      <c r="G36" s="1726"/>
      <c r="H36" s="1726"/>
      <c r="I36" s="1647">
        <v>1</v>
      </c>
      <c r="J36" s="1727"/>
      <c r="K36" s="1726"/>
      <c r="L36" s="1726"/>
      <c r="M36" s="1647">
        <v>36</v>
      </c>
      <c r="N36" s="1726"/>
      <c r="O36" s="1726"/>
      <c r="P36" s="1726"/>
      <c r="Q36" s="1647">
        <v>0</v>
      </c>
    </row>
    <row r="37" spans="1:33" s="712" customFormat="1" ht="15" x14ac:dyDescent="0.25">
      <c r="A37" s="711">
        <v>23</v>
      </c>
      <c r="B37" s="1148"/>
      <c r="C37" s="1726"/>
      <c r="D37" s="1726"/>
      <c r="E37" s="1647">
        <v>1139</v>
      </c>
      <c r="F37" s="1726"/>
      <c r="G37" s="1726"/>
      <c r="H37" s="1726"/>
      <c r="I37" s="1647">
        <v>1</v>
      </c>
      <c r="J37" s="1727"/>
      <c r="K37" s="1726"/>
      <c r="L37" s="1726"/>
      <c r="M37" s="1647">
        <v>11</v>
      </c>
      <c r="N37" s="1726"/>
      <c r="O37" s="1726"/>
      <c r="P37" s="1726"/>
      <c r="Q37" s="1647">
        <v>0</v>
      </c>
    </row>
    <row r="38" spans="1:33" s="712" customFormat="1" ht="15" x14ac:dyDescent="0.25">
      <c r="A38" s="711">
        <v>24</v>
      </c>
      <c r="B38" s="1148"/>
      <c r="C38" s="1726"/>
      <c r="D38" s="1726"/>
      <c r="E38" s="1647">
        <v>918</v>
      </c>
      <c r="F38" s="1726"/>
      <c r="G38" s="1726"/>
      <c r="H38" s="1726"/>
      <c r="I38" s="1647">
        <v>1</v>
      </c>
      <c r="J38" s="1727"/>
      <c r="K38" s="1726"/>
      <c r="L38" s="1726"/>
      <c r="M38" s="1647">
        <v>4</v>
      </c>
      <c r="N38" s="1726"/>
      <c r="O38" s="1726"/>
      <c r="P38" s="1726"/>
      <c r="Q38" s="1647">
        <v>0</v>
      </c>
    </row>
    <row r="39" spans="1:33" s="712" customFormat="1" ht="15" x14ac:dyDescent="0.2">
      <c r="A39" s="711" t="s">
        <v>19</v>
      </c>
      <c r="B39" s="1225"/>
      <c r="C39" s="1728"/>
      <c r="D39" s="1728"/>
      <c r="E39" s="1729"/>
      <c r="F39" s="1729"/>
      <c r="G39" s="1729"/>
      <c r="H39" s="1729"/>
      <c r="I39" s="1729">
        <f>SUM(I15:I38)</f>
        <v>9862</v>
      </c>
      <c r="J39" s="1729"/>
      <c r="K39" s="1729"/>
      <c r="L39" s="1729"/>
      <c r="M39" s="1729">
        <f>SUM(M15:M38)</f>
        <v>844</v>
      </c>
      <c r="N39" s="1729"/>
      <c r="O39" s="1729"/>
      <c r="P39" s="1729"/>
      <c r="Q39" s="1729">
        <f>SUM(Q15:Q38)</f>
        <v>432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534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3"/>
  </sheetPr>
  <dimension ref="A1:AG44"/>
  <sheetViews>
    <sheetView topLeftCell="A4" zoomScale="70" zoomScaleNormal="70" workbookViewId="0">
      <selection activeCell="M15" sqref="M15:M39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379" t="s">
        <v>509</v>
      </c>
      <c r="C1" s="2048"/>
      <c r="D1" s="2048"/>
      <c r="E1" s="2048"/>
      <c r="F1" s="2048"/>
      <c r="J1" s="801" t="s">
        <v>183</v>
      </c>
      <c r="M1" s="2378" t="s">
        <v>394</v>
      </c>
      <c r="N1" s="2378"/>
      <c r="O1" s="2378"/>
      <c r="P1" s="2378"/>
      <c r="Q1" s="2378"/>
      <c r="R1" s="857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248" customFormat="1" ht="10.5" customHeight="1" x14ac:dyDescent="0.2">
      <c r="B2" s="2380" t="s">
        <v>1</v>
      </c>
      <c r="C2" s="2055"/>
      <c r="D2" s="2055"/>
      <c r="E2" s="2055"/>
      <c r="F2" s="2055"/>
      <c r="N2" s="856" t="s">
        <v>2</v>
      </c>
      <c r="O2" s="249"/>
      <c r="P2" s="249"/>
      <c r="Q2" s="249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248" customFormat="1" ht="13.5" customHeight="1" x14ac:dyDescent="0.2">
      <c r="N3" s="248" t="s">
        <v>3</v>
      </c>
      <c r="R3" s="1011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248" customFormat="1" ht="15" customHeight="1" x14ac:dyDescent="0.25">
      <c r="B4" s="2382" t="s">
        <v>4</v>
      </c>
      <c r="C4" s="2048"/>
      <c r="D4" s="250"/>
      <c r="E4" s="1011"/>
      <c r="F4" s="1011"/>
      <c r="G4" s="1011"/>
      <c r="H4" s="1011"/>
      <c r="I4" s="858" t="s">
        <v>5</v>
      </c>
      <c r="J4" s="249"/>
      <c r="K4" s="249"/>
      <c r="L4" s="249"/>
      <c r="O4" s="251" t="s">
        <v>55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248" customFormat="1" ht="9.75" customHeight="1" x14ac:dyDescent="0.2">
      <c r="B5" s="2383"/>
      <c r="C5" s="2046"/>
      <c r="D5" s="249"/>
      <c r="E5" s="24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248" customFormat="1" ht="12" customHeight="1" x14ac:dyDescent="0.25">
      <c r="A6" s="238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248" customFormat="1" ht="15.75" x14ac:dyDescent="0.25">
      <c r="A7" s="2386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248" customFormat="1" ht="9" customHeight="1" x14ac:dyDescent="0.2">
      <c r="A8" s="1315" t="s">
        <v>425</v>
      </c>
      <c r="B8" s="1321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248" customFormat="1" x14ac:dyDescent="0.2">
      <c r="A9" s="2387" t="s">
        <v>9</v>
      </c>
      <c r="B9" s="2390" t="s">
        <v>10</v>
      </c>
      <c r="C9" s="2391"/>
      <c r="D9" s="2391"/>
      <c r="E9" s="2391"/>
      <c r="F9" s="2391"/>
      <c r="G9" s="2391"/>
      <c r="H9" s="2391"/>
      <c r="I9" s="2392"/>
      <c r="J9" s="2390" t="s">
        <v>11</v>
      </c>
      <c r="K9" s="2391"/>
      <c r="L9" s="2391"/>
      <c r="M9" s="2391"/>
      <c r="N9" s="2391"/>
      <c r="O9" s="2391"/>
      <c r="P9" s="2391"/>
      <c r="Q9" s="239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248" customFormat="1" x14ac:dyDescent="0.2">
      <c r="A10" s="2388"/>
      <c r="B10" s="2385" t="s">
        <v>64</v>
      </c>
      <c r="C10" s="2062"/>
      <c r="D10" s="2062"/>
      <c r="E10" s="2063"/>
      <c r="F10" s="2384"/>
      <c r="G10" s="2062"/>
      <c r="H10" s="2062"/>
      <c r="I10" s="2063"/>
      <c r="J10" s="2385" t="s">
        <v>64</v>
      </c>
      <c r="K10" s="2062"/>
      <c r="L10" s="2062"/>
      <c r="M10" s="2063"/>
      <c r="N10" s="2384"/>
      <c r="O10" s="2062"/>
      <c r="P10" s="2062"/>
      <c r="Q10" s="2063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248" customFormat="1" x14ac:dyDescent="0.2">
      <c r="A11" s="2388"/>
      <c r="B11" s="2384" t="s">
        <v>14</v>
      </c>
      <c r="C11" s="2062"/>
      <c r="E11" s="253">
        <v>7200</v>
      </c>
      <c r="F11" s="2384" t="s">
        <v>14</v>
      </c>
      <c r="G11" s="2062"/>
      <c r="H11" s="252"/>
      <c r="I11" s="253">
        <f>Q11</f>
        <v>0</v>
      </c>
      <c r="J11" s="2384" t="s">
        <v>14</v>
      </c>
      <c r="K11" s="2062"/>
      <c r="L11" s="252"/>
      <c r="M11" s="253">
        <f>E11</f>
        <v>7200</v>
      </c>
      <c r="N11" s="2384" t="s">
        <v>14</v>
      </c>
      <c r="O11" s="2062"/>
      <c r="P11" s="252"/>
      <c r="Q11" s="253"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255" customFormat="1" ht="35.25" customHeight="1" x14ac:dyDescent="0.2">
      <c r="A12" s="2389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8"/>
      <c r="C14" s="1730"/>
      <c r="D14" s="1730"/>
      <c r="E14" s="1730"/>
      <c r="F14" s="1730"/>
      <c r="G14" s="1730"/>
      <c r="H14" s="1730"/>
      <c r="I14" s="1730"/>
      <c r="J14" s="1727"/>
      <c r="K14" s="1730"/>
      <c r="L14" s="1730"/>
      <c r="M14" s="1730"/>
      <c r="N14" s="1730"/>
      <c r="O14" s="1153"/>
      <c r="P14" s="1153"/>
      <c r="Q14" s="1153"/>
    </row>
    <row r="15" spans="1:33" s="1516" customFormat="1" ht="15" x14ac:dyDescent="0.25">
      <c r="A15" s="1514">
        <v>1</v>
      </c>
      <c r="B15" s="1381"/>
      <c r="C15" s="1730"/>
      <c r="D15" s="1730"/>
      <c r="E15" s="1647">
        <v>0</v>
      </c>
      <c r="F15" s="1730"/>
      <c r="G15" s="1730"/>
      <c r="H15" s="1730"/>
      <c r="I15" s="1730"/>
      <c r="J15" s="1727"/>
      <c r="K15" s="1730"/>
      <c r="L15" s="1730"/>
      <c r="M15" s="1647">
        <v>0</v>
      </c>
      <c r="N15" s="1730"/>
      <c r="O15" s="1515"/>
      <c r="P15" s="1515"/>
      <c r="Q15" s="1515"/>
    </row>
    <row r="16" spans="1:33" s="255" customFormat="1" ht="15" x14ac:dyDescent="0.25">
      <c r="A16" s="258">
        <v>2</v>
      </c>
      <c r="B16" s="1148"/>
      <c r="C16" s="1730"/>
      <c r="D16" s="1730"/>
      <c r="E16" s="1647">
        <v>0</v>
      </c>
      <c r="F16" s="1730"/>
      <c r="G16" s="1730"/>
      <c r="H16" s="1730"/>
      <c r="I16" s="1730"/>
      <c r="J16" s="1727"/>
      <c r="K16" s="1730"/>
      <c r="L16" s="1730"/>
      <c r="M16" s="1647">
        <v>0</v>
      </c>
      <c r="N16" s="1730"/>
      <c r="O16" s="1153"/>
      <c r="P16" s="1153"/>
      <c r="Q16" s="1153"/>
    </row>
    <row r="17" spans="1:17" s="255" customFormat="1" ht="15" x14ac:dyDescent="0.25">
      <c r="A17" s="258">
        <v>3</v>
      </c>
      <c r="B17" s="1148"/>
      <c r="C17" s="1730"/>
      <c r="D17" s="1730"/>
      <c r="E17" s="1647">
        <v>0</v>
      </c>
      <c r="F17" s="1730"/>
      <c r="G17" s="1730"/>
      <c r="H17" s="1730"/>
      <c r="I17" s="1730"/>
      <c r="J17" s="1727"/>
      <c r="K17" s="1730"/>
      <c r="L17" s="1730"/>
      <c r="M17" s="1647">
        <v>0</v>
      </c>
      <c r="N17" s="1730"/>
      <c r="O17" s="1153"/>
      <c r="P17" s="1153"/>
      <c r="Q17" s="1153"/>
    </row>
    <row r="18" spans="1:17" s="255" customFormat="1" ht="15" x14ac:dyDescent="0.25">
      <c r="A18" s="258">
        <v>4</v>
      </c>
      <c r="B18" s="1148"/>
      <c r="C18" s="1730"/>
      <c r="D18" s="1730"/>
      <c r="E18" s="1647">
        <v>0</v>
      </c>
      <c r="F18" s="1730"/>
      <c r="G18" s="1730"/>
      <c r="H18" s="1730"/>
      <c r="I18" s="1730"/>
      <c r="J18" s="1727"/>
      <c r="K18" s="1730"/>
      <c r="L18" s="1730"/>
      <c r="M18" s="1647">
        <v>0</v>
      </c>
      <c r="N18" s="1730"/>
      <c r="O18" s="1153"/>
      <c r="P18" s="1153"/>
      <c r="Q18" s="1153"/>
    </row>
    <row r="19" spans="1:17" s="255" customFormat="1" ht="15" x14ac:dyDescent="0.25">
      <c r="A19" s="258">
        <v>5</v>
      </c>
      <c r="B19" s="1148"/>
      <c r="C19" s="1730"/>
      <c r="D19" s="1730"/>
      <c r="E19" s="1647">
        <v>0</v>
      </c>
      <c r="F19" s="1730"/>
      <c r="G19" s="1730"/>
      <c r="H19" s="1730"/>
      <c r="I19" s="1730"/>
      <c r="J19" s="1727"/>
      <c r="K19" s="1730"/>
      <c r="L19" s="1730"/>
      <c r="M19" s="1647">
        <v>0</v>
      </c>
      <c r="N19" s="1730"/>
      <c r="O19" s="1153"/>
      <c r="P19" s="1153"/>
      <c r="Q19" s="1153"/>
    </row>
    <row r="20" spans="1:17" s="255" customFormat="1" ht="15" x14ac:dyDescent="0.25">
      <c r="A20" s="258">
        <v>6</v>
      </c>
      <c r="B20" s="1148"/>
      <c r="C20" s="1730"/>
      <c r="D20" s="1730"/>
      <c r="E20" s="1647">
        <v>0</v>
      </c>
      <c r="F20" s="1730"/>
      <c r="G20" s="1730"/>
      <c r="H20" s="1730"/>
      <c r="I20" s="1730"/>
      <c r="J20" s="1727"/>
      <c r="K20" s="1730"/>
      <c r="L20" s="1730"/>
      <c r="M20" s="1647">
        <v>0</v>
      </c>
      <c r="N20" s="1730"/>
      <c r="O20" s="1153"/>
      <c r="P20" s="1153"/>
      <c r="Q20" s="1153"/>
    </row>
    <row r="21" spans="1:17" s="255" customFormat="1" ht="15" x14ac:dyDescent="0.25">
      <c r="A21" s="258">
        <v>7</v>
      </c>
      <c r="B21" s="1148"/>
      <c r="C21" s="1730"/>
      <c r="D21" s="1730"/>
      <c r="E21" s="1647">
        <v>0</v>
      </c>
      <c r="F21" s="1730"/>
      <c r="G21" s="1730"/>
      <c r="H21" s="1730"/>
      <c r="I21" s="1730"/>
      <c r="J21" s="1727"/>
      <c r="K21" s="1730"/>
      <c r="L21" s="1730"/>
      <c r="M21" s="1647">
        <v>0</v>
      </c>
      <c r="N21" s="1730"/>
      <c r="O21" s="1153"/>
      <c r="P21" s="1153"/>
      <c r="Q21" s="1153"/>
    </row>
    <row r="22" spans="1:17" s="255" customFormat="1" ht="15" x14ac:dyDescent="0.25">
      <c r="A22" s="258">
        <v>8</v>
      </c>
      <c r="B22" s="1148"/>
      <c r="C22" s="1730"/>
      <c r="D22" s="1730"/>
      <c r="E22" s="1647">
        <v>0</v>
      </c>
      <c r="F22" s="1730"/>
      <c r="G22" s="1730"/>
      <c r="H22" s="1730"/>
      <c r="I22" s="1730"/>
      <c r="J22" s="1727"/>
      <c r="K22" s="1730"/>
      <c r="L22" s="1730"/>
      <c r="M22" s="1647">
        <v>0</v>
      </c>
      <c r="N22" s="1730"/>
      <c r="O22" s="1153"/>
      <c r="P22" s="1153"/>
      <c r="Q22" s="1153"/>
    </row>
    <row r="23" spans="1:17" s="255" customFormat="1" ht="15" x14ac:dyDescent="0.25">
      <c r="A23" s="258">
        <v>9</v>
      </c>
      <c r="B23" s="1148"/>
      <c r="C23" s="1730"/>
      <c r="D23" s="1730"/>
      <c r="E23" s="1647">
        <v>0</v>
      </c>
      <c r="F23" s="1730"/>
      <c r="G23" s="1730"/>
      <c r="H23" s="1730"/>
      <c r="I23" s="1730"/>
      <c r="J23" s="1727"/>
      <c r="K23" s="1730"/>
      <c r="L23" s="1730"/>
      <c r="M23" s="1647">
        <v>0</v>
      </c>
      <c r="N23" s="1730"/>
      <c r="O23" s="1153"/>
      <c r="P23" s="1153"/>
      <c r="Q23" s="1153"/>
    </row>
    <row r="24" spans="1:17" s="255" customFormat="1" ht="15" x14ac:dyDescent="0.25">
      <c r="A24" s="258">
        <v>10</v>
      </c>
      <c r="B24" s="1148"/>
      <c r="C24" s="1730"/>
      <c r="D24" s="1730"/>
      <c r="E24" s="1647">
        <v>0</v>
      </c>
      <c r="F24" s="1730"/>
      <c r="G24" s="1730"/>
      <c r="H24" s="1730"/>
      <c r="I24" s="1730"/>
      <c r="J24" s="1727"/>
      <c r="K24" s="1730"/>
      <c r="L24" s="1730"/>
      <c r="M24" s="1647">
        <v>0</v>
      </c>
      <c r="N24" s="1730"/>
      <c r="O24" s="1153"/>
      <c r="P24" s="1153"/>
      <c r="Q24" s="1153"/>
    </row>
    <row r="25" spans="1:17" s="255" customFormat="1" ht="15" x14ac:dyDescent="0.25">
      <c r="A25" s="258">
        <v>11</v>
      </c>
      <c r="B25" s="1148"/>
      <c r="C25" s="1730"/>
      <c r="D25" s="1730"/>
      <c r="E25" s="1647">
        <v>0</v>
      </c>
      <c r="F25" s="1730"/>
      <c r="G25" s="1730"/>
      <c r="H25" s="1730"/>
      <c r="I25" s="1730"/>
      <c r="J25" s="1727"/>
      <c r="K25" s="1730"/>
      <c r="L25" s="1730"/>
      <c r="M25" s="1647">
        <v>0</v>
      </c>
      <c r="N25" s="1730"/>
      <c r="O25" s="1153"/>
      <c r="P25" s="1153"/>
      <c r="Q25" s="1153"/>
    </row>
    <row r="26" spans="1:17" s="255" customFormat="1" ht="15" x14ac:dyDescent="0.25">
      <c r="A26" s="258">
        <v>12</v>
      </c>
      <c r="B26" s="1148"/>
      <c r="C26" s="1730"/>
      <c r="D26" s="1730"/>
      <c r="E26" s="1647">
        <v>0</v>
      </c>
      <c r="F26" s="1730"/>
      <c r="G26" s="1730"/>
      <c r="H26" s="1730"/>
      <c r="I26" s="1730"/>
      <c r="J26" s="1727"/>
      <c r="K26" s="1730"/>
      <c r="L26" s="1730"/>
      <c r="M26" s="1647">
        <v>0</v>
      </c>
      <c r="N26" s="1730"/>
      <c r="O26" s="1153"/>
      <c r="P26" s="1153"/>
      <c r="Q26" s="1153"/>
    </row>
    <row r="27" spans="1:17" s="255" customFormat="1" ht="15" x14ac:dyDescent="0.25">
      <c r="A27" s="258">
        <v>13</v>
      </c>
      <c r="B27" s="1148"/>
      <c r="C27" s="1730"/>
      <c r="D27" s="1730"/>
      <c r="E27" s="1647">
        <v>0</v>
      </c>
      <c r="F27" s="1730"/>
      <c r="G27" s="1730"/>
      <c r="H27" s="1730"/>
      <c r="I27" s="1730"/>
      <c r="J27" s="1727"/>
      <c r="K27" s="1730"/>
      <c r="L27" s="1730"/>
      <c r="M27" s="1647">
        <v>0</v>
      </c>
      <c r="N27" s="1730"/>
      <c r="O27" s="1153"/>
      <c r="P27" s="1153"/>
      <c r="Q27" s="1153"/>
    </row>
    <row r="28" spans="1:17" s="255" customFormat="1" ht="15" x14ac:dyDescent="0.25">
      <c r="A28" s="258">
        <v>14</v>
      </c>
      <c r="B28" s="1148"/>
      <c r="C28" s="1730"/>
      <c r="D28" s="1730"/>
      <c r="E28" s="1647">
        <v>0</v>
      </c>
      <c r="F28" s="1730"/>
      <c r="G28" s="1730"/>
      <c r="H28" s="1730"/>
      <c r="I28" s="1730"/>
      <c r="J28" s="1727"/>
      <c r="K28" s="1730"/>
      <c r="L28" s="1730"/>
      <c r="M28" s="1647">
        <v>0</v>
      </c>
      <c r="N28" s="1730"/>
      <c r="O28" s="1153"/>
      <c r="P28" s="1153"/>
      <c r="Q28" s="1153"/>
    </row>
    <row r="29" spans="1:17" s="255" customFormat="1" ht="15" x14ac:dyDescent="0.25">
      <c r="A29" s="258">
        <v>15</v>
      </c>
      <c r="B29" s="1148"/>
      <c r="C29" s="1730"/>
      <c r="D29" s="1730"/>
      <c r="E29" s="1647">
        <v>0</v>
      </c>
      <c r="F29" s="1730"/>
      <c r="G29" s="1730"/>
      <c r="H29" s="1730"/>
      <c r="I29" s="1730"/>
      <c r="J29" s="1727"/>
      <c r="K29" s="1730"/>
      <c r="L29" s="1730"/>
      <c r="M29" s="1647">
        <v>0</v>
      </c>
      <c r="N29" s="1730"/>
      <c r="O29" s="1153"/>
      <c r="P29" s="1153"/>
      <c r="Q29" s="1153"/>
    </row>
    <row r="30" spans="1:17" s="255" customFormat="1" ht="15" x14ac:dyDescent="0.25">
      <c r="A30" s="258">
        <v>16</v>
      </c>
      <c r="B30" s="1148"/>
      <c r="C30" s="1730"/>
      <c r="D30" s="1730"/>
      <c r="E30" s="1647">
        <v>0</v>
      </c>
      <c r="F30" s="1730"/>
      <c r="G30" s="1730"/>
      <c r="H30" s="1730"/>
      <c r="I30" s="1730"/>
      <c r="J30" s="1727"/>
      <c r="K30" s="1730"/>
      <c r="L30" s="1730"/>
      <c r="M30" s="1647">
        <v>0</v>
      </c>
      <c r="N30" s="1730"/>
      <c r="O30" s="1153"/>
      <c r="P30" s="1153"/>
      <c r="Q30" s="1153"/>
    </row>
    <row r="31" spans="1:17" s="259" customFormat="1" ht="15" x14ac:dyDescent="0.25">
      <c r="A31" s="258">
        <v>17</v>
      </c>
      <c r="B31" s="1148"/>
      <c r="C31" s="1730"/>
      <c r="D31" s="1730"/>
      <c r="E31" s="1647">
        <v>0</v>
      </c>
      <c r="F31" s="1730"/>
      <c r="G31" s="1730"/>
      <c r="H31" s="1730"/>
      <c r="I31" s="1730"/>
      <c r="J31" s="1727"/>
      <c r="K31" s="1730"/>
      <c r="L31" s="1730"/>
      <c r="M31" s="1647">
        <v>0</v>
      </c>
      <c r="N31" s="1730"/>
      <c r="O31" s="1153"/>
      <c r="P31" s="1153"/>
      <c r="Q31" s="1153"/>
    </row>
    <row r="32" spans="1:17" s="259" customFormat="1" ht="15" x14ac:dyDescent="0.25">
      <c r="A32" s="258">
        <v>18</v>
      </c>
      <c r="B32" s="1148"/>
      <c r="C32" s="1730"/>
      <c r="D32" s="1730"/>
      <c r="E32" s="1647">
        <v>0</v>
      </c>
      <c r="F32" s="1730"/>
      <c r="G32" s="1730"/>
      <c r="H32" s="1730"/>
      <c r="I32" s="1730"/>
      <c r="J32" s="1727"/>
      <c r="K32" s="1730"/>
      <c r="L32" s="1730"/>
      <c r="M32" s="1647">
        <v>0</v>
      </c>
      <c r="N32" s="1730"/>
      <c r="O32" s="1153"/>
      <c r="P32" s="1153"/>
      <c r="Q32" s="1153"/>
    </row>
    <row r="33" spans="1:33" s="259" customFormat="1" ht="15" x14ac:dyDescent="0.25">
      <c r="A33" s="258">
        <v>19</v>
      </c>
      <c r="B33" s="1148"/>
      <c r="C33" s="1730"/>
      <c r="D33" s="1730"/>
      <c r="E33" s="1647">
        <v>0</v>
      </c>
      <c r="F33" s="1730"/>
      <c r="G33" s="1730"/>
      <c r="H33" s="1730"/>
      <c r="I33" s="1730"/>
      <c r="J33" s="1727"/>
      <c r="K33" s="1730"/>
      <c r="L33" s="1730"/>
      <c r="M33" s="1647">
        <v>0</v>
      </c>
      <c r="N33" s="1730"/>
      <c r="O33" s="1153"/>
      <c r="P33" s="1153"/>
      <c r="Q33" s="1153"/>
    </row>
    <row r="34" spans="1:33" s="259" customFormat="1" ht="15" x14ac:dyDescent="0.25">
      <c r="A34" s="258">
        <v>20</v>
      </c>
      <c r="B34" s="1148"/>
      <c r="C34" s="1730"/>
      <c r="D34" s="1730"/>
      <c r="E34" s="1647">
        <v>0</v>
      </c>
      <c r="F34" s="1730"/>
      <c r="G34" s="1730"/>
      <c r="H34" s="1730"/>
      <c r="I34" s="1730"/>
      <c r="J34" s="1727"/>
      <c r="K34" s="1730"/>
      <c r="L34" s="1730"/>
      <c r="M34" s="1647">
        <v>0</v>
      </c>
      <c r="N34" s="1730"/>
      <c r="O34" s="1153"/>
      <c r="P34" s="1153"/>
      <c r="Q34" s="1153"/>
    </row>
    <row r="35" spans="1:33" s="259" customFormat="1" ht="15" x14ac:dyDescent="0.25">
      <c r="A35" s="258">
        <v>21</v>
      </c>
      <c r="B35" s="1148"/>
      <c r="C35" s="1730"/>
      <c r="D35" s="1730"/>
      <c r="E35" s="1647">
        <v>0</v>
      </c>
      <c r="F35" s="1730"/>
      <c r="G35" s="1730"/>
      <c r="H35" s="1730"/>
      <c r="I35" s="1730"/>
      <c r="J35" s="1727"/>
      <c r="K35" s="1730"/>
      <c r="L35" s="1730"/>
      <c r="M35" s="1647">
        <v>0</v>
      </c>
      <c r="N35" s="1730"/>
      <c r="O35" s="1153"/>
      <c r="P35" s="1153"/>
      <c r="Q35" s="1153"/>
    </row>
    <row r="36" spans="1:33" s="259" customFormat="1" ht="15" x14ac:dyDescent="0.25">
      <c r="A36" s="258">
        <v>22</v>
      </c>
      <c r="B36" s="1148"/>
      <c r="C36" s="1730"/>
      <c r="D36" s="1730"/>
      <c r="E36" s="1647">
        <v>0</v>
      </c>
      <c r="F36" s="1730"/>
      <c r="G36" s="1730"/>
      <c r="H36" s="1730"/>
      <c r="I36" s="1730"/>
      <c r="J36" s="1727"/>
      <c r="K36" s="1730"/>
      <c r="L36" s="1730"/>
      <c r="M36" s="1647">
        <v>0</v>
      </c>
      <c r="N36" s="1730"/>
      <c r="O36" s="1153"/>
      <c r="P36" s="1153"/>
      <c r="Q36" s="1153"/>
    </row>
    <row r="37" spans="1:33" s="259" customFormat="1" ht="15" x14ac:dyDescent="0.25">
      <c r="A37" s="258">
        <v>23</v>
      </c>
      <c r="B37" s="1148"/>
      <c r="C37" s="1730"/>
      <c r="D37" s="1730"/>
      <c r="E37" s="1647">
        <v>0</v>
      </c>
      <c r="F37" s="1730"/>
      <c r="G37" s="1730"/>
      <c r="H37" s="1730"/>
      <c r="I37" s="1730"/>
      <c r="J37" s="1727"/>
      <c r="K37" s="1730"/>
      <c r="L37" s="1730"/>
      <c r="M37" s="1647">
        <v>0</v>
      </c>
      <c r="N37" s="1730"/>
      <c r="O37" s="1153"/>
      <c r="P37" s="1153"/>
      <c r="Q37" s="1153"/>
    </row>
    <row r="38" spans="1:33" s="259" customFormat="1" ht="15" x14ac:dyDescent="0.25">
      <c r="A38" s="258">
        <v>24</v>
      </c>
      <c r="B38" s="1148"/>
      <c r="C38" s="1730"/>
      <c r="D38" s="1730"/>
      <c r="E38" s="1647">
        <v>0</v>
      </c>
      <c r="F38" s="1730"/>
      <c r="G38" s="1730"/>
      <c r="H38" s="1730"/>
      <c r="I38" s="1730"/>
      <c r="J38" s="1727"/>
      <c r="K38" s="1730"/>
      <c r="L38" s="1730"/>
      <c r="M38" s="1647">
        <v>0</v>
      </c>
      <c r="N38" s="1730"/>
      <c r="O38" s="1153"/>
      <c r="P38" s="1153"/>
      <c r="Q38" s="1153"/>
    </row>
    <row r="39" spans="1:33" s="259" customFormat="1" ht="15" x14ac:dyDescent="0.2">
      <c r="A39" s="258" t="s">
        <v>19</v>
      </c>
      <c r="B39" s="1223"/>
      <c r="C39" s="1731"/>
      <c r="D39" s="1731"/>
      <c r="E39" s="1732">
        <f>SUM(E15:E38)</f>
        <v>0</v>
      </c>
      <c r="F39" s="1731"/>
      <c r="G39" s="1731"/>
      <c r="H39" s="1731"/>
      <c r="I39" s="1732"/>
      <c r="J39" s="1731"/>
      <c r="K39" s="1731"/>
      <c r="L39" s="1731"/>
      <c r="M39" s="1732">
        <f>SUM(M15:M38)</f>
        <v>0</v>
      </c>
      <c r="N39" s="1731"/>
      <c r="O39" s="1223"/>
      <c r="P39" s="1223"/>
      <c r="Q39" s="1224"/>
    </row>
    <row r="40" spans="1:33" s="248" customFormat="1" ht="12.75" customHeight="1" x14ac:dyDescent="0.2">
      <c r="A40" s="248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248" customFormat="1" ht="12.75" customHeight="1" x14ac:dyDescent="0.2">
      <c r="A41" s="248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248" t="s">
        <v>22</v>
      </c>
      <c r="R42" s="1012"/>
      <c r="S42" s="1012"/>
      <c r="T42" s="1012"/>
      <c r="U42" s="1012"/>
      <c r="V42" s="1012"/>
      <c r="W42" s="1012"/>
      <c r="X42" s="1012"/>
      <c r="Y42" s="1012"/>
      <c r="Z42" s="1012"/>
      <c r="AA42" s="1012"/>
      <c r="AB42" s="1012"/>
      <c r="AC42" s="1012"/>
      <c r="AD42" s="1012"/>
      <c r="AE42" s="1012"/>
      <c r="AF42" s="1012"/>
      <c r="AG42" s="1012"/>
    </row>
    <row r="43" spans="1:33" x14ac:dyDescent="0.2">
      <c r="A43" s="248" t="s">
        <v>23</v>
      </c>
      <c r="K43" s="248" t="s">
        <v>534</v>
      </c>
      <c r="L43" s="248"/>
      <c r="M43" s="248"/>
      <c r="N43" s="248"/>
      <c r="O43" s="248"/>
      <c r="P43" s="248"/>
      <c r="Q43" s="248"/>
      <c r="R43" s="1012"/>
      <c r="S43" s="1012"/>
      <c r="T43" s="1012"/>
      <c r="U43" s="1012"/>
      <c r="V43" s="1012"/>
      <c r="W43" s="1012"/>
      <c r="X43" s="1012"/>
      <c r="Y43" s="1012"/>
      <c r="Z43" s="1012"/>
      <c r="AA43" s="1012"/>
      <c r="AB43" s="1012"/>
      <c r="AC43" s="1012"/>
      <c r="AD43" s="1012"/>
      <c r="AE43" s="1012"/>
      <c r="AF43" s="1012"/>
      <c r="AG43" s="1012"/>
    </row>
    <row r="44" spans="1:33" x14ac:dyDescent="0.2">
      <c r="R44" s="1012"/>
      <c r="S44" s="1012"/>
      <c r="T44" s="1012"/>
      <c r="U44" s="1012"/>
      <c r="V44" s="1012"/>
      <c r="W44" s="1012"/>
      <c r="X44" s="1012"/>
      <c r="Y44" s="1012"/>
      <c r="Z44" s="1012"/>
      <c r="AA44" s="1012"/>
      <c r="AB44" s="1012"/>
      <c r="AC44" s="1012"/>
      <c r="AD44" s="1012"/>
      <c r="AE44" s="1012"/>
      <c r="AF44" s="1012"/>
      <c r="AG44" s="1012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396" t="s">
        <v>509</v>
      </c>
      <c r="C1" s="2048"/>
      <c r="D1" s="2048"/>
      <c r="E1" s="2048"/>
      <c r="F1" s="2048"/>
      <c r="I1" s="801" t="s">
        <v>183</v>
      </c>
      <c r="K1" s="862" t="s">
        <v>65</v>
      </c>
      <c r="L1" s="862"/>
      <c r="M1" s="862"/>
      <c r="N1" s="862"/>
      <c r="O1" s="862"/>
      <c r="P1" s="862"/>
      <c r="Q1" s="862"/>
      <c r="R1" s="862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61" customFormat="1" ht="10.5" customHeight="1" x14ac:dyDescent="0.2">
      <c r="B2" s="2397" t="s">
        <v>1</v>
      </c>
      <c r="C2" s="2055"/>
      <c r="D2" s="2055"/>
      <c r="E2" s="2055"/>
      <c r="F2" s="2055"/>
      <c r="N2" s="860" t="s">
        <v>2</v>
      </c>
      <c r="O2" s="262"/>
      <c r="P2" s="262"/>
      <c r="Q2" s="262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61" customFormat="1" ht="13.5" customHeight="1" x14ac:dyDescent="0.2">
      <c r="N3" s="261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61" customFormat="1" ht="15" customHeight="1" x14ac:dyDescent="0.25">
      <c r="B4" s="2401" t="s">
        <v>4</v>
      </c>
      <c r="C4" s="2048"/>
      <c r="D4" s="263"/>
      <c r="E4" s="1009"/>
      <c r="F4" s="1009"/>
      <c r="G4" s="1009"/>
      <c r="H4" s="1009"/>
      <c r="I4" s="861" t="s">
        <v>5</v>
      </c>
      <c r="J4" s="262"/>
      <c r="K4" s="262"/>
      <c r="L4" s="262"/>
      <c r="O4" s="859" t="s">
        <v>66</v>
      </c>
      <c r="P4" s="859"/>
      <c r="Q4" s="859"/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61" customFormat="1" ht="9.75" customHeight="1" x14ac:dyDescent="0.2">
      <c r="B5" s="2400"/>
      <c r="C5" s="2046"/>
      <c r="D5" s="262"/>
      <c r="E5" s="262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61" customFormat="1" ht="12" customHeight="1" x14ac:dyDescent="0.25">
      <c r="A6" s="239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61" customFormat="1" ht="15.75" x14ac:dyDescent="0.25">
      <c r="A7" s="239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61" customFormat="1" ht="9" customHeight="1" x14ac:dyDescent="0.2">
      <c r="A8" s="1315" t="s">
        <v>426</v>
      </c>
      <c r="B8" s="1315" t="s">
        <v>427</v>
      </c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61" customFormat="1" x14ac:dyDescent="0.2">
      <c r="A9" s="2394" t="s">
        <v>9</v>
      </c>
      <c r="B9" s="2395" t="s">
        <v>10</v>
      </c>
      <c r="C9" s="2391"/>
      <c r="D9" s="2391"/>
      <c r="E9" s="2391"/>
      <c r="F9" s="2391"/>
      <c r="G9" s="2391"/>
      <c r="H9" s="2391"/>
      <c r="I9" s="2392"/>
      <c r="J9" s="2395" t="s">
        <v>11</v>
      </c>
      <c r="K9" s="2391"/>
      <c r="L9" s="2391"/>
      <c r="M9" s="2391"/>
      <c r="N9" s="2391"/>
      <c r="O9" s="2391"/>
      <c r="P9" s="2391"/>
      <c r="Q9" s="2392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61" customFormat="1" x14ac:dyDescent="0.2">
      <c r="A10" s="2388"/>
      <c r="B10" s="2393" t="s">
        <v>67</v>
      </c>
      <c r="C10" s="2062"/>
      <c r="D10" s="2062"/>
      <c r="E10" s="2063"/>
      <c r="F10" s="2393" t="s">
        <v>68</v>
      </c>
      <c r="G10" s="2062"/>
      <c r="H10" s="2062"/>
      <c r="I10" s="2063"/>
      <c r="J10" s="2393" t="s">
        <v>67</v>
      </c>
      <c r="K10" s="2062"/>
      <c r="L10" s="2062"/>
      <c r="M10" s="2063"/>
      <c r="N10" s="2393" t="s">
        <v>68</v>
      </c>
      <c r="O10" s="2062"/>
      <c r="P10" s="2062"/>
      <c r="Q10" s="2063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61" customFormat="1" x14ac:dyDescent="0.2">
      <c r="A11" s="2388"/>
      <c r="B11" s="2393" t="s">
        <v>14</v>
      </c>
      <c r="C11" s="2062"/>
      <c r="E11" s="265">
        <v>1800</v>
      </c>
      <c r="F11" s="2393" t="s">
        <v>14</v>
      </c>
      <c r="G11" s="2062"/>
      <c r="H11" s="264"/>
      <c r="I11" s="265">
        <v>1800</v>
      </c>
      <c r="J11" s="2393" t="s">
        <v>14</v>
      </c>
      <c r="K11" s="2062"/>
      <c r="L11" s="264"/>
      <c r="M11" s="265">
        <f>E11</f>
        <v>1800</v>
      </c>
      <c r="N11" s="2393" t="s">
        <v>14</v>
      </c>
      <c r="O11" s="2062"/>
      <c r="P11" s="264"/>
      <c r="Q11" s="265">
        <f>I11</f>
        <v>1800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67" customFormat="1" ht="35.25" customHeight="1" x14ac:dyDescent="0.2">
      <c r="A12" s="2389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50"/>
      <c r="C14" s="1723"/>
      <c r="D14" s="1723"/>
      <c r="E14" s="1723"/>
      <c r="F14" s="1712"/>
      <c r="G14" s="1723"/>
      <c r="H14" s="1723"/>
      <c r="I14" s="1723"/>
      <c r="J14" s="1712"/>
      <c r="K14" s="1723"/>
      <c r="L14" s="1723"/>
      <c r="M14" s="1723"/>
      <c r="N14" s="1712"/>
      <c r="O14" s="1723"/>
      <c r="P14" s="1723"/>
      <c r="Q14" s="1723"/>
    </row>
    <row r="15" spans="1:33" s="1513" customFormat="1" ht="15" x14ac:dyDescent="0.25">
      <c r="A15" s="1511">
        <v>1</v>
      </c>
      <c r="B15" s="1382"/>
      <c r="C15" s="1723"/>
      <c r="D15" s="1723"/>
      <c r="E15" s="1647">
        <v>106.74000000000001</v>
      </c>
      <c r="F15" s="1712"/>
      <c r="G15" s="1723"/>
      <c r="H15" s="1723"/>
      <c r="I15" s="1647">
        <v>244.98000000000002</v>
      </c>
      <c r="J15" s="1712"/>
      <c r="K15" s="1723"/>
      <c r="L15" s="1723"/>
      <c r="M15" s="1647">
        <v>27.720000000000002</v>
      </c>
      <c r="N15" s="1712"/>
      <c r="O15" s="1723"/>
      <c r="P15" s="1723"/>
      <c r="Q15" s="1647">
        <v>90</v>
      </c>
    </row>
    <row r="16" spans="1:33" s="267" customFormat="1" ht="15" x14ac:dyDescent="0.25">
      <c r="A16" s="270">
        <v>2</v>
      </c>
      <c r="B16" s="1150"/>
      <c r="C16" s="1723"/>
      <c r="D16" s="1723"/>
      <c r="E16" s="1647">
        <v>95.94</v>
      </c>
      <c r="F16" s="1712"/>
      <c r="G16" s="1723"/>
      <c r="H16" s="1723"/>
      <c r="I16" s="1647">
        <v>219.24</v>
      </c>
      <c r="J16" s="1712"/>
      <c r="K16" s="1723"/>
      <c r="L16" s="1723"/>
      <c r="M16" s="1647">
        <v>25.740000000000002</v>
      </c>
      <c r="N16" s="1712"/>
      <c r="O16" s="1723"/>
      <c r="P16" s="1723"/>
      <c r="Q16" s="1647">
        <v>89.100000000000009</v>
      </c>
    </row>
    <row r="17" spans="1:19" s="267" customFormat="1" ht="15" x14ac:dyDescent="0.25">
      <c r="A17" s="270">
        <v>3</v>
      </c>
      <c r="B17" s="1150"/>
      <c r="C17" s="1723"/>
      <c r="D17" s="1723"/>
      <c r="E17" s="1647">
        <v>76.859999999999985</v>
      </c>
      <c r="F17" s="1712"/>
      <c r="G17" s="1723"/>
      <c r="H17" s="1723"/>
      <c r="I17" s="1647">
        <v>187.92</v>
      </c>
      <c r="J17" s="1712"/>
      <c r="K17" s="1723"/>
      <c r="L17" s="1723"/>
      <c r="M17" s="1647">
        <v>23.94</v>
      </c>
      <c r="N17" s="1712"/>
      <c r="O17" s="1723"/>
      <c r="P17" s="1723"/>
      <c r="Q17" s="1647">
        <v>89.1</v>
      </c>
    </row>
    <row r="18" spans="1:19" s="267" customFormat="1" ht="15" x14ac:dyDescent="0.25">
      <c r="A18" s="270">
        <v>4</v>
      </c>
      <c r="B18" s="1150"/>
      <c r="C18" s="1723"/>
      <c r="D18" s="1723"/>
      <c r="E18" s="1647">
        <v>72.900000000000006</v>
      </c>
      <c r="F18" s="1712"/>
      <c r="G18" s="1723"/>
      <c r="H18" s="1723"/>
      <c r="I18" s="1647">
        <v>177.84</v>
      </c>
      <c r="J18" s="1712"/>
      <c r="K18" s="1723"/>
      <c r="L18" s="1723"/>
      <c r="M18" s="1647">
        <v>22.68</v>
      </c>
      <c r="N18" s="1712"/>
      <c r="O18" s="1723"/>
      <c r="P18" s="1723"/>
      <c r="Q18" s="1647">
        <v>87.12</v>
      </c>
    </row>
    <row r="19" spans="1:19" s="267" customFormat="1" ht="15" x14ac:dyDescent="0.25">
      <c r="A19" s="270">
        <v>5</v>
      </c>
      <c r="B19" s="1150"/>
      <c r="C19" s="1723"/>
      <c r="D19" s="1723"/>
      <c r="E19" s="1647">
        <v>69.12</v>
      </c>
      <c r="F19" s="1712"/>
      <c r="G19" s="1723"/>
      <c r="H19" s="1723"/>
      <c r="I19" s="1647">
        <v>177.48000000000002</v>
      </c>
      <c r="J19" s="1712"/>
      <c r="K19" s="1723"/>
      <c r="L19" s="1723"/>
      <c r="M19" s="1647">
        <v>21.599999999999998</v>
      </c>
      <c r="N19" s="1712"/>
      <c r="O19" s="1723"/>
      <c r="P19" s="1723"/>
      <c r="Q19" s="1647">
        <v>84.96</v>
      </c>
    </row>
    <row r="20" spans="1:19" s="267" customFormat="1" ht="15" x14ac:dyDescent="0.25">
      <c r="A20" s="270">
        <v>6</v>
      </c>
      <c r="B20" s="1150"/>
      <c r="C20" s="1723"/>
      <c r="D20" s="1723"/>
      <c r="E20" s="1647">
        <v>73.62</v>
      </c>
      <c r="F20" s="1712"/>
      <c r="G20" s="1723"/>
      <c r="H20" s="1723"/>
      <c r="I20" s="1647">
        <v>187.56</v>
      </c>
      <c r="J20" s="1712"/>
      <c r="K20" s="1723"/>
      <c r="L20" s="1723"/>
      <c r="M20" s="1647">
        <v>22.5</v>
      </c>
      <c r="N20" s="1712"/>
      <c r="O20" s="1723"/>
      <c r="P20" s="1723"/>
      <c r="Q20" s="1647">
        <v>83.160000000000011</v>
      </c>
    </row>
    <row r="21" spans="1:19" s="267" customFormat="1" ht="15" x14ac:dyDescent="0.25">
      <c r="A21" s="270">
        <v>7</v>
      </c>
      <c r="B21" s="1150"/>
      <c r="C21" s="1723"/>
      <c r="D21" s="1723"/>
      <c r="E21" s="1647">
        <v>93.600000000000009</v>
      </c>
      <c r="F21" s="1712"/>
      <c r="G21" s="1723"/>
      <c r="H21" s="1723"/>
      <c r="I21" s="1647">
        <v>235.07999999999998</v>
      </c>
      <c r="J21" s="1712"/>
      <c r="K21" s="1723"/>
      <c r="L21" s="1723"/>
      <c r="M21" s="1647">
        <v>27.36</v>
      </c>
      <c r="N21" s="1712"/>
      <c r="O21" s="1723"/>
      <c r="P21" s="1723"/>
      <c r="Q21" s="1647">
        <v>84.240000000000009</v>
      </c>
    </row>
    <row r="22" spans="1:19" s="267" customFormat="1" ht="15" x14ac:dyDescent="0.25">
      <c r="A22" s="270">
        <v>8</v>
      </c>
      <c r="B22" s="1150"/>
      <c r="C22" s="1723"/>
      <c r="D22" s="1723"/>
      <c r="E22" s="1647">
        <v>138.24</v>
      </c>
      <c r="F22" s="1712"/>
      <c r="G22" s="1723"/>
      <c r="H22" s="1723"/>
      <c r="I22" s="1647">
        <v>271.44</v>
      </c>
      <c r="J22" s="1712"/>
      <c r="K22" s="1723"/>
      <c r="L22" s="1723"/>
      <c r="M22" s="1647">
        <v>49.680000000000007</v>
      </c>
      <c r="N22" s="1712"/>
      <c r="O22" s="1723"/>
      <c r="P22" s="1723"/>
      <c r="Q22" s="1647">
        <v>95.76</v>
      </c>
    </row>
    <row r="23" spans="1:19" s="267" customFormat="1" ht="15" x14ac:dyDescent="0.25">
      <c r="A23" s="270">
        <v>9</v>
      </c>
      <c r="B23" s="1150"/>
      <c r="C23" s="1723"/>
      <c r="D23" s="1723"/>
      <c r="E23" s="1647">
        <v>141.47999999999999</v>
      </c>
      <c r="F23" s="1712"/>
      <c r="G23" s="1723"/>
      <c r="H23" s="1723"/>
      <c r="I23" s="1647">
        <v>293.39999999999998</v>
      </c>
      <c r="J23" s="1712"/>
      <c r="K23" s="1723"/>
      <c r="L23" s="1723"/>
      <c r="M23" s="1647">
        <v>48.78</v>
      </c>
      <c r="N23" s="1712"/>
      <c r="O23" s="1723"/>
      <c r="P23" s="1723"/>
      <c r="Q23" s="1647">
        <v>99</v>
      </c>
    </row>
    <row r="24" spans="1:19" s="267" customFormat="1" ht="15" x14ac:dyDescent="0.25">
      <c r="A24" s="270">
        <v>10</v>
      </c>
      <c r="B24" s="1150"/>
      <c r="C24" s="1723"/>
      <c r="D24" s="1723"/>
      <c r="E24" s="1647">
        <v>150.66</v>
      </c>
      <c r="F24" s="1712"/>
      <c r="G24" s="1723"/>
      <c r="H24" s="1723"/>
      <c r="I24" s="1647">
        <v>313.38</v>
      </c>
      <c r="J24" s="1712"/>
      <c r="K24" s="1723"/>
      <c r="L24" s="1723"/>
      <c r="M24" s="1647">
        <v>46.260000000000005</v>
      </c>
      <c r="N24" s="1712"/>
      <c r="O24" s="1723"/>
      <c r="P24" s="1723"/>
      <c r="Q24" s="1647">
        <v>93.06</v>
      </c>
    </row>
    <row r="25" spans="1:19" s="267" customFormat="1" ht="15" x14ac:dyDescent="0.25">
      <c r="A25" s="270">
        <v>11</v>
      </c>
      <c r="B25" s="1150"/>
      <c r="C25" s="1723"/>
      <c r="D25" s="1723"/>
      <c r="E25" s="1647">
        <v>154.26</v>
      </c>
      <c r="F25" s="1712"/>
      <c r="G25" s="1723"/>
      <c r="H25" s="1723"/>
      <c r="I25" s="1647">
        <v>319.5</v>
      </c>
      <c r="J25" s="1712"/>
      <c r="K25" s="1723"/>
      <c r="L25" s="1723"/>
      <c r="M25" s="1647">
        <v>50.039999999999992</v>
      </c>
      <c r="N25" s="1712"/>
      <c r="O25" s="1723"/>
      <c r="P25" s="1723"/>
      <c r="Q25" s="1647">
        <v>95.22</v>
      </c>
    </row>
    <row r="26" spans="1:19" s="267" customFormat="1" ht="15" x14ac:dyDescent="0.25">
      <c r="A26" s="270">
        <v>12</v>
      </c>
      <c r="B26" s="1150"/>
      <c r="C26" s="1723"/>
      <c r="D26" s="1723"/>
      <c r="E26" s="1647">
        <v>169.2</v>
      </c>
      <c r="F26" s="1712"/>
      <c r="G26" s="1723"/>
      <c r="H26" s="1723"/>
      <c r="I26" s="1647">
        <v>331.38</v>
      </c>
      <c r="J26" s="1712"/>
      <c r="K26" s="1723"/>
      <c r="L26" s="1723"/>
      <c r="M26" s="1647">
        <v>60.3</v>
      </c>
      <c r="N26" s="1712"/>
      <c r="O26" s="1723"/>
      <c r="P26" s="1723"/>
      <c r="Q26" s="1647">
        <v>116.64000000000001</v>
      </c>
    </row>
    <row r="27" spans="1:19" s="267" customFormat="1" ht="15" x14ac:dyDescent="0.25">
      <c r="A27" s="270">
        <v>13</v>
      </c>
      <c r="B27" s="1150"/>
      <c r="C27" s="1723"/>
      <c r="D27" s="1723"/>
      <c r="E27" s="1647">
        <v>163.44</v>
      </c>
      <c r="F27" s="1712"/>
      <c r="G27" s="1723"/>
      <c r="H27" s="1723"/>
      <c r="I27" s="1647">
        <v>336.41999999999996</v>
      </c>
      <c r="J27" s="1712"/>
      <c r="K27" s="1723"/>
      <c r="L27" s="1723"/>
      <c r="M27" s="1647">
        <v>59.22</v>
      </c>
      <c r="N27" s="1712"/>
      <c r="O27" s="1723"/>
      <c r="P27" s="1723"/>
      <c r="Q27" s="1647">
        <v>116.28</v>
      </c>
    </row>
    <row r="28" spans="1:19" s="267" customFormat="1" ht="15" x14ac:dyDescent="0.25">
      <c r="A28" s="270">
        <v>14</v>
      </c>
      <c r="B28" s="1150"/>
      <c r="C28" s="1723"/>
      <c r="D28" s="1723"/>
      <c r="E28" s="1647">
        <v>162.89999999999998</v>
      </c>
      <c r="F28" s="1712"/>
      <c r="G28" s="1723"/>
      <c r="H28" s="1723"/>
      <c r="I28" s="1647">
        <v>336.24</v>
      </c>
      <c r="J28" s="1712"/>
      <c r="K28" s="1723"/>
      <c r="L28" s="1723"/>
      <c r="M28" s="1647">
        <v>57.959999999999994</v>
      </c>
      <c r="N28" s="1712"/>
      <c r="O28" s="1723"/>
      <c r="P28" s="1723"/>
      <c r="Q28" s="1647">
        <v>110.69999999999999</v>
      </c>
    </row>
    <row r="29" spans="1:19" s="267" customFormat="1" ht="15" x14ac:dyDescent="0.25">
      <c r="A29" s="270">
        <v>15</v>
      </c>
      <c r="B29" s="1150"/>
      <c r="C29" s="1723"/>
      <c r="D29" s="1723"/>
      <c r="E29" s="1647">
        <v>194.94</v>
      </c>
      <c r="F29" s="1712"/>
      <c r="G29" s="1723"/>
      <c r="H29" s="1723"/>
      <c r="I29" s="1647">
        <v>340.02</v>
      </c>
      <c r="J29" s="1712"/>
      <c r="K29" s="1723"/>
      <c r="L29" s="1723"/>
      <c r="M29" s="1647">
        <v>62.28</v>
      </c>
      <c r="N29" s="1712"/>
      <c r="O29" s="1723"/>
      <c r="P29" s="1723"/>
      <c r="Q29" s="1647">
        <v>119.69999999999999</v>
      </c>
    </row>
    <row r="30" spans="1:19" s="267" customFormat="1" ht="15" x14ac:dyDescent="0.25">
      <c r="A30" s="270">
        <v>16</v>
      </c>
      <c r="B30" s="1150"/>
      <c r="C30" s="1723"/>
      <c r="D30" s="1723"/>
      <c r="E30" s="1647">
        <v>218.16000000000003</v>
      </c>
      <c r="F30" s="1712"/>
      <c r="G30" s="1723"/>
      <c r="H30" s="1723"/>
      <c r="I30" s="1647">
        <v>339.84</v>
      </c>
      <c r="J30" s="1712"/>
      <c r="K30" s="1723"/>
      <c r="L30" s="1723"/>
      <c r="M30" s="1647">
        <v>73.440000000000012</v>
      </c>
      <c r="N30" s="1712"/>
      <c r="O30" s="1723"/>
      <c r="P30" s="1723"/>
      <c r="Q30" s="1647">
        <v>122.94000000000001</v>
      </c>
    </row>
    <row r="31" spans="1:19" s="271" customFormat="1" ht="15" x14ac:dyDescent="0.25">
      <c r="A31" s="270">
        <v>17</v>
      </c>
      <c r="B31" s="1150"/>
      <c r="C31" s="1723"/>
      <c r="D31" s="1723"/>
      <c r="E31" s="1647">
        <v>205.91999999999996</v>
      </c>
      <c r="F31" s="1712"/>
      <c r="G31" s="1723"/>
      <c r="H31" s="1723"/>
      <c r="I31" s="1647">
        <v>324.71999999999997</v>
      </c>
      <c r="J31" s="1712"/>
      <c r="K31" s="1723"/>
      <c r="L31" s="1723"/>
      <c r="M31" s="1647">
        <v>72.900000000000006</v>
      </c>
      <c r="N31" s="1712"/>
      <c r="O31" s="1723"/>
      <c r="P31" s="1723"/>
      <c r="Q31" s="1647">
        <v>114.3</v>
      </c>
      <c r="S31" s="267"/>
    </row>
    <row r="32" spans="1:19" s="271" customFormat="1" ht="15" x14ac:dyDescent="0.25">
      <c r="A32" s="270">
        <v>18</v>
      </c>
      <c r="B32" s="1150"/>
      <c r="C32" s="1723"/>
      <c r="D32" s="1723"/>
      <c r="E32" s="1647">
        <v>202.5</v>
      </c>
      <c r="F32" s="1712"/>
      <c r="G32" s="1723"/>
      <c r="H32" s="1723"/>
      <c r="I32" s="1647">
        <v>341.28</v>
      </c>
      <c r="J32" s="1712"/>
      <c r="K32" s="1723"/>
      <c r="L32" s="1723"/>
      <c r="M32" s="1647">
        <v>70.740000000000009</v>
      </c>
      <c r="N32" s="1712"/>
      <c r="O32" s="1723"/>
      <c r="P32" s="1723"/>
      <c r="Q32" s="1647">
        <v>116.10000000000001</v>
      </c>
      <c r="S32" s="267"/>
    </row>
    <row r="33" spans="1:33" s="271" customFormat="1" ht="15" x14ac:dyDescent="0.25">
      <c r="A33" s="270">
        <v>19</v>
      </c>
      <c r="B33" s="1150"/>
      <c r="C33" s="1723"/>
      <c r="D33" s="1723"/>
      <c r="E33" s="1647">
        <v>206.10000000000002</v>
      </c>
      <c r="F33" s="1712"/>
      <c r="G33" s="1723"/>
      <c r="H33" s="1723"/>
      <c r="I33" s="1647">
        <v>344.52</v>
      </c>
      <c r="J33" s="1712"/>
      <c r="K33" s="1723"/>
      <c r="L33" s="1723"/>
      <c r="M33" s="1647">
        <v>69.66</v>
      </c>
      <c r="N33" s="1712"/>
      <c r="O33" s="1723"/>
      <c r="P33" s="1723"/>
      <c r="Q33" s="1647">
        <v>115.74</v>
      </c>
      <c r="S33" s="267"/>
    </row>
    <row r="34" spans="1:33" s="271" customFormat="1" ht="15" x14ac:dyDescent="0.25">
      <c r="A34" s="270">
        <v>20</v>
      </c>
      <c r="B34" s="1150"/>
      <c r="C34" s="1723"/>
      <c r="D34" s="1723"/>
      <c r="E34" s="1647">
        <v>217.07999999999998</v>
      </c>
      <c r="F34" s="1712"/>
      <c r="G34" s="1723"/>
      <c r="H34" s="1723"/>
      <c r="I34" s="1647">
        <v>363.96000000000004</v>
      </c>
      <c r="J34" s="1712"/>
      <c r="K34" s="1723"/>
      <c r="L34" s="1723"/>
      <c r="M34" s="1647">
        <v>72.180000000000007</v>
      </c>
      <c r="N34" s="1712"/>
      <c r="O34" s="1723"/>
      <c r="P34" s="1723"/>
      <c r="Q34" s="1647">
        <v>121.32000000000001</v>
      </c>
      <c r="S34" s="267"/>
    </row>
    <row r="35" spans="1:33" s="271" customFormat="1" ht="15" x14ac:dyDescent="0.25">
      <c r="A35" s="270">
        <v>21</v>
      </c>
      <c r="B35" s="1150"/>
      <c r="C35" s="1723"/>
      <c r="D35" s="1723"/>
      <c r="E35" s="1647">
        <v>217.98</v>
      </c>
      <c r="F35" s="1712"/>
      <c r="G35" s="1723"/>
      <c r="H35" s="1723"/>
      <c r="I35" s="1647">
        <v>370.98</v>
      </c>
      <c r="J35" s="1712"/>
      <c r="K35" s="1723"/>
      <c r="L35" s="1723"/>
      <c r="M35" s="1647">
        <v>70.199999999999989</v>
      </c>
      <c r="N35" s="1712"/>
      <c r="O35" s="1723"/>
      <c r="P35" s="1723"/>
      <c r="Q35" s="1647">
        <v>116.64</v>
      </c>
      <c r="S35" s="267"/>
    </row>
    <row r="36" spans="1:33" s="271" customFormat="1" ht="15" x14ac:dyDescent="0.25">
      <c r="A36" s="270">
        <v>22</v>
      </c>
      <c r="B36" s="1150"/>
      <c r="C36" s="1723"/>
      <c r="D36" s="1723"/>
      <c r="E36" s="1647">
        <v>217.79999999999998</v>
      </c>
      <c r="F36" s="1712"/>
      <c r="G36" s="1723"/>
      <c r="H36" s="1723"/>
      <c r="I36" s="1647">
        <v>354.96000000000004</v>
      </c>
      <c r="J36" s="1712"/>
      <c r="K36" s="1723"/>
      <c r="L36" s="1723"/>
      <c r="M36" s="1647">
        <v>66.420000000000016</v>
      </c>
      <c r="N36" s="1712"/>
      <c r="O36" s="1723"/>
      <c r="P36" s="1723"/>
      <c r="Q36" s="1647">
        <v>106.02</v>
      </c>
      <c r="S36" s="267"/>
    </row>
    <row r="37" spans="1:33" s="271" customFormat="1" ht="15" x14ac:dyDescent="0.25">
      <c r="A37" s="270">
        <v>23</v>
      </c>
      <c r="B37" s="1150"/>
      <c r="C37" s="1723"/>
      <c r="D37" s="1723"/>
      <c r="E37" s="1647">
        <v>210.78000000000003</v>
      </c>
      <c r="F37" s="1712"/>
      <c r="G37" s="1723"/>
      <c r="H37" s="1723"/>
      <c r="I37" s="1647">
        <v>327.41999999999996</v>
      </c>
      <c r="J37" s="1712"/>
      <c r="K37" s="1723"/>
      <c r="L37" s="1723"/>
      <c r="M37" s="1647">
        <v>61.2</v>
      </c>
      <c r="N37" s="1712"/>
      <c r="O37" s="1723"/>
      <c r="P37" s="1723"/>
      <c r="Q37" s="1647">
        <v>96.300000000000011</v>
      </c>
      <c r="S37" s="267"/>
    </row>
    <row r="38" spans="1:33" s="271" customFormat="1" ht="15" x14ac:dyDescent="0.25">
      <c r="A38" s="270">
        <v>24</v>
      </c>
      <c r="B38" s="1150"/>
      <c r="C38" s="1723"/>
      <c r="D38" s="1723"/>
      <c r="E38" s="1647">
        <v>147.06</v>
      </c>
      <c r="F38" s="1712"/>
      <c r="G38" s="1723"/>
      <c r="H38" s="1723"/>
      <c r="I38" s="1647">
        <v>285.12</v>
      </c>
      <c r="J38" s="1712"/>
      <c r="K38" s="1723"/>
      <c r="L38" s="1723"/>
      <c r="M38" s="1647">
        <v>41.400000000000006</v>
      </c>
      <c r="N38" s="1712"/>
      <c r="O38" s="1723"/>
      <c r="P38" s="1723"/>
      <c r="Q38" s="1647">
        <v>89.28</v>
      </c>
      <c r="S38" s="267"/>
    </row>
    <row r="39" spans="1:33" s="271" customFormat="1" ht="15" x14ac:dyDescent="0.2">
      <c r="A39" s="270" t="s">
        <v>19</v>
      </c>
      <c r="B39" s="1221"/>
      <c r="C39" s="1724"/>
      <c r="D39" s="1724"/>
      <c r="E39" s="1725">
        <f>SUM(E15:E38)</f>
        <v>3707.28</v>
      </c>
      <c r="F39" s="1724"/>
      <c r="G39" s="1724"/>
      <c r="H39" s="1724"/>
      <c r="I39" s="1725">
        <f>SUM(I15:I38)</f>
        <v>7024.68</v>
      </c>
      <c r="J39" s="1724"/>
      <c r="K39" s="1724"/>
      <c r="L39" s="1724"/>
      <c r="M39" s="1725">
        <f>SUM(M15:M38)</f>
        <v>1204.2000000000003</v>
      </c>
      <c r="N39" s="1724"/>
      <c r="O39" s="1724"/>
      <c r="P39" s="1724"/>
      <c r="Q39" s="1725">
        <f>SUM(Q15:Q38)</f>
        <v>2452.6800000000003</v>
      </c>
    </row>
    <row r="40" spans="1:33" s="261" customFormat="1" ht="12.75" customHeight="1" x14ac:dyDescent="0.2">
      <c r="A40" s="261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61" customFormat="1" ht="12.75" customHeight="1" x14ac:dyDescent="0.2">
      <c r="A41" s="261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 x14ac:dyDescent="0.2">
      <c r="A42" s="261" t="s">
        <v>22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 x14ac:dyDescent="0.2">
      <c r="A43" s="261" t="s">
        <v>23</v>
      </c>
      <c r="K43" s="261" t="s">
        <v>534</v>
      </c>
      <c r="L43" s="261"/>
      <c r="M43" s="261"/>
      <c r="N43" s="261"/>
      <c r="O43" s="261"/>
      <c r="P43" s="261"/>
      <c r="Q43" s="261"/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 x14ac:dyDescent="0.2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3"/>
  </sheetPr>
  <dimension ref="A1:AG44"/>
  <sheetViews>
    <sheetView topLeftCell="A5" zoomScale="70" zoomScaleNormal="70" workbookViewId="0">
      <selection activeCell="Q15" sqref="Q15:Q39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406" t="s">
        <v>509</v>
      </c>
      <c r="C1" s="2048"/>
      <c r="D1" s="2048"/>
      <c r="E1" s="2048"/>
      <c r="F1" s="2048"/>
      <c r="G1" s="801" t="s">
        <v>183</v>
      </c>
      <c r="I1" s="2405" t="s">
        <v>392</v>
      </c>
      <c r="J1" s="2405"/>
      <c r="K1" s="2405"/>
      <c r="L1" s="2405"/>
      <c r="M1" s="2405"/>
      <c r="N1" s="2405"/>
      <c r="O1" s="2405"/>
      <c r="P1" s="2405"/>
      <c r="Q1" s="2405"/>
      <c r="R1" s="274"/>
      <c r="S1" s="274"/>
      <c r="T1" s="274"/>
      <c r="U1" s="274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73" customFormat="1" ht="10.5" customHeight="1" x14ac:dyDescent="0.2">
      <c r="B2" s="2407" t="s">
        <v>1</v>
      </c>
      <c r="C2" s="2055"/>
      <c r="D2" s="2055"/>
      <c r="E2" s="2055"/>
      <c r="F2" s="2055"/>
      <c r="N2" s="864" t="s">
        <v>2</v>
      </c>
      <c r="O2" s="275"/>
      <c r="P2" s="275"/>
      <c r="Q2" s="275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73" customFormat="1" ht="13.5" customHeight="1" x14ac:dyDescent="0.2">
      <c r="N3" s="273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73" customFormat="1" ht="15" customHeight="1" x14ac:dyDescent="0.25">
      <c r="B4" s="2410" t="s">
        <v>4</v>
      </c>
      <c r="C4" s="2048"/>
      <c r="D4" s="276"/>
      <c r="E4" s="1007"/>
      <c r="F4" s="1007"/>
      <c r="G4" s="1007"/>
      <c r="H4" s="1007"/>
      <c r="I4" s="865" t="s">
        <v>5</v>
      </c>
      <c r="J4" s="275"/>
      <c r="K4" s="275"/>
      <c r="L4" s="275"/>
      <c r="O4" s="277" t="s">
        <v>69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73" customFormat="1" ht="9.75" customHeight="1" x14ac:dyDescent="0.2">
      <c r="B5" s="2402"/>
      <c r="C5" s="2046"/>
      <c r="D5" s="275"/>
      <c r="E5" s="275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73" customFormat="1" ht="12" customHeight="1" x14ac:dyDescent="0.25">
      <c r="A6" s="240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73" customFormat="1" ht="15.75" x14ac:dyDescent="0.25">
      <c r="A7" s="240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73" customFormat="1" ht="9" customHeight="1" x14ac:dyDescent="0.2">
      <c r="A8" s="1315" t="s">
        <v>428</v>
      </c>
      <c r="B8" s="1315" t="s">
        <v>429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73" customFormat="1" x14ac:dyDescent="0.2">
      <c r="A9" s="2411" t="s">
        <v>9</v>
      </c>
      <c r="B9" s="2409" t="s">
        <v>10</v>
      </c>
      <c r="C9" s="2391"/>
      <c r="D9" s="2391"/>
      <c r="E9" s="2391"/>
      <c r="F9" s="2391"/>
      <c r="G9" s="2391"/>
      <c r="H9" s="2391"/>
      <c r="I9" s="2392"/>
      <c r="J9" s="2409" t="s">
        <v>11</v>
      </c>
      <c r="K9" s="2391"/>
      <c r="L9" s="2391"/>
      <c r="M9" s="2391"/>
      <c r="N9" s="2391"/>
      <c r="O9" s="2391"/>
      <c r="P9" s="2391"/>
      <c r="Q9" s="239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73" customFormat="1" x14ac:dyDescent="0.2">
      <c r="A10" s="2388"/>
      <c r="B10" s="2404" t="s">
        <v>70</v>
      </c>
      <c r="C10" s="2062"/>
      <c r="D10" s="2062"/>
      <c r="E10" s="2063"/>
      <c r="F10" s="2404" t="s">
        <v>71</v>
      </c>
      <c r="G10" s="2062"/>
      <c r="H10" s="2062"/>
      <c r="I10" s="2063"/>
      <c r="J10" s="2404" t="s">
        <v>70</v>
      </c>
      <c r="K10" s="2062"/>
      <c r="L10" s="2062"/>
      <c r="M10" s="2063"/>
      <c r="N10" s="2404" t="s">
        <v>71</v>
      </c>
      <c r="O10" s="2062"/>
      <c r="P10" s="2062"/>
      <c r="Q10" s="2063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73" customFormat="1" x14ac:dyDescent="0.2">
      <c r="A11" s="2388"/>
      <c r="B11" s="2404" t="s">
        <v>14</v>
      </c>
      <c r="C11" s="2062"/>
      <c r="E11" s="279">
        <v>2400</v>
      </c>
      <c r="F11" s="2404" t="s">
        <v>14</v>
      </c>
      <c r="G11" s="2062"/>
      <c r="H11" s="278"/>
      <c r="I11" s="279">
        <v>2400</v>
      </c>
      <c r="J11" s="2404" t="s">
        <v>14</v>
      </c>
      <c r="K11" s="2062"/>
      <c r="L11" s="278"/>
      <c r="M11" s="279">
        <f>E11</f>
        <v>2400</v>
      </c>
      <c r="N11" s="2404" t="s">
        <v>14</v>
      </c>
      <c r="O11" s="2062"/>
      <c r="P11" s="278"/>
      <c r="Q11" s="279">
        <f>I11</f>
        <v>2400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81" customFormat="1" ht="35.25" customHeight="1" x14ac:dyDescent="0.2">
      <c r="A12" s="2389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50"/>
      <c r="C14" s="1733"/>
      <c r="D14" s="1733"/>
      <c r="E14" s="1733"/>
      <c r="F14" s="1712"/>
      <c r="G14" s="1733"/>
      <c r="H14" s="1733"/>
      <c r="I14" s="1733"/>
      <c r="J14" s="1712"/>
      <c r="K14" s="1733"/>
      <c r="L14" s="1733"/>
      <c r="M14" s="1733"/>
      <c r="N14" s="1712"/>
      <c r="O14" s="1733"/>
      <c r="P14" s="1733"/>
      <c r="Q14" s="1733"/>
    </row>
    <row r="15" spans="1:33" s="1510" customFormat="1" ht="15" x14ac:dyDescent="0.25">
      <c r="A15" s="1509">
        <v>1</v>
      </c>
      <c r="B15" s="1382"/>
      <c r="C15" s="1733"/>
      <c r="D15" s="1733"/>
      <c r="E15" s="1647">
        <v>341.76000000000005</v>
      </c>
      <c r="F15" s="1712"/>
      <c r="G15" s="1733"/>
      <c r="H15" s="1733"/>
      <c r="I15" s="1647">
        <v>263.52</v>
      </c>
      <c r="J15" s="1712"/>
      <c r="K15" s="1733"/>
      <c r="L15" s="1733"/>
      <c r="M15" s="1647">
        <v>149.28</v>
      </c>
      <c r="N15" s="1712"/>
      <c r="O15" s="1733"/>
      <c r="P15" s="1733"/>
      <c r="Q15" s="1647">
        <v>75.12</v>
      </c>
    </row>
    <row r="16" spans="1:33" s="281" customFormat="1" ht="15" x14ac:dyDescent="0.25">
      <c r="A16" s="284">
        <v>2</v>
      </c>
      <c r="B16" s="1150"/>
      <c r="C16" s="1733"/>
      <c r="D16" s="1733"/>
      <c r="E16" s="1647">
        <v>311.76</v>
      </c>
      <c r="F16" s="1712"/>
      <c r="G16" s="1733"/>
      <c r="H16" s="1733"/>
      <c r="I16" s="1647">
        <v>230.64</v>
      </c>
      <c r="J16" s="1712"/>
      <c r="K16" s="1733"/>
      <c r="L16" s="1733"/>
      <c r="M16" s="1647">
        <v>146.16</v>
      </c>
      <c r="N16" s="1712"/>
      <c r="O16" s="1733"/>
      <c r="P16" s="1733"/>
      <c r="Q16" s="1647">
        <v>70.319999999999993</v>
      </c>
    </row>
    <row r="17" spans="1:19" s="281" customFormat="1" ht="15" x14ac:dyDescent="0.25">
      <c r="A17" s="284">
        <v>3</v>
      </c>
      <c r="B17" s="1150"/>
      <c r="C17" s="1733"/>
      <c r="D17" s="1733"/>
      <c r="E17" s="1647">
        <v>264</v>
      </c>
      <c r="F17" s="1712"/>
      <c r="G17" s="1733"/>
      <c r="H17" s="1733"/>
      <c r="I17" s="1647">
        <v>208.8</v>
      </c>
      <c r="J17" s="1712"/>
      <c r="K17" s="1733"/>
      <c r="L17" s="1733"/>
      <c r="M17" s="1647">
        <v>140.88</v>
      </c>
      <c r="N17" s="1712"/>
      <c r="O17" s="1733"/>
      <c r="P17" s="1733"/>
      <c r="Q17" s="1647">
        <v>68.400000000000006</v>
      </c>
    </row>
    <row r="18" spans="1:19" s="281" customFormat="1" ht="15" x14ac:dyDescent="0.25">
      <c r="A18" s="284">
        <v>4</v>
      </c>
      <c r="B18" s="1150"/>
      <c r="C18" s="1733"/>
      <c r="D18" s="1733"/>
      <c r="E18" s="1647">
        <v>256.08000000000004</v>
      </c>
      <c r="F18" s="1712"/>
      <c r="G18" s="1733"/>
      <c r="H18" s="1733"/>
      <c r="I18" s="1647">
        <v>196.56</v>
      </c>
      <c r="J18" s="1712"/>
      <c r="K18" s="1733"/>
      <c r="L18" s="1733"/>
      <c r="M18" s="1647">
        <v>137.04000000000002</v>
      </c>
      <c r="N18" s="1712"/>
      <c r="O18" s="1733"/>
      <c r="P18" s="1733"/>
      <c r="Q18" s="1647">
        <v>65.760000000000005</v>
      </c>
    </row>
    <row r="19" spans="1:19" s="281" customFormat="1" ht="15" x14ac:dyDescent="0.25">
      <c r="A19" s="284">
        <v>5</v>
      </c>
      <c r="B19" s="1150"/>
      <c r="C19" s="1733"/>
      <c r="D19" s="1733"/>
      <c r="E19" s="1647">
        <v>251.76</v>
      </c>
      <c r="F19" s="1712"/>
      <c r="G19" s="1733"/>
      <c r="H19" s="1733"/>
      <c r="I19" s="1647">
        <v>196.32</v>
      </c>
      <c r="J19" s="1712"/>
      <c r="K19" s="1733"/>
      <c r="L19" s="1733"/>
      <c r="M19" s="1647">
        <v>132.96</v>
      </c>
      <c r="N19" s="1712"/>
      <c r="O19" s="1733"/>
      <c r="P19" s="1733"/>
      <c r="Q19" s="1647">
        <v>62.160000000000004</v>
      </c>
    </row>
    <row r="20" spans="1:19" s="281" customFormat="1" ht="15" x14ac:dyDescent="0.25">
      <c r="A20" s="284">
        <v>6</v>
      </c>
      <c r="B20" s="1150"/>
      <c r="C20" s="1733"/>
      <c r="D20" s="1733"/>
      <c r="E20" s="1647">
        <v>263.04000000000002</v>
      </c>
      <c r="F20" s="1712"/>
      <c r="G20" s="1733"/>
      <c r="H20" s="1733"/>
      <c r="I20" s="1647">
        <v>212.16000000000003</v>
      </c>
      <c r="J20" s="1712"/>
      <c r="K20" s="1733"/>
      <c r="L20" s="1733"/>
      <c r="M20" s="1647">
        <v>134.15999999999997</v>
      </c>
      <c r="N20" s="1712"/>
      <c r="O20" s="1733"/>
      <c r="P20" s="1733"/>
      <c r="Q20" s="1647">
        <v>61.68</v>
      </c>
    </row>
    <row r="21" spans="1:19" s="281" customFormat="1" ht="15" x14ac:dyDescent="0.25">
      <c r="A21" s="284">
        <v>7</v>
      </c>
      <c r="B21" s="1150"/>
      <c r="C21" s="1733"/>
      <c r="D21" s="1733"/>
      <c r="E21" s="1647">
        <v>311.27999999999997</v>
      </c>
      <c r="F21" s="1712"/>
      <c r="G21" s="1733"/>
      <c r="H21" s="1733"/>
      <c r="I21" s="1647">
        <v>273.12</v>
      </c>
      <c r="J21" s="1712"/>
      <c r="K21" s="1733"/>
      <c r="L21" s="1733"/>
      <c r="M21" s="1647">
        <v>130.07999999999998</v>
      </c>
      <c r="N21" s="1712"/>
      <c r="O21" s="1733"/>
      <c r="P21" s="1733"/>
      <c r="Q21" s="1647">
        <v>65.52</v>
      </c>
    </row>
    <row r="22" spans="1:19" s="281" customFormat="1" ht="15" x14ac:dyDescent="0.25">
      <c r="A22" s="284">
        <v>8</v>
      </c>
      <c r="B22" s="1150"/>
      <c r="C22" s="1733"/>
      <c r="D22" s="1733"/>
      <c r="E22" s="1647">
        <v>339.6</v>
      </c>
      <c r="F22" s="1712"/>
      <c r="G22" s="1733"/>
      <c r="H22" s="1733"/>
      <c r="I22" s="1647">
        <v>363.84000000000003</v>
      </c>
      <c r="J22" s="1712"/>
      <c r="K22" s="1733"/>
      <c r="L22" s="1733"/>
      <c r="M22" s="1647">
        <v>132.24</v>
      </c>
      <c r="N22" s="1712"/>
      <c r="O22" s="1733"/>
      <c r="P22" s="1733"/>
      <c r="Q22" s="1647">
        <v>90.72</v>
      </c>
    </row>
    <row r="23" spans="1:19" s="281" customFormat="1" ht="15" x14ac:dyDescent="0.25">
      <c r="A23" s="284">
        <v>9</v>
      </c>
      <c r="B23" s="1150"/>
      <c r="C23" s="1733"/>
      <c r="D23" s="1733"/>
      <c r="E23" s="1647">
        <v>348.48</v>
      </c>
      <c r="F23" s="1712"/>
      <c r="G23" s="1733"/>
      <c r="H23" s="1733"/>
      <c r="I23" s="1647">
        <v>361.92</v>
      </c>
      <c r="J23" s="1712"/>
      <c r="K23" s="1733"/>
      <c r="L23" s="1733"/>
      <c r="M23" s="1647">
        <v>125.52000000000001</v>
      </c>
      <c r="N23" s="1712"/>
      <c r="O23" s="1733"/>
      <c r="P23" s="1733"/>
      <c r="Q23" s="1647">
        <v>93.36</v>
      </c>
    </row>
    <row r="24" spans="1:19" s="281" customFormat="1" ht="15" x14ac:dyDescent="0.25">
      <c r="A24" s="284">
        <v>10</v>
      </c>
      <c r="B24" s="1150"/>
      <c r="C24" s="1733"/>
      <c r="D24" s="1733"/>
      <c r="E24" s="1647">
        <v>390.96000000000004</v>
      </c>
      <c r="F24" s="1712"/>
      <c r="G24" s="1733"/>
      <c r="H24" s="1733"/>
      <c r="I24" s="1647">
        <v>380.15999999999997</v>
      </c>
      <c r="J24" s="1712"/>
      <c r="K24" s="1733"/>
      <c r="L24" s="1733"/>
      <c r="M24" s="1647">
        <v>147.12</v>
      </c>
      <c r="N24" s="1712"/>
      <c r="O24" s="1733"/>
      <c r="P24" s="1733"/>
      <c r="Q24" s="1647">
        <v>112.55999999999999</v>
      </c>
    </row>
    <row r="25" spans="1:19" s="281" customFormat="1" ht="15" x14ac:dyDescent="0.25">
      <c r="A25" s="284">
        <v>11</v>
      </c>
      <c r="B25" s="1150"/>
      <c r="C25" s="1733"/>
      <c r="D25" s="1733"/>
      <c r="E25" s="1647">
        <v>425.76</v>
      </c>
      <c r="F25" s="1712"/>
      <c r="G25" s="1733"/>
      <c r="H25" s="1733"/>
      <c r="I25" s="1647">
        <v>420.24</v>
      </c>
      <c r="J25" s="1712"/>
      <c r="K25" s="1733"/>
      <c r="L25" s="1733"/>
      <c r="M25" s="1647">
        <v>155.51999999999998</v>
      </c>
      <c r="N25" s="1712"/>
      <c r="O25" s="1733"/>
      <c r="P25" s="1733"/>
      <c r="Q25" s="1647">
        <v>121.44</v>
      </c>
    </row>
    <row r="26" spans="1:19" s="281" customFormat="1" ht="15" x14ac:dyDescent="0.25">
      <c r="A26" s="284">
        <v>12</v>
      </c>
      <c r="B26" s="1150"/>
      <c r="C26" s="1733"/>
      <c r="D26" s="1733"/>
      <c r="E26" s="1647">
        <v>426.72</v>
      </c>
      <c r="F26" s="1712"/>
      <c r="G26" s="1733"/>
      <c r="H26" s="1733"/>
      <c r="I26" s="1647">
        <v>420</v>
      </c>
      <c r="J26" s="1712"/>
      <c r="K26" s="1733"/>
      <c r="L26" s="1733"/>
      <c r="M26" s="1647">
        <v>157.44</v>
      </c>
      <c r="N26" s="1712"/>
      <c r="O26" s="1733"/>
      <c r="P26" s="1733"/>
      <c r="Q26" s="1647">
        <v>122.4</v>
      </c>
    </row>
    <row r="27" spans="1:19" s="281" customFormat="1" ht="15" x14ac:dyDescent="0.25">
      <c r="A27" s="284">
        <v>13</v>
      </c>
      <c r="B27" s="1150"/>
      <c r="C27" s="1733"/>
      <c r="D27" s="1733"/>
      <c r="E27" s="1647">
        <v>443.28000000000003</v>
      </c>
      <c r="F27" s="1712"/>
      <c r="G27" s="1733"/>
      <c r="H27" s="1733"/>
      <c r="I27" s="1647">
        <v>432.71999999999997</v>
      </c>
      <c r="J27" s="1712"/>
      <c r="K27" s="1733"/>
      <c r="L27" s="1733"/>
      <c r="M27" s="1647">
        <v>165.84</v>
      </c>
      <c r="N27" s="1712"/>
      <c r="O27" s="1733"/>
      <c r="P27" s="1733"/>
      <c r="Q27" s="1647">
        <v>126.72000000000001</v>
      </c>
    </row>
    <row r="28" spans="1:19" s="281" customFormat="1" ht="15" x14ac:dyDescent="0.25">
      <c r="A28" s="284">
        <v>14</v>
      </c>
      <c r="B28" s="1150"/>
      <c r="C28" s="1733"/>
      <c r="D28" s="1733"/>
      <c r="E28" s="1647">
        <v>437.03999999999996</v>
      </c>
      <c r="F28" s="1712"/>
      <c r="G28" s="1733"/>
      <c r="H28" s="1733"/>
      <c r="I28" s="1647">
        <v>420.96000000000004</v>
      </c>
      <c r="J28" s="1712"/>
      <c r="K28" s="1733"/>
      <c r="L28" s="1733"/>
      <c r="M28" s="1647">
        <v>155.27999999999997</v>
      </c>
      <c r="N28" s="1712"/>
      <c r="O28" s="1733"/>
      <c r="P28" s="1733"/>
      <c r="Q28" s="1647">
        <v>119.04</v>
      </c>
    </row>
    <row r="29" spans="1:19" s="281" customFormat="1" ht="15" x14ac:dyDescent="0.25">
      <c r="A29" s="284">
        <v>15</v>
      </c>
      <c r="B29" s="1150"/>
      <c r="C29" s="1733"/>
      <c r="D29" s="1733"/>
      <c r="E29" s="1647">
        <v>449.52</v>
      </c>
      <c r="F29" s="1712"/>
      <c r="G29" s="1733"/>
      <c r="H29" s="1733"/>
      <c r="I29" s="1647">
        <v>412.08</v>
      </c>
      <c r="J29" s="1712"/>
      <c r="K29" s="1733"/>
      <c r="L29" s="1733"/>
      <c r="M29" s="1647">
        <v>153.12</v>
      </c>
      <c r="N29" s="1712"/>
      <c r="O29" s="1733"/>
      <c r="P29" s="1733"/>
      <c r="Q29" s="1647">
        <v>112.8</v>
      </c>
    </row>
    <row r="30" spans="1:19" s="281" customFormat="1" ht="15" x14ac:dyDescent="0.25">
      <c r="A30" s="284">
        <v>16</v>
      </c>
      <c r="B30" s="1150"/>
      <c r="C30" s="1733"/>
      <c r="D30" s="1733"/>
      <c r="E30" s="1647">
        <v>443.28</v>
      </c>
      <c r="F30" s="1712"/>
      <c r="G30" s="1733"/>
      <c r="H30" s="1733"/>
      <c r="I30" s="1647">
        <v>438.48</v>
      </c>
      <c r="J30" s="1712"/>
      <c r="K30" s="1733"/>
      <c r="L30" s="1733"/>
      <c r="M30" s="1647">
        <v>159.36000000000001</v>
      </c>
      <c r="N30" s="1712"/>
      <c r="O30" s="1733"/>
      <c r="P30" s="1733"/>
      <c r="Q30" s="1647">
        <v>129.12</v>
      </c>
    </row>
    <row r="31" spans="1:19" s="285" customFormat="1" ht="15" x14ac:dyDescent="0.25">
      <c r="A31" s="284">
        <v>17</v>
      </c>
      <c r="B31" s="1150"/>
      <c r="C31" s="1733"/>
      <c r="D31" s="1733"/>
      <c r="E31" s="1647">
        <v>452.4</v>
      </c>
      <c r="F31" s="1712"/>
      <c r="G31" s="1733"/>
      <c r="H31" s="1733"/>
      <c r="I31" s="1647">
        <v>430.32</v>
      </c>
      <c r="J31" s="1712"/>
      <c r="K31" s="1733"/>
      <c r="L31" s="1733"/>
      <c r="M31" s="1647">
        <v>172.07999999999998</v>
      </c>
      <c r="N31" s="1712"/>
      <c r="O31" s="1733"/>
      <c r="P31" s="1733"/>
      <c r="Q31" s="1647">
        <v>137.51999999999998</v>
      </c>
      <c r="S31" s="281"/>
    </row>
    <row r="32" spans="1:19" s="285" customFormat="1" ht="15" x14ac:dyDescent="0.25">
      <c r="A32" s="284">
        <v>18</v>
      </c>
      <c r="B32" s="1150"/>
      <c r="C32" s="1733"/>
      <c r="D32" s="1733"/>
      <c r="E32" s="1647">
        <v>470.88</v>
      </c>
      <c r="F32" s="1712"/>
      <c r="G32" s="1733"/>
      <c r="H32" s="1733"/>
      <c r="I32" s="1647">
        <v>446.64</v>
      </c>
      <c r="J32" s="1712"/>
      <c r="K32" s="1733"/>
      <c r="L32" s="1733"/>
      <c r="M32" s="1647">
        <v>177.12</v>
      </c>
      <c r="N32" s="1712"/>
      <c r="O32" s="1733"/>
      <c r="P32" s="1733"/>
      <c r="Q32" s="1647">
        <v>140.16</v>
      </c>
      <c r="S32" s="281"/>
    </row>
    <row r="33" spans="1:33" s="285" customFormat="1" ht="15" x14ac:dyDescent="0.25">
      <c r="A33" s="284">
        <v>19</v>
      </c>
      <c r="B33" s="1150"/>
      <c r="C33" s="1733"/>
      <c r="D33" s="1733"/>
      <c r="E33" s="1647">
        <v>479.52</v>
      </c>
      <c r="F33" s="1712"/>
      <c r="G33" s="1733"/>
      <c r="H33" s="1733"/>
      <c r="I33" s="1647">
        <v>455.28</v>
      </c>
      <c r="J33" s="1712"/>
      <c r="K33" s="1733"/>
      <c r="L33" s="1733"/>
      <c r="M33" s="1647">
        <v>176.16</v>
      </c>
      <c r="N33" s="1712"/>
      <c r="O33" s="1733"/>
      <c r="P33" s="1733"/>
      <c r="Q33" s="1647">
        <v>138.95999999999998</v>
      </c>
      <c r="S33" s="281"/>
    </row>
    <row r="34" spans="1:33" s="285" customFormat="1" ht="15" x14ac:dyDescent="0.25">
      <c r="A34" s="284">
        <v>20</v>
      </c>
      <c r="B34" s="1150"/>
      <c r="C34" s="1733"/>
      <c r="D34" s="1733"/>
      <c r="E34" s="1647">
        <v>511.2</v>
      </c>
      <c r="F34" s="1712"/>
      <c r="G34" s="1733"/>
      <c r="H34" s="1733"/>
      <c r="I34" s="1647">
        <v>456.72</v>
      </c>
      <c r="J34" s="1712"/>
      <c r="K34" s="1733"/>
      <c r="L34" s="1733"/>
      <c r="M34" s="1647">
        <v>183.36</v>
      </c>
      <c r="N34" s="1712"/>
      <c r="O34" s="1733"/>
      <c r="P34" s="1733"/>
      <c r="Q34" s="1647">
        <v>143.28</v>
      </c>
      <c r="S34" s="281"/>
    </row>
    <row r="35" spans="1:33" s="285" customFormat="1" ht="15" x14ac:dyDescent="0.25">
      <c r="A35" s="284">
        <v>21</v>
      </c>
      <c r="B35" s="1150"/>
      <c r="C35" s="1733"/>
      <c r="D35" s="1733"/>
      <c r="E35" s="1647">
        <v>500.15999999999997</v>
      </c>
      <c r="F35" s="1712"/>
      <c r="G35" s="1733"/>
      <c r="H35" s="1733"/>
      <c r="I35" s="1647">
        <v>456.96000000000004</v>
      </c>
      <c r="J35" s="1712"/>
      <c r="K35" s="1733"/>
      <c r="L35" s="1733"/>
      <c r="M35" s="1647">
        <v>172.32</v>
      </c>
      <c r="N35" s="1712"/>
      <c r="O35" s="1733"/>
      <c r="P35" s="1733"/>
      <c r="Q35" s="1647">
        <v>131.76</v>
      </c>
      <c r="S35" s="281"/>
    </row>
    <row r="36" spans="1:33" s="285" customFormat="1" ht="15" x14ac:dyDescent="0.25">
      <c r="A36" s="284">
        <v>22</v>
      </c>
      <c r="B36" s="1150"/>
      <c r="C36" s="1733"/>
      <c r="D36" s="1733"/>
      <c r="E36" s="1647">
        <v>478.8</v>
      </c>
      <c r="F36" s="1712"/>
      <c r="G36" s="1733"/>
      <c r="H36" s="1733"/>
      <c r="I36" s="1647">
        <v>444.96000000000004</v>
      </c>
      <c r="J36" s="1712"/>
      <c r="K36" s="1733"/>
      <c r="L36" s="1733"/>
      <c r="M36" s="1647">
        <v>154.32</v>
      </c>
      <c r="N36" s="1712"/>
      <c r="O36" s="1733"/>
      <c r="P36" s="1733"/>
      <c r="Q36" s="1647">
        <v>122.16</v>
      </c>
      <c r="S36" s="281"/>
    </row>
    <row r="37" spans="1:33" s="285" customFormat="1" ht="15" x14ac:dyDescent="0.25">
      <c r="A37" s="284">
        <v>23</v>
      </c>
      <c r="B37" s="1150"/>
      <c r="C37" s="1733"/>
      <c r="D37" s="1733"/>
      <c r="E37" s="1647">
        <v>457.44</v>
      </c>
      <c r="F37" s="1712"/>
      <c r="G37" s="1733"/>
      <c r="H37" s="1733"/>
      <c r="I37" s="1647">
        <v>421.2</v>
      </c>
      <c r="J37" s="1712"/>
      <c r="K37" s="1733"/>
      <c r="L37" s="1733"/>
      <c r="M37" s="1647">
        <v>151.92000000000002</v>
      </c>
      <c r="N37" s="1712"/>
      <c r="O37" s="1733"/>
      <c r="P37" s="1733"/>
      <c r="Q37" s="1647">
        <v>109.91999999999999</v>
      </c>
      <c r="S37" s="281"/>
    </row>
    <row r="38" spans="1:33" s="285" customFormat="1" ht="15" x14ac:dyDescent="0.25">
      <c r="A38" s="284">
        <v>24</v>
      </c>
      <c r="B38" s="1150"/>
      <c r="C38" s="1733"/>
      <c r="D38" s="1733"/>
      <c r="E38" s="1647">
        <v>396.71999999999997</v>
      </c>
      <c r="F38" s="1712"/>
      <c r="G38" s="1733"/>
      <c r="H38" s="1733"/>
      <c r="I38" s="1647">
        <v>288.48</v>
      </c>
      <c r="J38" s="1712"/>
      <c r="K38" s="1733"/>
      <c r="L38" s="1733"/>
      <c r="M38" s="1647">
        <v>148.56</v>
      </c>
      <c r="N38" s="1712"/>
      <c r="O38" s="1733"/>
      <c r="P38" s="1733"/>
      <c r="Q38" s="1647">
        <v>67.680000000000007</v>
      </c>
      <c r="S38" s="281"/>
    </row>
    <row r="39" spans="1:33" s="285" customFormat="1" ht="15" x14ac:dyDescent="0.2">
      <c r="A39" s="284" t="s">
        <v>19</v>
      </c>
      <c r="B39" s="1220"/>
      <c r="C39" s="1734"/>
      <c r="D39" s="1734"/>
      <c r="E39" s="1735">
        <f>SUM(E15:E38)</f>
        <v>9451.4399999999987</v>
      </c>
      <c r="F39" s="1734"/>
      <c r="G39" s="1734"/>
      <c r="H39" s="1734"/>
      <c r="I39" s="1735">
        <f>SUM(I15:I38)</f>
        <v>8632.0799999999981</v>
      </c>
      <c r="J39" s="1734"/>
      <c r="K39" s="1734"/>
      <c r="L39" s="1734"/>
      <c r="M39" s="1735">
        <f>SUM(M15:M38)</f>
        <v>3657.84</v>
      </c>
      <c r="N39" s="1734"/>
      <c r="O39" s="1734"/>
      <c r="P39" s="1734"/>
      <c r="Q39" s="1735">
        <f>SUM(Q15:Q38)</f>
        <v>2488.56</v>
      </c>
    </row>
    <row r="40" spans="1:33" s="273" customFormat="1" ht="12.75" customHeight="1" x14ac:dyDescent="0.2">
      <c r="A40" s="273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73" customFormat="1" ht="12.75" customHeight="1" x14ac:dyDescent="0.2">
      <c r="A41" s="273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 x14ac:dyDescent="0.2">
      <c r="A42" s="273" t="s">
        <v>22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 x14ac:dyDescent="0.2">
      <c r="A43" s="273" t="s">
        <v>23</v>
      </c>
      <c r="K43" s="273" t="s">
        <v>534</v>
      </c>
      <c r="L43" s="273"/>
      <c r="M43" s="273"/>
      <c r="N43" s="273"/>
      <c r="O43" s="273"/>
      <c r="P43" s="273"/>
      <c r="Q43" s="273"/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 x14ac:dyDescent="0.2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8"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  <mergeCell ref="N11:O11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24" t="s">
        <v>509</v>
      </c>
      <c r="C1" s="2048"/>
      <c r="D1" s="2048"/>
      <c r="E1" s="2048"/>
      <c r="F1" s="2048"/>
      <c r="J1" s="801" t="s">
        <v>183</v>
      </c>
      <c r="N1" s="2418" t="s">
        <v>79</v>
      </c>
      <c r="O1" s="2418"/>
      <c r="P1" s="2418"/>
      <c r="Q1" s="2418"/>
      <c r="R1" s="1005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87" customFormat="1" ht="10.5" customHeight="1" x14ac:dyDescent="0.2">
      <c r="B2" s="2419" t="s">
        <v>1</v>
      </c>
      <c r="C2" s="2055"/>
      <c r="D2" s="2055"/>
      <c r="E2" s="2055"/>
      <c r="F2" s="2055"/>
      <c r="N2" s="2419" t="s">
        <v>2</v>
      </c>
      <c r="O2" s="2420"/>
      <c r="P2" s="2420"/>
      <c r="Q2" s="2420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87" customFormat="1" ht="13.5" customHeight="1" x14ac:dyDescent="0.2">
      <c r="N3" s="287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87" customFormat="1" ht="15" customHeight="1" x14ac:dyDescent="0.25">
      <c r="B4" s="2423" t="s">
        <v>4</v>
      </c>
      <c r="C4" s="2048"/>
      <c r="D4" s="289"/>
      <c r="E4" s="1005"/>
      <c r="F4" s="1005"/>
      <c r="G4" s="1005"/>
      <c r="H4" s="1005"/>
      <c r="I4" s="896" t="s">
        <v>5</v>
      </c>
      <c r="J4" s="288"/>
      <c r="K4" s="288"/>
      <c r="L4" s="288"/>
      <c r="O4" s="1252" t="s">
        <v>73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87" customFormat="1" ht="9.75" customHeight="1" x14ac:dyDescent="0.2">
      <c r="B5" s="2428" t="s">
        <v>7</v>
      </c>
      <c r="C5" s="2046"/>
      <c r="D5" s="288"/>
      <c r="E5" s="288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87" customFormat="1" ht="12" customHeight="1" x14ac:dyDescent="0.25">
      <c r="A6" s="242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87" customFormat="1" ht="15.75" x14ac:dyDescent="0.25">
      <c r="A7" s="242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87" customFormat="1" ht="9" customHeight="1" x14ac:dyDescent="0.2">
      <c r="A8" s="1315" t="s">
        <v>430</v>
      </c>
      <c r="B8" s="1315" t="s">
        <v>431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87" customFormat="1" x14ac:dyDescent="0.2">
      <c r="A9" s="2425" t="s">
        <v>9</v>
      </c>
      <c r="B9" s="2415" t="s">
        <v>10</v>
      </c>
      <c r="C9" s="2416"/>
      <c r="D9" s="2416"/>
      <c r="E9" s="2416"/>
      <c r="F9" s="2416"/>
      <c r="G9" s="2416"/>
      <c r="H9" s="2416"/>
      <c r="I9" s="2417"/>
      <c r="J9" s="2415" t="s">
        <v>11</v>
      </c>
      <c r="K9" s="2416"/>
      <c r="L9" s="2416"/>
      <c r="M9" s="2416"/>
      <c r="N9" s="2416"/>
      <c r="O9" s="2416"/>
      <c r="P9" s="2416"/>
      <c r="Q9" s="2417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87" customFormat="1" x14ac:dyDescent="0.2">
      <c r="A10" s="2426"/>
      <c r="B10" s="2412" t="s">
        <v>74</v>
      </c>
      <c r="C10" s="2413"/>
      <c r="D10" s="2413"/>
      <c r="E10" s="2414"/>
      <c r="F10" s="2412" t="s">
        <v>75</v>
      </c>
      <c r="G10" s="2062"/>
      <c r="H10" s="2062"/>
      <c r="I10" s="2063"/>
      <c r="J10" s="2412" t="s">
        <v>74</v>
      </c>
      <c r="K10" s="2413"/>
      <c r="L10" s="2413"/>
      <c r="M10" s="2414"/>
      <c r="N10" s="2412" t="s">
        <v>75</v>
      </c>
      <c r="O10" s="2413"/>
      <c r="P10" s="2413"/>
      <c r="Q10" s="2414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87" customFormat="1" x14ac:dyDescent="0.2">
      <c r="A11" s="2426"/>
      <c r="B11" s="2412" t="s">
        <v>14</v>
      </c>
      <c r="C11" s="2413"/>
      <c r="E11" s="291">
        <v>7200</v>
      </c>
      <c r="F11" s="2412" t="s">
        <v>14</v>
      </c>
      <c r="G11" s="2413"/>
      <c r="H11" s="290"/>
      <c r="I11" s="291">
        <v>3600</v>
      </c>
      <c r="J11" s="2412" t="s">
        <v>14</v>
      </c>
      <c r="K11" s="2413"/>
      <c r="L11" s="290"/>
      <c r="M11" s="291">
        <f>E11</f>
        <v>7200</v>
      </c>
      <c r="N11" s="2412" t="s">
        <v>14</v>
      </c>
      <c r="O11" s="2413"/>
      <c r="P11" s="290"/>
      <c r="Q11" s="291">
        <f>I11</f>
        <v>3600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93" customFormat="1" ht="35.25" customHeight="1" x14ac:dyDescent="0.2">
      <c r="A12" s="2427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50"/>
      <c r="C14" s="1736"/>
      <c r="D14" s="1736"/>
      <c r="E14" s="1736"/>
      <c r="F14" s="1712"/>
      <c r="G14" s="1736"/>
      <c r="H14" s="1736"/>
      <c r="I14" s="1736"/>
      <c r="J14" s="1712"/>
      <c r="K14" s="1736"/>
      <c r="L14" s="1736"/>
      <c r="M14" s="1736"/>
      <c r="N14" s="1712"/>
      <c r="O14" s="1736"/>
      <c r="P14" s="1736"/>
      <c r="Q14" s="1736"/>
    </row>
    <row r="15" spans="1:33" s="1508" customFormat="1" ht="15" x14ac:dyDescent="0.25">
      <c r="A15" s="1507">
        <v>1</v>
      </c>
      <c r="B15" s="1382"/>
      <c r="C15" s="1736"/>
      <c r="D15" s="1736"/>
      <c r="E15" s="1647">
        <v>904</v>
      </c>
      <c r="F15" s="1712"/>
      <c r="G15" s="1736"/>
      <c r="H15" s="1736"/>
      <c r="I15" s="1647">
        <v>232</v>
      </c>
      <c r="J15" s="1712"/>
      <c r="K15" s="1736"/>
      <c r="L15" s="1736"/>
      <c r="M15" s="1647">
        <v>493</v>
      </c>
      <c r="N15" s="1712"/>
      <c r="O15" s="1736"/>
      <c r="P15" s="1736"/>
      <c r="Q15" s="1647">
        <v>88</v>
      </c>
    </row>
    <row r="16" spans="1:33" s="293" customFormat="1" ht="15" x14ac:dyDescent="0.25">
      <c r="A16" s="296">
        <v>2</v>
      </c>
      <c r="B16" s="1150"/>
      <c r="C16" s="1736"/>
      <c r="D16" s="1736"/>
      <c r="E16" s="1647">
        <v>661</v>
      </c>
      <c r="F16" s="1712"/>
      <c r="G16" s="1736"/>
      <c r="H16" s="1736"/>
      <c r="I16" s="1647">
        <v>226</v>
      </c>
      <c r="J16" s="1712"/>
      <c r="K16" s="1736"/>
      <c r="L16" s="1736"/>
      <c r="M16" s="1647">
        <v>309</v>
      </c>
      <c r="N16" s="1712"/>
      <c r="O16" s="1736"/>
      <c r="P16" s="1736"/>
      <c r="Q16" s="1647">
        <v>85</v>
      </c>
    </row>
    <row r="17" spans="1:17" s="293" customFormat="1" ht="15" x14ac:dyDescent="0.25">
      <c r="A17" s="296">
        <v>3</v>
      </c>
      <c r="B17" s="1150"/>
      <c r="C17" s="1736"/>
      <c r="D17" s="1736"/>
      <c r="E17" s="1647">
        <v>645</v>
      </c>
      <c r="F17" s="1712"/>
      <c r="G17" s="1736"/>
      <c r="H17" s="1736"/>
      <c r="I17" s="1647">
        <v>204</v>
      </c>
      <c r="J17" s="1712"/>
      <c r="K17" s="1736"/>
      <c r="L17" s="1736"/>
      <c r="M17" s="1647">
        <v>310</v>
      </c>
      <c r="N17" s="1712"/>
      <c r="O17" s="1736"/>
      <c r="P17" s="1736"/>
      <c r="Q17" s="1647">
        <v>85</v>
      </c>
    </row>
    <row r="18" spans="1:17" s="293" customFormat="1" ht="15" x14ac:dyDescent="0.25">
      <c r="A18" s="296">
        <v>4</v>
      </c>
      <c r="B18" s="1150"/>
      <c r="C18" s="1736"/>
      <c r="D18" s="1736"/>
      <c r="E18" s="1647">
        <v>561</v>
      </c>
      <c r="F18" s="1712"/>
      <c r="G18" s="1736"/>
      <c r="H18" s="1736"/>
      <c r="I18" s="1647">
        <v>198</v>
      </c>
      <c r="J18" s="1712"/>
      <c r="K18" s="1736"/>
      <c r="L18" s="1736"/>
      <c r="M18" s="1647">
        <v>272</v>
      </c>
      <c r="N18" s="1712"/>
      <c r="O18" s="1736"/>
      <c r="P18" s="1736"/>
      <c r="Q18" s="1647">
        <v>81</v>
      </c>
    </row>
    <row r="19" spans="1:17" s="293" customFormat="1" ht="15" x14ac:dyDescent="0.25">
      <c r="A19" s="296">
        <v>5</v>
      </c>
      <c r="B19" s="1150"/>
      <c r="C19" s="1736"/>
      <c r="D19" s="1736"/>
      <c r="E19" s="1647">
        <v>516</v>
      </c>
      <c r="F19" s="1712"/>
      <c r="G19" s="1736"/>
      <c r="H19" s="1736"/>
      <c r="I19" s="1647">
        <v>187</v>
      </c>
      <c r="J19" s="1712"/>
      <c r="K19" s="1736"/>
      <c r="L19" s="1736"/>
      <c r="M19" s="1647">
        <v>261</v>
      </c>
      <c r="N19" s="1712"/>
      <c r="O19" s="1736"/>
      <c r="P19" s="1736"/>
      <c r="Q19" s="1647">
        <v>76</v>
      </c>
    </row>
    <row r="20" spans="1:17" s="293" customFormat="1" ht="15" x14ac:dyDescent="0.25">
      <c r="A20" s="296">
        <v>6</v>
      </c>
      <c r="B20" s="1150"/>
      <c r="C20" s="1736"/>
      <c r="D20" s="1736"/>
      <c r="E20" s="1647">
        <v>547</v>
      </c>
      <c r="F20" s="1712"/>
      <c r="G20" s="1736"/>
      <c r="H20" s="1736"/>
      <c r="I20" s="1647">
        <v>191</v>
      </c>
      <c r="J20" s="1712"/>
      <c r="K20" s="1736"/>
      <c r="L20" s="1736"/>
      <c r="M20" s="1647">
        <v>259</v>
      </c>
      <c r="N20" s="1712"/>
      <c r="O20" s="1736"/>
      <c r="P20" s="1736"/>
      <c r="Q20" s="1647">
        <v>75</v>
      </c>
    </row>
    <row r="21" spans="1:17" s="293" customFormat="1" ht="15" x14ac:dyDescent="0.25">
      <c r="A21" s="296">
        <v>7</v>
      </c>
      <c r="B21" s="1150"/>
      <c r="C21" s="1736"/>
      <c r="D21" s="1736"/>
      <c r="E21" s="1647">
        <v>634</v>
      </c>
      <c r="F21" s="1712"/>
      <c r="G21" s="1736"/>
      <c r="H21" s="1736"/>
      <c r="I21" s="1647">
        <v>217</v>
      </c>
      <c r="J21" s="1712"/>
      <c r="K21" s="1736"/>
      <c r="L21" s="1736"/>
      <c r="M21" s="1647">
        <v>273</v>
      </c>
      <c r="N21" s="1712"/>
      <c r="O21" s="1736"/>
      <c r="P21" s="1736"/>
      <c r="Q21" s="1647">
        <v>76</v>
      </c>
    </row>
    <row r="22" spans="1:17" s="293" customFormat="1" ht="15" x14ac:dyDescent="0.25">
      <c r="A22" s="296">
        <v>8</v>
      </c>
      <c r="B22" s="1150"/>
      <c r="C22" s="1736"/>
      <c r="D22" s="1736"/>
      <c r="E22" s="1647">
        <v>912</v>
      </c>
      <c r="F22" s="1712"/>
      <c r="G22" s="1736"/>
      <c r="H22" s="1736"/>
      <c r="I22" s="1647">
        <v>299</v>
      </c>
      <c r="J22" s="1712"/>
      <c r="K22" s="1736"/>
      <c r="L22" s="1736"/>
      <c r="M22" s="1647">
        <v>399</v>
      </c>
      <c r="N22" s="1712"/>
      <c r="O22" s="1736"/>
      <c r="P22" s="1736"/>
      <c r="Q22" s="1647">
        <v>101</v>
      </c>
    </row>
    <row r="23" spans="1:17" s="293" customFormat="1" ht="15" x14ac:dyDescent="0.25">
      <c r="A23" s="296">
        <v>9</v>
      </c>
      <c r="B23" s="1150"/>
      <c r="C23" s="1736"/>
      <c r="D23" s="1736"/>
      <c r="E23" s="1647">
        <v>1453</v>
      </c>
      <c r="F23" s="1712"/>
      <c r="G23" s="1736"/>
      <c r="H23" s="1736"/>
      <c r="I23" s="1647">
        <v>385</v>
      </c>
      <c r="J23" s="1712"/>
      <c r="K23" s="1736"/>
      <c r="L23" s="1736"/>
      <c r="M23" s="1647">
        <v>673</v>
      </c>
      <c r="N23" s="1712"/>
      <c r="O23" s="1736"/>
      <c r="P23" s="1736"/>
      <c r="Q23" s="1647">
        <v>138</v>
      </c>
    </row>
    <row r="24" spans="1:17" s="293" customFormat="1" ht="15" x14ac:dyDescent="0.25">
      <c r="A24" s="296">
        <v>10</v>
      </c>
      <c r="B24" s="1150"/>
      <c r="C24" s="1736"/>
      <c r="D24" s="1736"/>
      <c r="E24" s="1647">
        <v>1599</v>
      </c>
      <c r="F24" s="1712"/>
      <c r="G24" s="1736"/>
      <c r="H24" s="1736"/>
      <c r="I24" s="1647">
        <v>412</v>
      </c>
      <c r="J24" s="1712"/>
      <c r="K24" s="1736"/>
      <c r="L24" s="1736"/>
      <c r="M24" s="1647">
        <v>664</v>
      </c>
      <c r="N24" s="1712"/>
      <c r="O24" s="1736"/>
      <c r="P24" s="1736"/>
      <c r="Q24" s="1647">
        <v>140</v>
      </c>
    </row>
    <row r="25" spans="1:17" s="293" customFormat="1" ht="15" x14ac:dyDescent="0.25">
      <c r="A25" s="296">
        <v>11</v>
      </c>
      <c r="B25" s="1150"/>
      <c r="C25" s="1736"/>
      <c r="D25" s="1736"/>
      <c r="E25" s="1647">
        <v>1664</v>
      </c>
      <c r="F25" s="1712"/>
      <c r="G25" s="1736"/>
      <c r="H25" s="1736"/>
      <c r="I25" s="1647">
        <v>431</v>
      </c>
      <c r="J25" s="1712"/>
      <c r="K25" s="1736"/>
      <c r="L25" s="1736"/>
      <c r="M25" s="1647">
        <v>731</v>
      </c>
      <c r="N25" s="1712"/>
      <c r="O25" s="1736"/>
      <c r="P25" s="1736"/>
      <c r="Q25" s="1647">
        <v>148</v>
      </c>
    </row>
    <row r="26" spans="1:17" s="293" customFormat="1" ht="15" x14ac:dyDescent="0.25">
      <c r="A26" s="296">
        <v>12</v>
      </c>
      <c r="B26" s="1150"/>
      <c r="C26" s="1736"/>
      <c r="D26" s="1736"/>
      <c r="E26" s="1647">
        <v>1590</v>
      </c>
      <c r="F26" s="1712"/>
      <c r="G26" s="1736"/>
      <c r="H26" s="1736"/>
      <c r="I26" s="1647">
        <v>396</v>
      </c>
      <c r="J26" s="1712"/>
      <c r="K26" s="1736"/>
      <c r="L26" s="1736"/>
      <c r="M26" s="1647">
        <v>746</v>
      </c>
      <c r="N26" s="1712"/>
      <c r="O26" s="1736"/>
      <c r="P26" s="1736"/>
      <c r="Q26" s="1647">
        <v>157</v>
      </c>
    </row>
    <row r="27" spans="1:17" s="293" customFormat="1" ht="15" x14ac:dyDescent="0.25">
      <c r="A27" s="296">
        <v>13</v>
      </c>
      <c r="B27" s="1150"/>
      <c r="C27" s="1736"/>
      <c r="D27" s="1736"/>
      <c r="E27" s="1647">
        <v>1522</v>
      </c>
      <c r="F27" s="1712"/>
      <c r="G27" s="1736"/>
      <c r="H27" s="1736"/>
      <c r="I27" s="1647">
        <v>381</v>
      </c>
      <c r="J27" s="1712"/>
      <c r="K27" s="1736"/>
      <c r="L27" s="1736"/>
      <c r="M27" s="1647">
        <v>772</v>
      </c>
      <c r="N27" s="1712"/>
      <c r="O27" s="1736"/>
      <c r="P27" s="1736"/>
      <c r="Q27" s="1647">
        <v>154</v>
      </c>
    </row>
    <row r="28" spans="1:17" s="293" customFormat="1" ht="15" x14ac:dyDescent="0.25">
      <c r="A28" s="296">
        <v>14</v>
      </c>
      <c r="B28" s="1150"/>
      <c r="C28" s="1736"/>
      <c r="D28" s="1736"/>
      <c r="E28" s="1647">
        <v>1586</v>
      </c>
      <c r="F28" s="1712"/>
      <c r="G28" s="1736"/>
      <c r="H28" s="1736"/>
      <c r="I28" s="1647">
        <v>398</v>
      </c>
      <c r="J28" s="1712"/>
      <c r="K28" s="1736"/>
      <c r="L28" s="1736"/>
      <c r="M28" s="1647">
        <v>779</v>
      </c>
      <c r="N28" s="1712"/>
      <c r="O28" s="1736"/>
      <c r="P28" s="1736"/>
      <c r="Q28" s="1647">
        <v>148</v>
      </c>
    </row>
    <row r="29" spans="1:17" s="293" customFormat="1" ht="15" x14ac:dyDescent="0.25">
      <c r="A29" s="296">
        <v>15</v>
      </c>
      <c r="B29" s="1150"/>
      <c r="C29" s="1736"/>
      <c r="D29" s="1736"/>
      <c r="E29" s="1647">
        <v>1549</v>
      </c>
      <c r="F29" s="1712"/>
      <c r="G29" s="1736"/>
      <c r="H29" s="1736"/>
      <c r="I29" s="1647">
        <v>347</v>
      </c>
      <c r="J29" s="1712"/>
      <c r="K29" s="1736"/>
      <c r="L29" s="1736"/>
      <c r="M29" s="1647">
        <v>812</v>
      </c>
      <c r="N29" s="1712"/>
      <c r="O29" s="1736"/>
      <c r="P29" s="1736"/>
      <c r="Q29" s="1647">
        <v>147</v>
      </c>
    </row>
    <row r="30" spans="1:17" s="293" customFormat="1" ht="15" x14ac:dyDescent="0.25">
      <c r="A30" s="296">
        <v>16</v>
      </c>
      <c r="B30" s="1150"/>
      <c r="C30" s="1736"/>
      <c r="D30" s="1736"/>
      <c r="E30" s="1647">
        <v>1405</v>
      </c>
      <c r="F30" s="1712"/>
      <c r="G30" s="1736"/>
      <c r="H30" s="1736"/>
      <c r="I30" s="1647">
        <v>402</v>
      </c>
      <c r="J30" s="1712"/>
      <c r="K30" s="1736"/>
      <c r="L30" s="1736"/>
      <c r="M30" s="1647">
        <v>746</v>
      </c>
      <c r="N30" s="1712"/>
      <c r="O30" s="1736"/>
      <c r="P30" s="1736"/>
      <c r="Q30" s="1647">
        <v>197</v>
      </c>
    </row>
    <row r="31" spans="1:17" s="297" customFormat="1" ht="15" x14ac:dyDescent="0.25">
      <c r="A31" s="296">
        <v>17</v>
      </c>
      <c r="B31" s="1150"/>
      <c r="C31" s="1736"/>
      <c r="D31" s="1736"/>
      <c r="E31" s="1647">
        <v>1349</v>
      </c>
      <c r="F31" s="1712"/>
      <c r="G31" s="1736"/>
      <c r="H31" s="1736"/>
      <c r="I31" s="1647">
        <v>385</v>
      </c>
      <c r="J31" s="1712"/>
      <c r="K31" s="1736"/>
      <c r="L31" s="1736"/>
      <c r="M31" s="1647">
        <v>679</v>
      </c>
      <c r="N31" s="1712"/>
      <c r="O31" s="1736"/>
      <c r="P31" s="1736"/>
      <c r="Q31" s="1647">
        <v>179</v>
      </c>
    </row>
    <row r="32" spans="1:17" s="297" customFormat="1" ht="15" x14ac:dyDescent="0.25">
      <c r="A32" s="296">
        <v>18</v>
      </c>
      <c r="B32" s="1150"/>
      <c r="C32" s="1736"/>
      <c r="D32" s="1736"/>
      <c r="E32" s="1647">
        <v>1114</v>
      </c>
      <c r="F32" s="1712"/>
      <c r="G32" s="1736"/>
      <c r="H32" s="1736"/>
      <c r="I32" s="1647">
        <v>379</v>
      </c>
      <c r="J32" s="1712"/>
      <c r="K32" s="1736"/>
      <c r="L32" s="1736"/>
      <c r="M32" s="1647">
        <v>553</v>
      </c>
      <c r="N32" s="1712"/>
      <c r="O32" s="1736"/>
      <c r="P32" s="1736"/>
      <c r="Q32" s="1647">
        <v>184</v>
      </c>
    </row>
    <row r="33" spans="1:33" s="297" customFormat="1" ht="15" x14ac:dyDescent="0.25">
      <c r="A33" s="296">
        <v>19</v>
      </c>
      <c r="B33" s="1150"/>
      <c r="C33" s="1736"/>
      <c r="D33" s="1736"/>
      <c r="E33" s="1647">
        <v>1118</v>
      </c>
      <c r="F33" s="1712"/>
      <c r="G33" s="1736"/>
      <c r="H33" s="1736"/>
      <c r="I33" s="1647">
        <v>339</v>
      </c>
      <c r="J33" s="1712"/>
      <c r="K33" s="1736"/>
      <c r="L33" s="1736"/>
      <c r="M33" s="1647">
        <v>562</v>
      </c>
      <c r="N33" s="1712"/>
      <c r="O33" s="1736"/>
      <c r="P33" s="1736"/>
      <c r="Q33" s="1647">
        <v>163</v>
      </c>
    </row>
    <row r="34" spans="1:33" s="297" customFormat="1" ht="15" x14ac:dyDescent="0.25">
      <c r="A34" s="296">
        <v>20</v>
      </c>
      <c r="B34" s="1150"/>
      <c r="C34" s="1736"/>
      <c r="D34" s="1736"/>
      <c r="E34" s="1647">
        <v>1078</v>
      </c>
      <c r="F34" s="1712"/>
      <c r="G34" s="1736"/>
      <c r="H34" s="1736"/>
      <c r="I34" s="1647">
        <v>276</v>
      </c>
      <c r="J34" s="1712"/>
      <c r="K34" s="1736"/>
      <c r="L34" s="1736"/>
      <c r="M34" s="1647">
        <v>588</v>
      </c>
      <c r="N34" s="1712"/>
      <c r="O34" s="1736"/>
      <c r="P34" s="1736"/>
      <c r="Q34" s="1647">
        <v>128</v>
      </c>
    </row>
    <row r="35" spans="1:33" s="297" customFormat="1" ht="15" x14ac:dyDescent="0.25">
      <c r="A35" s="296">
        <v>21</v>
      </c>
      <c r="B35" s="1150"/>
      <c r="C35" s="1736"/>
      <c r="D35" s="1736"/>
      <c r="E35" s="1647">
        <v>1066</v>
      </c>
      <c r="F35" s="1712"/>
      <c r="G35" s="1736"/>
      <c r="H35" s="1736"/>
      <c r="I35" s="1647">
        <v>250</v>
      </c>
      <c r="J35" s="1712"/>
      <c r="K35" s="1736"/>
      <c r="L35" s="1736"/>
      <c r="M35" s="1647">
        <v>592</v>
      </c>
      <c r="N35" s="1712"/>
      <c r="O35" s="1736"/>
      <c r="P35" s="1736"/>
      <c r="Q35" s="1647">
        <v>110</v>
      </c>
    </row>
    <row r="36" spans="1:33" s="297" customFormat="1" ht="15" x14ac:dyDescent="0.25">
      <c r="A36" s="296">
        <v>22</v>
      </c>
      <c r="B36" s="1150"/>
      <c r="C36" s="1736"/>
      <c r="D36" s="1736"/>
      <c r="E36" s="1647">
        <v>947</v>
      </c>
      <c r="F36" s="1712"/>
      <c r="G36" s="1736"/>
      <c r="H36" s="1736"/>
      <c r="I36" s="1647">
        <v>243</v>
      </c>
      <c r="J36" s="1712"/>
      <c r="K36" s="1736"/>
      <c r="L36" s="1736"/>
      <c r="M36" s="1647">
        <v>519</v>
      </c>
      <c r="N36" s="1712"/>
      <c r="O36" s="1736"/>
      <c r="P36" s="1736"/>
      <c r="Q36" s="1647">
        <v>102</v>
      </c>
    </row>
    <row r="37" spans="1:33" s="297" customFormat="1" ht="15" x14ac:dyDescent="0.25">
      <c r="A37" s="296">
        <v>23</v>
      </c>
      <c r="B37" s="1150"/>
      <c r="C37" s="1736"/>
      <c r="D37" s="1736"/>
      <c r="E37" s="1647">
        <v>1018</v>
      </c>
      <c r="F37" s="1712"/>
      <c r="G37" s="1736"/>
      <c r="H37" s="1736"/>
      <c r="I37" s="1647">
        <v>262</v>
      </c>
      <c r="J37" s="1712"/>
      <c r="K37" s="1736"/>
      <c r="L37" s="1736"/>
      <c r="M37" s="1647">
        <v>563</v>
      </c>
      <c r="N37" s="1712"/>
      <c r="O37" s="1736"/>
      <c r="P37" s="1736"/>
      <c r="Q37" s="1647">
        <v>102</v>
      </c>
    </row>
    <row r="38" spans="1:33" s="297" customFormat="1" ht="15" x14ac:dyDescent="0.25">
      <c r="A38" s="296">
        <v>24</v>
      </c>
      <c r="B38" s="1150"/>
      <c r="C38" s="1736"/>
      <c r="D38" s="1736"/>
      <c r="E38" s="1647">
        <v>1023</v>
      </c>
      <c r="F38" s="1712"/>
      <c r="G38" s="1736"/>
      <c r="H38" s="1736"/>
      <c r="I38" s="1647">
        <v>61</v>
      </c>
      <c r="J38" s="1712"/>
      <c r="K38" s="1736"/>
      <c r="L38" s="1736"/>
      <c r="M38" s="1647">
        <v>576</v>
      </c>
      <c r="N38" s="1712"/>
      <c r="O38" s="1736"/>
      <c r="P38" s="1736"/>
      <c r="Q38" s="1647">
        <v>22</v>
      </c>
    </row>
    <row r="39" spans="1:33" s="297" customFormat="1" ht="15" x14ac:dyDescent="0.2">
      <c r="A39" s="296" t="s">
        <v>19</v>
      </c>
      <c r="B39" s="1219"/>
      <c r="C39" s="1737"/>
      <c r="D39" s="1737"/>
      <c r="E39" s="1738">
        <f>SUM(E15:E38)</f>
        <v>26461</v>
      </c>
      <c r="F39" s="1737"/>
      <c r="G39" s="1737"/>
      <c r="H39" s="1737"/>
      <c r="I39" s="1738">
        <f>SUM(I15:I38)</f>
        <v>7101</v>
      </c>
      <c r="J39" s="1737"/>
      <c r="K39" s="1737"/>
      <c r="L39" s="1737"/>
      <c r="M39" s="1738">
        <f>SUM(M15:M38)</f>
        <v>13131</v>
      </c>
      <c r="N39" s="1737"/>
      <c r="O39" s="1737"/>
      <c r="P39" s="1737"/>
      <c r="Q39" s="1738">
        <f>SUM(Q15:Q38)</f>
        <v>2886</v>
      </c>
    </row>
    <row r="40" spans="1:33" s="287" customFormat="1" ht="12.75" customHeight="1" x14ac:dyDescent="0.2">
      <c r="A40" s="287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87" customFormat="1" ht="12.75" customHeight="1" x14ac:dyDescent="0.2">
      <c r="A41" s="287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 x14ac:dyDescent="0.2">
      <c r="A42" s="287" t="s">
        <v>22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 x14ac:dyDescent="0.2">
      <c r="A43" s="287" t="s">
        <v>23</v>
      </c>
      <c r="K43" s="287" t="s">
        <v>534</v>
      </c>
      <c r="L43" s="287"/>
      <c r="M43" s="287"/>
      <c r="N43" s="287"/>
      <c r="O43" s="287"/>
      <c r="P43" s="287"/>
      <c r="Q43" s="287"/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 x14ac:dyDescent="0.2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/>
  </sheetPr>
  <dimension ref="A1:AG44"/>
  <sheetViews>
    <sheetView topLeftCell="A2" zoomScale="70" zoomScaleNormal="70" workbookViewId="0">
      <selection activeCell="M15" sqref="M15:M39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41" t="s">
        <v>509</v>
      </c>
      <c r="C1" s="2048"/>
      <c r="D1" s="2048"/>
      <c r="E1" s="2048"/>
      <c r="F1" s="2048"/>
      <c r="J1" s="801" t="s">
        <v>183</v>
      </c>
      <c r="N1" s="2435" t="s">
        <v>79</v>
      </c>
      <c r="O1" s="2435"/>
      <c r="P1" s="2435"/>
      <c r="Q1" s="2435"/>
      <c r="R1" s="934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299" customFormat="1" ht="10.5" customHeight="1" x14ac:dyDescent="0.2">
      <c r="B2" s="2436" t="s">
        <v>1</v>
      </c>
      <c r="C2" s="2055"/>
      <c r="D2" s="2055"/>
      <c r="E2" s="2055"/>
      <c r="F2" s="2055"/>
      <c r="N2" s="2436" t="s">
        <v>2</v>
      </c>
      <c r="O2" s="2437"/>
      <c r="P2" s="2437"/>
      <c r="Q2" s="2437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299" customFormat="1" ht="13.5" customHeight="1" x14ac:dyDescent="0.2">
      <c r="N3" s="299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299" customFormat="1" ht="15" customHeight="1" x14ac:dyDescent="0.25">
      <c r="B4" s="2440" t="s">
        <v>4</v>
      </c>
      <c r="C4" s="2048"/>
      <c r="D4" s="301"/>
      <c r="E4" s="934"/>
      <c r="F4" s="934"/>
      <c r="G4" s="934"/>
      <c r="H4" s="934"/>
      <c r="I4" s="897" t="s">
        <v>5</v>
      </c>
      <c r="J4" s="300"/>
      <c r="K4" s="300"/>
      <c r="L4" s="300"/>
      <c r="O4" s="1251" t="s">
        <v>76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299" customFormat="1" ht="9.75" customHeight="1" x14ac:dyDescent="0.2">
      <c r="B5" s="2445" t="s">
        <v>7</v>
      </c>
      <c r="C5" s="2046"/>
      <c r="D5" s="300"/>
      <c r="E5" s="300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299" customFormat="1" ht="12" customHeight="1" x14ac:dyDescent="0.25">
      <c r="A6" s="243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299" customFormat="1" ht="15.75" x14ac:dyDescent="0.25">
      <c r="A7" s="243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299" customFormat="1" ht="9" customHeight="1" x14ac:dyDescent="0.2">
      <c r="A8" s="1315" t="s">
        <v>432</v>
      </c>
      <c r="B8" s="1315" t="s">
        <v>433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299" customFormat="1" x14ac:dyDescent="0.2">
      <c r="A9" s="2442" t="s">
        <v>9</v>
      </c>
      <c r="B9" s="2432" t="s">
        <v>10</v>
      </c>
      <c r="C9" s="2433"/>
      <c r="D9" s="2433"/>
      <c r="E9" s="2433"/>
      <c r="F9" s="2433"/>
      <c r="G9" s="2433"/>
      <c r="H9" s="2433"/>
      <c r="I9" s="2434"/>
      <c r="J9" s="2432" t="s">
        <v>11</v>
      </c>
      <c r="K9" s="2433"/>
      <c r="L9" s="2433"/>
      <c r="M9" s="2433"/>
      <c r="N9" s="2433"/>
      <c r="O9" s="2433"/>
      <c r="P9" s="2433"/>
      <c r="Q9" s="2434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299" customFormat="1" x14ac:dyDescent="0.2">
      <c r="A10" s="2443"/>
      <c r="B10" s="2429" t="s">
        <v>77</v>
      </c>
      <c r="C10" s="2430"/>
      <c r="D10" s="2430"/>
      <c r="E10" s="2431"/>
      <c r="F10" s="2429" t="s">
        <v>78</v>
      </c>
      <c r="G10" s="2062"/>
      <c r="H10" s="2062"/>
      <c r="I10" s="2063"/>
      <c r="J10" s="2429" t="s">
        <v>77</v>
      </c>
      <c r="K10" s="2430"/>
      <c r="L10" s="2430"/>
      <c r="M10" s="2431"/>
      <c r="N10" s="2429" t="s">
        <v>78</v>
      </c>
      <c r="O10" s="2430"/>
      <c r="P10" s="2430"/>
      <c r="Q10" s="243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299" customFormat="1" x14ac:dyDescent="0.2">
      <c r="A11" s="2443"/>
      <c r="B11" s="2429" t="s">
        <v>14</v>
      </c>
      <c r="C11" s="2430"/>
      <c r="E11" s="303">
        <v>3600</v>
      </c>
      <c r="F11" s="2429" t="s">
        <v>14</v>
      </c>
      <c r="G11" s="2430"/>
      <c r="H11" s="302"/>
      <c r="I11" s="303">
        <v>3600</v>
      </c>
      <c r="J11" s="2429" t="s">
        <v>14</v>
      </c>
      <c r="K11" s="2430"/>
      <c r="L11" s="302"/>
      <c r="M11" s="303">
        <f>E11</f>
        <v>3600</v>
      </c>
      <c r="N11" s="2429" t="s">
        <v>14</v>
      </c>
      <c r="O11" s="2430"/>
      <c r="P11" s="302"/>
      <c r="Q11" s="303">
        <f>I11</f>
        <v>3600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305" customFormat="1" ht="35.25" customHeight="1" x14ac:dyDescent="0.2">
      <c r="A12" s="2444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50"/>
      <c r="C14" s="1739"/>
      <c r="D14" s="1739"/>
      <c r="E14" s="1739"/>
      <c r="F14" s="1712"/>
      <c r="G14" s="1739"/>
      <c r="H14" s="1739"/>
      <c r="I14" s="1739"/>
      <c r="J14" s="1712"/>
      <c r="K14" s="1739"/>
      <c r="L14" s="1739"/>
      <c r="M14" s="1739"/>
      <c r="N14" s="1712"/>
      <c r="O14" s="1739"/>
      <c r="P14" s="1739"/>
      <c r="Q14" s="1739"/>
    </row>
    <row r="15" spans="1:33" s="1506" customFormat="1" ht="15" x14ac:dyDescent="0.25">
      <c r="A15" s="1505">
        <v>1</v>
      </c>
      <c r="B15" s="1382"/>
      <c r="C15" s="1739"/>
      <c r="D15" s="1739"/>
      <c r="E15" s="1647">
        <v>701</v>
      </c>
      <c r="F15" s="1712"/>
      <c r="G15" s="1739"/>
      <c r="H15" s="1739"/>
      <c r="I15" s="1647">
        <v>846</v>
      </c>
      <c r="J15" s="1712"/>
      <c r="K15" s="1739"/>
      <c r="L15" s="1739"/>
      <c r="M15" s="1647">
        <v>640</v>
      </c>
      <c r="N15" s="1712"/>
      <c r="O15" s="1739"/>
      <c r="P15" s="1739"/>
      <c r="Q15" s="1647">
        <v>448</v>
      </c>
    </row>
    <row r="16" spans="1:33" s="305" customFormat="1" ht="15" x14ac:dyDescent="0.25">
      <c r="A16" s="308">
        <v>2</v>
      </c>
      <c r="B16" s="1150"/>
      <c r="C16" s="1739"/>
      <c r="D16" s="1739"/>
      <c r="E16" s="1647">
        <v>667</v>
      </c>
      <c r="F16" s="1712"/>
      <c r="G16" s="1739"/>
      <c r="H16" s="1739"/>
      <c r="I16" s="1647">
        <v>851</v>
      </c>
      <c r="J16" s="1712"/>
      <c r="K16" s="1739"/>
      <c r="L16" s="1739"/>
      <c r="M16" s="1647">
        <v>617</v>
      </c>
      <c r="N16" s="1712"/>
      <c r="O16" s="1739"/>
      <c r="P16" s="1739"/>
      <c r="Q16" s="1647">
        <v>450</v>
      </c>
    </row>
    <row r="17" spans="1:17" s="305" customFormat="1" ht="15" x14ac:dyDescent="0.25">
      <c r="A17" s="308">
        <v>3</v>
      </c>
      <c r="B17" s="1150"/>
      <c r="C17" s="1739"/>
      <c r="D17" s="1739"/>
      <c r="E17" s="1647">
        <v>687</v>
      </c>
      <c r="F17" s="1712"/>
      <c r="G17" s="1739"/>
      <c r="H17" s="1739"/>
      <c r="I17" s="1647">
        <v>840</v>
      </c>
      <c r="J17" s="1712"/>
      <c r="K17" s="1739"/>
      <c r="L17" s="1739"/>
      <c r="M17" s="1647">
        <v>639</v>
      </c>
      <c r="N17" s="1712"/>
      <c r="O17" s="1739"/>
      <c r="P17" s="1739"/>
      <c r="Q17" s="1647">
        <v>451</v>
      </c>
    </row>
    <row r="18" spans="1:17" s="305" customFormat="1" ht="15" x14ac:dyDescent="0.25">
      <c r="A18" s="308">
        <v>4</v>
      </c>
      <c r="B18" s="1150"/>
      <c r="C18" s="1739"/>
      <c r="D18" s="1739"/>
      <c r="E18" s="1647">
        <v>620</v>
      </c>
      <c r="F18" s="1712"/>
      <c r="G18" s="1739"/>
      <c r="H18" s="1739"/>
      <c r="I18" s="1647">
        <v>847</v>
      </c>
      <c r="J18" s="1712"/>
      <c r="K18" s="1739"/>
      <c r="L18" s="1739"/>
      <c r="M18" s="1647">
        <v>604</v>
      </c>
      <c r="N18" s="1712"/>
      <c r="O18" s="1739"/>
      <c r="P18" s="1739"/>
      <c r="Q18" s="1647">
        <v>454</v>
      </c>
    </row>
    <row r="19" spans="1:17" s="305" customFormat="1" ht="15" x14ac:dyDescent="0.25">
      <c r="A19" s="308">
        <v>5</v>
      </c>
      <c r="B19" s="1150"/>
      <c r="C19" s="1739"/>
      <c r="D19" s="1739"/>
      <c r="E19" s="1647">
        <v>531</v>
      </c>
      <c r="F19" s="1712"/>
      <c r="G19" s="1739"/>
      <c r="H19" s="1739"/>
      <c r="I19" s="1647">
        <v>839</v>
      </c>
      <c r="J19" s="1712"/>
      <c r="K19" s="1739"/>
      <c r="L19" s="1739"/>
      <c r="M19" s="1647">
        <v>523</v>
      </c>
      <c r="N19" s="1712"/>
      <c r="O19" s="1739"/>
      <c r="P19" s="1739"/>
      <c r="Q19" s="1647">
        <v>444</v>
      </c>
    </row>
    <row r="20" spans="1:17" s="305" customFormat="1" ht="15" x14ac:dyDescent="0.25">
      <c r="A20" s="308">
        <v>6</v>
      </c>
      <c r="B20" s="1150"/>
      <c r="C20" s="1739"/>
      <c r="D20" s="1739"/>
      <c r="E20" s="1647">
        <v>529</v>
      </c>
      <c r="F20" s="1712"/>
      <c r="G20" s="1739"/>
      <c r="H20" s="1739"/>
      <c r="I20" s="1647">
        <v>858</v>
      </c>
      <c r="J20" s="1712"/>
      <c r="K20" s="1739"/>
      <c r="L20" s="1739"/>
      <c r="M20" s="1647">
        <v>527</v>
      </c>
      <c r="N20" s="1712"/>
      <c r="O20" s="1739"/>
      <c r="P20" s="1739"/>
      <c r="Q20" s="1647">
        <v>455</v>
      </c>
    </row>
    <row r="21" spans="1:17" s="305" customFormat="1" ht="15" x14ac:dyDescent="0.25">
      <c r="A21" s="308">
        <v>7</v>
      </c>
      <c r="B21" s="1150"/>
      <c r="C21" s="1739"/>
      <c r="D21" s="1739"/>
      <c r="E21" s="1647">
        <v>498</v>
      </c>
      <c r="F21" s="1712"/>
      <c r="G21" s="1739"/>
      <c r="H21" s="1739"/>
      <c r="I21" s="1647">
        <v>854</v>
      </c>
      <c r="J21" s="1712"/>
      <c r="K21" s="1739"/>
      <c r="L21" s="1739"/>
      <c r="M21" s="1647">
        <v>481</v>
      </c>
      <c r="N21" s="1712"/>
      <c r="O21" s="1739"/>
      <c r="P21" s="1739"/>
      <c r="Q21" s="1647">
        <v>448</v>
      </c>
    </row>
    <row r="22" spans="1:17" s="305" customFormat="1" ht="15" x14ac:dyDescent="0.25">
      <c r="A22" s="308">
        <v>8</v>
      </c>
      <c r="B22" s="1150"/>
      <c r="C22" s="1739"/>
      <c r="D22" s="1739"/>
      <c r="E22" s="1647">
        <v>572</v>
      </c>
      <c r="F22" s="1712"/>
      <c r="G22" s="1739"/>
      <c r="H22" s="1739"/>
      <c r="I22" s="1647">
        <v>888</v>
      </c>
      <c r="J22" s="1712"/>
      <c r="K22" s="1739"/>
      <c r="L22" s="1739"/>
      <c r="M22" s="1647">
        <v>549</v>
      </c>
      <c r="N22" s="1712"/>
      <c r="O22" s="1739"/>
      <c r="P22" s="1739"/>
      <c r="Q22" s="1647">
        <v>446</v>
      </c>
    </row>
    <row r="23" spans="1:17" s="305" customFormat="1" ht="15" x14ac:dyDescent="0.25">
      <c r="A23" s="308">
        <v>9</v>
      </c>
      <c r="B23" s="1150"/>
      <c r="C23" s="1739"/>
      <c r="D23" s="1739"/>
      <c r="E23" s="1647">
        <v>830</v>
      </c>
      <c r="F23" s="1712"/>
      <c r="G23" s="1739"/>
      <c r="H23" s="1739"/>
      <c r="I23" s="1647">
        <v>919</v>
      </c>
      <c r="J23" s="1712"/>
      <c r="K23" s="1739"/>
      <c r="L23" s="1739"/>
      <c r="M23" s="1647">
        <v>728</v>
      </c>
      <c r="N23" s="1712"/>
      <c r="O23" s="1739"/>
      <c r="P23" s="1739"/>
      <c r="Q23" s="1647">
        <v>476</v>
      </c>
    </row>
    <row r="24" spans="1:17" s="305" customFormat="1" ht="15" x14ac:dyDescent="0.25">
      <c r="A24" s="308">
        <v>10</v>
      </c>
      <c r="B24" s="1150"/>
      <c r="C24" s="1739"/>
      <c r="D24" s="1739"/>
      <c r="E24" s="1647">
        <v>838</v>
      </c>
      <c r="F24" s="1712"/>
      <c r="G24" s="1739"/>
      <c r="H24" s="1739"/>
      <c r="I24" s="1647">
        <v>933</v>
      </c>
      <c r="J24" s="1712"/>
      <c r="K24" s="1739"/>
      <c r="L24" s="1739"/>
      <c r="M24" s="1647">
        <v>687</v>
      </c>
      <c r="N24" s="1712"/>
      <c r="O24" s="1739"/>
      <c r="P24" s="1739"/>
      <c r="Q24" s="1647">
        <v>478</v>
      </c>
    </row>
    <row r="25" spans="1:17" s="305" customFormat="1" ht="15" x14ac:dyDescent="0.25">
      <c r="A25" s="308">
        <v>11</v>
      </c>
      <c r="B25" s="1150"/>
      <c r="C25" s="1739"/>
      <c r="D25" s="1739"/>
      <c r="E25" s="1647">
        <v>753</v>
      </c>
      <c r="F25" s="1712"/>
      <c r="G25" s="1739"/>
      <c r="H25" s="1739"/>
      <c r="I25" s="1647">
        <v>739</v>
      </c>
      <c r="J25" s="1712"/>
      <c r="K25" s="1739"/>
      <c r="L25" s="1739"/>
      <c r="M25" s="1647">
        <v>633</v>
      </c>
      <c r="N25" s="1712"/>
      <c r="O25" s="1739"/>
      <c r="P25" s="1739"/>
      <c r="Q25" s="1647">
        <v>402</v>
      </c>
    </row>
    <row r="26" spans="1:17" s="305" customFormat="1" ht="15" x14ac:dyDescent="0.25">
      <c r="A26" s="308">
        <v>12</v>
      </c>
      <c r="B26" s="1150"/>
      <c r="C26" s="1739"/>
      <c r="D26" s="1739"/>
      <c r="E26" s="1647">
        <v>882</v>
      </c>
      <c r="F26" s="1712"/>
      <c r="G26" s="1739"/>
      <c r="H26" s="1739"/>
      <c r="I26" s="1647">
        <v>937</v>
      </c>
      <c r="J26" s="1712"/>
      <c r="K26" s="1739"/>
      <c r="L26" s="1739"/>
      <c r="M26" s="1647">
        <v>799</v>
      </c>
      <c r="N26" s="1712"/>
      <c r="O26" s="1739"/>
      <c r="P26" s="1739"/>
      <c r="Q26" s="1647">
        <v>507</v>
      </c>
    </row>
    <row r="27" spans="1:17" s="305" customFormat="1" ht="15" x14ac:dyDescent="0.25">
      <c r="A27" s="308">
        <v>13</v>
      </c>
      <c r="B27" s="1150"/>
      <c r="C27" s="1739"/>
      <c r="D27" s="1739"/>
      <c r="E27" s="1647">
        <v>730</v>
      </c>
      <c r="F27" s="1712"/>
      <c r="G27" s="1739"/>
      <c r="H27" s="1739"/>
      <c r="I27" s="1647">
        <v>941</v>
      </c>
      <c r="J27" s="1712"/>
      <c r="K27" s="1739"/>
      <c r="L27" s="1739"/>
      <c r="M27" s="1647">
        <v>694</v>
      </c>
      <c r="N27" s="1712"/>
      <c r="O27" s="1739"/>
      <c r="P27" s="1739"/>
      <c r="Q27" s="1647">
        <v>510</v>
      </c>
    </row>
    <row r="28" spans="1:17" s="305" customFormat="1" ht="15" x14ac:dyDescent="0.25">
      <c r="A28" s="308">
        <v>14</v>
      </c>
      <c r="B28" s="1150"/>
      <c r="C28" s="1739"/>
      <c r="D28" s="1739"/>
      <c r="E28" s="1647">
        <v>907</v>
      </c>
      <c r="F28" s="1712"/>
      <c r="G28" s="1739"/>
      <c r="H28" s="1739"/>
      <c r="I28" s="1647">
        <v>938</v>
      </c>
      <c r="J28" s="1712"/>
      <c r="K28" s="1739"/>
      <c r="L28" s="1739"/>
      <c r="M28" s="1647">
        <v>774</v>
      </c>
      <c r="N28" s="1712"/>
      <c r="O28" s="1739"/>
      <c r="P28" s="1739"/>
      <c r="Q28" s="1647">
        <v>511</v>
      </c>
    </row>
    <row r="29" spans="1:17" s="305" customFormat="1" ht="15" x14ac:dyDescent="0.25">
      <c r="A29" s="308">
        <v>15</v>
      </c>
      <c r="B29" s="1150"/>
      <c r="C29" s="1739"/>
      <c r="D29" s="1739"/>
      <c r="E29" s="1647">
        <v>753</v>
      </c>
      <c r="F29" s="1712"/>
      <c r="G29" s="1739"/>
      <c r="H29" s="1739"/>
      <c r="I29" s="1647">
        <v>956</v>
      </c>
      <c r="J29" s="1712"/>
      <c r="K29" s="1739"/>
      <c r="L29" s="1739"/>
      <c r="M29" s="1647">
        <v>687</v>
      </c>
      <c r="N29" s="1712"/>
      <c r="O29" s="1739"/>
      <c r="P29" s="1739"/>
      <c r="Q29" s="1647">
        <v>530</v>
      </c>
    </row>
    <row r="30" spans="1:17" s="305" customFormat="1" ht="15" x14ac:dyDescent="0.25">
      <c r="A30" s="308">
        <v>16</v>
      </c>
      <c r="B30" s="1150"/>
      <c r="C30" s="1739"/>
      <c r="D30" s="1739"/>
      <c r="E30" s="1647">
        <v>720</v>
      </c>
      <c r="F30" s="1712"/>
      <c r="G30" s="1739"/>
      <c r="H30" s="1739"/>
      <c r="I30" s="1647">
        <v>948</v>
      </c>
      <c r="J30" s="1712"/>
      <c r="K30" s="1739"/>
      <c r="L30" s="1739"/>
      <c r="M30" s="1647">
        <v>668</v>
      </c>
      <c r="N30" s="1712"/>
      <c r="O30" s="1739"/>
      <c r="P30" s="1739"/>
      <c r="Q30" s="1647">
        <v>519</v>
      </c>
    </row>
    <row r="31" spans="1:17" s="309" customFormat="1" ht="15" x14ac:dyDescent="0.25">
      <c r="A31" s="308">
        <v>17</v>
      </c>
      <c r="B31" s="1150"/>
      <c r="C31" s="1739"/>
      <c r="D31" s="1739"/>
      <c r="E31" s="1647">
        <v>747</v>
      </c>
      <c r="F31" s="1712"/>
      <c r="G31" s="1739"/>
      <c r="H31" s="1739"/>
      <c r="I31" s="1647">
        <v>961</v>
      </c>
      <c r="J31" s="1712"/>
      <c r="K31" s="1739"/>
      <c r="L31" s="1739"/>
      <c r="M31" s="1647">
        <v>679</v>
      </c>
      <c r="N31" s="1712"/>
      <c r="O31" s="1739"/>
      <c r="P31" s="1739"/>
      <c r="Q31" s="1647">
        <v>527</v>
      </c>
    </row>
    <row r="32" spans="1:17" s="309" customFormat="1" ht="15" x14ac:dyDescent="0.25">
      <c r="A32" s="308">
        <v>18</v>
      </c>
      <c r="B32" s="1150"/>
      <c r="C32" s="1739"/>
      <c r="D32" s="1739"/>
      <c r="E32" s="1647">
        <v>633</v>
      </c>
      <c r="F32" s="1712"/>
      <c r="G32" s="1739"/>
      <c r="H32" s="1739"/>
      <c r="I32" s="1647">
        <v>938</v>
      </c>
      <c r="J32" s="1712"/>
      <c r="K32" s="1739"/>
      <c r="L32" s="1739"/>
      <c r="M32" s="1647">
        <v>599</v>
      </c>
      <c r="N32" s="1712"/>
      <c r="O32" s="1739"/>
      <c r="P32" s="1739"/>
      <c r="Q32" s="1647">
        <v>506</v>
      </c>
    </row>
    <row r="33" spans="1:33" s="309" customFormat="1" ht="15" x14ac:dyDescent="0.25">
      <c r="A33" s="308">
        <v>19</v>
      </c>
      <c r="B33" s="1150"/>
      <c r="C33" s="1739"/>
      <c r="D33" s="1739"/>
      <c r="E33" s="1647">
        <v>585</v>
      </c>
      <c r="F33" s="1712"/>
      <c r="G33" s="1739"/>
      <c r="H33" s="1739"/>
      <c r="I33" s="1647">
        <v>903</v>
      </c>
      <c r="J33" s="1712"/>
      <c r="K33" s="1739"/>
      <c r="L33" s="1739"/>
      <c r="M33" s="1647">
        <v>562</v>
      </c>
      <c r="N33" s="1712"/>
      <c r="O33" s="1739"/>
      <c r="P33" s="1739"/>
      <c r="Q33" s="1647">
        <v>473</v>
      </c>
    </row>
    <row r="34" spans="1:33" s="309" customFormat="1" ht="15" x14ac:dyDescent="0.25">
      <c r="A34" s="308">
        <v>20</v>
      </c>
      <c r="B34" s="1150"/>
      <c r="C34" s="1739"/>
      <c r="D34" s="1739"/>
      <c r="E34" s="1647">
        <v>646</v>
      </c>
      <c r="F34" s="1712"/>
      <c r="G34" s="1739"/>
      <c r="H34" s="1739"/>
      <c r="I34" s="1647">
        <v>885</v>
      </c>
      <c r="J34" s="1712"/>
      <c r="K34" s="1739"/>
      <c r="L34" s="1739"/>
      <c r="M34" s="1647">
        <v>642</v>
      </c>
      <c r="N34" s="1712"/>
      <c r="O34" s="1739"/>
      <c r="P34" s="1739"/>
      <c r="Q34" s="1647">
        <v>455</v>
      </c>
    </row>
    <row r="35" spans="1:33" s="309" customFormat="1" ht="15" x14ac:dyDescent="0.25">
      <c r="A35" s="308">
        <v>21</v>
      </c>
      <c r="B35" s="1150"/>
      <c r="C35" s="1739"/>
      <c r="D35" s="1739"/>
      <c r="E35" s="1647">
        <v>675</v>
      </c>
      <c r="F35" s="1712"/>
      <c r="G35" s="1739"/>
      <c r="H35" s="1739"/>
      <c r="I35" s="1647">
        <v>902</v>
      </c>
      <c r="J35" s="1712"/>
      <c r="K35" s="1739"/>
      <c r="L35" s="1739"/>
      <c r="M35" s="1647">
        <v>649</v>
      </c>
      <c r="N35" s="1712"/>
      <c r="O35" s="1739"/>
      <c r="P35" s="1739"/>
      <c r="Q35" s="1647">
        <v>474</v>
      </c>
    </row>
    <row r="36" spans="1:33" s="309" customFormat="1" ht="15" x14ac:dyDescent="0.25">
      <c r="A36" s="308">
        <v>22</v>
      </c>
      <c r="B36" s="1150"/>
      <c r="C36" s="1739"/>
      <c r="D36" s="1739"/>
      <c r="E36" s="1647">
        <v>646</v>
      </c>
      <c r="F36" s="1712"/>
      <c r="G36" s="1739"/>
      <c r="H36" s="1739"/>
      <c r="I36" s="1647">
        <v>906</v>
      </c>
      <c r="J36" s="1712"/>
      <c r="K36" s="1739"/>
      <c r="L36" s="1739"/>
      <c r="M36" s="1647">
        <v>652</v>
      </c>
      <c r="N36" s="1712"/>
      <c r="O36" s="1739"/>
      <c r="P36" s="1739"/>
      <c r="Q36" s="1647">
        <v>476</v>
      </c>
    </row>
    <row r="37" spans="1:33" s="309" customFormat="1" ht="15" x14ac:dyDescent="0.25">
      <c r="A37" s="308">
        <v>23</v>
      </c>
      <c r="B37" s="1150"/>
      <c r="C37" s="1739"/>
      <c r="D37" s="1739"/>
      <c r="E37" s="1647">
        <v>549</v>
      </c>
      <c r="F37" s="1712"/>
      <c r="G37" s="1739"/>
      <c r="H37" s="1739"/>
      <c r="I37" s="1647">
        <v>905</v>
      </c>
      <c r="J37" s="1712"/>
      <c r="K37" s="1739"/>
      <c r="L37" s="1739"/>
      <c r="M37" s="1647">
        <v>558</v>
      </c>
      <c r="N37" s="1712"/>
      <c r="O37" s="1739"/>
      <c r="P37" s="1739"/>
      <c r="Q37" s="1647">
        <v>476</v>
      </c>
    </row>
    <row r="38" spans="1:33" s="309" customFormat="1" ht="15" x14ac:dyDescent="0.25">
      <c r="A38" s="308">
        <v>24</v>
      </c>
      <c r="B38" s="1150"/>
      <c r="C38" s="1739"/>
      <c r="D38" s="1739"/>
      <c r="E38" s="1647">
        <v>667</v>
      </c>
      <c r="F38" s="1712"/>
      <c r="G38" s="1739"/>
      <c r="H38" s="1739"/>
      <c r="I38" s="1647">
        <v>909</v>
      </c>
      <c r="J38" s="1712"/>
      <c r="K38" s="1739"/>
      <c r="L38" s="1739"/>
      <c r="M38" s="1647">
        <v>636</v>
      </c>
      <c r="N38" s="1712"/>
      <c r="O38" s="1739"/>
      <c r="P38" s="1739"/>
      <c r="Q38" s="1647">
        <v>474</v>
      </c>
    </row>
    <row r="39" spans="1:33" s="309" customFormat="1" ht="15" x14ac:dyDescent="0.2">
      <c r="A39" s="308" t="s">
        <v>19</v>
      </c>
      <c r="B39" s="1218"/>
      <c r="C39" s="1740"/>
      <c r="D39" s="1740"/>
      <c r="E39" s="1741">
        <f>SUM(E15:E38)</f>
        <v>16366</v>
      </c>
      <c r="F39" s="1740"/>
      <c r="G39" s="1740"/>
      <c r="H39" s="1740"/>
      <c r="I39" s="1741">
        <f>SUM(I15:I38)</f>
        <v>21443</v>
      </c>
      <c r="J39" s="1740"/>
      <c r="K39" s="1740"/>
      <c r="L39" s="1740"/>
      <c r="M39" s="1741">
        <f>SUM(M15:M38)</f>
        <v>15227</v>
      </c>
      <c r="N39" s="1740"/>
      <c r="O39" s="1740"/>
      <c r="P39" s="1740"/>
      <c r="Q39" s="1741">
        <f>SUM(Q15:Q38)</f>
        <v>11390</v>
      </c>
    </row>
    <row r="40" spans="1:33" s="299" customFormat="1" ht="12.75" customHeight="1" x14ac:dyDescent="0.2">
      <c r="A40" s="299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299" customFormat="1" ht="12.75" customHeight="1" x14ac:dyDescent="0.2">
      <c r="A41" s="299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299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299" t="s">
        <v>23</v>
      </c>
      <c r="K43" s="299" t="s">
        <v>534</v>
      </c>
      <c r="L43" s="299"/>
      <c r="M43" s="299"/>
      <c r="N43" s="299"/>
      <c r="O43" s="299"/>
      <c r="P43" s="299"/>
      <c r="Q43" s="299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451" t="s">
        <v>509</v>
      </c>
      <c r="C1" s="2048"/>
      <c r="D1" s="2048"/>
      <c r="E1" s="2048"/>
      <c r="F1" s="2048"/>
      <c r="J1" s="801" t="s">
        <v>183</v>
      </c>
      <c r="N1" s="2446" t="s">
        <v>79</v>
      </c>
      <c r="O1" s="2446"/>
      <c r="P1" s="2446"/>
      <c r="Q1" s="2446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311" customFormat="1" ht="10.5" customHeight="1" x14ac:dyDescent="0.2">
      <c r="B2" s="2447" t="s">
        <v>1</v>
      </c>
      <c r="C2" s="2055"/>
      <c r="D2" s="2055"/>
      <c r="E2" s="2055"/>
      <c r="F2" s="2055"/>
      <c r="N2" s="2447" t="s">
        <v>2</v>
      </c>
      <c r="O2" s="2448"/>
      <c r="P2" s="2448"/>
      <c r="Q2" s="2448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311" customFormat="1" ht="13.5" customHeight="1" x14ac:dyDescent="0.2">
      <c r="N3" s="31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311" customFormat="1" ht="15" customHeight="1" x14ac:dyDescent="0.25">
      <c r="B4" s="2450" t="s">
        <v>4</v>
      </c>
      <c r="C4" s="2048"/>
      <c r="D4" s="313"/>
      <c r="E4" s="1003"/>
      <c r="F4" s="1003"/>
      <c r="G4" s="1003"/>
      <c r="H4" s="1003"/>
      <c r="I4" s="898" t="s">
        <v>5</v>
      </c>
      <c r="J4" s="312"/>
      <c r="K4" s="312"/>
      <c r="L4" s="312"/>
      <c r="O4" s="1250" t="s">
        <v>282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311" customFormat="1" ht="9.75" customHeight="1" x14ac:dyDescent="0.2">
      <c r="B5" s="2449" t="s">
        <v>7</v>
      </c>
      <c r="C5" s="2046"/>
      <c r="D5" s="312"/>
      <c r="E5" s="31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311" customFormat="1" ht="12" customHeight="1" x14ac:dyDescent="0.25">
      <c r="A6" s="245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311" customFormat="1" ht="15.75" x14ac:dyDescent="0.25">
      <c r="A7" s="245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311" customFormat="1" ht="9" customHeight="1" x14ac:dyDescent="0.2">
      <c r="A8" s="1315" t="s">
        <v>434</v>
      </c>
      <c r="B8" s="1320"/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311" customFormat="1" x14ac:dyDescent="0.2">
      <c r="A9" s="2454" t="s">
        <v>9</v>
      </c>
      <c r="B9" s="2459" t="s">
        <v>10</v>
      </c>
      <c r="C9" s="2460"/>
      <c r="D9" s="2460"/>
      <c r="E9" s="2460"/>
      <c r="F9" s="2460"/>
      <c r="G9" s="2460"/>
      <c r="H9" s="2460"/>
      <c r="I9" s="2461"/>
      <c r="J9" s="2459" t="s">
        <v>11</v>
      </c>
      <c r="K9" s="2460"/>
      <c r="L9" s="2460"/>
      <c r="M9" s="2460"/>
      <c r="N9" s="2460"/>
      <c r="O9" s="2460"/>
      <c r="P9" s="2460"/>
      <c r="Q9" s="2461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311" customFormat="1" x14ac:dyDescent="0.2">
      <c r="A10" s="2455"/>
      <c r="B10" s="2452" t="s">
        <v>281</v>
      </c>
      <c r="C10" s="2453"/>
      <c r="D10" s="2453"/>
      <c r="E10" s="2462"/>
      <c r="F10" s="2452"/>
      <c r="G10" s="2062"/>
      <c r="H10" s="2062"/>
      <c r="I10" s="2063"/>
      <c r="J10" s="2452" t="s">
        <v>281</v>
      </c>
      <c r="K10" s="2453"/>
      <c r="L10" s="2453"/>
      <c r="M10" s="2462"/>
      <c r="N10" s="2452"/>
      <c r="O10" s="2453"/>
      <c r="P10" s="2453"/>
      <c r="Q10" s="2462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311" customFormat="1" x14ac:dyDescent="0.2">
      <c r="A11" s="2455"/>
      <c r="B11" s="2452" t="s">
        <v>14</v>
      </c>
      <c r="C11" s="2453"/>
      <c r="E11" s="315">
        <v>3600</v>
      </c>
      <c r="F11" s="2452" t="s">
        <v>14</v>
      </c>
      <c r="G11" s="2453"/>
      <c r="H11" s="314"/>
      <c r="I11" s="315">
        <v>0</v>
      </c>
      <c r="J11" s="2452" t="s">
        <v>14</v>
      </c>
      <c r="K11" s="2453"/>
      <c r="L11" s="314"/>
      <c r="M11" s="315">
        <f>E11</f>
        <v>3600</v>
      </c>
      <c r="N11" s="2452" t="s">
        <v>14</v>
      </c>
      <c r="O11" s="2453"/>
      <c r="P11" s="314"/>
      <c r="Q11" s="315">
        <f>I11</f>
        <v>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317" customFormat="1" ht="35.25" customHeight="1" x14ac:dyDescent="0.2">
      <c r="A12" s="2456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51"/>
      <c r="C14" s="1944"/>
      <c r="D14" s="1944"/>
      <c r="E14" s="1944"/>
      <c r="F14" s="1944"/>
      <c r="G14" s="1944"/>
      <c r="H14" s="1944"/>
      <c r="I14" s="1944"/>
      <c r="J14" s="1712"/>
      <c r="K14" s="1944"/>
      <c r="L14" s="1944"/>
      <c r="M14" s="1944"/>
      <c r="N14" s="1944"/>
      <c r="O14" s="1152"/>
      <c r="P14" s="1152"/>
      <c r="Q14" s="1152"/>
    </row>
    <row r="15" spans="1:33" s="1504" customFormat="1" ht="15" x14ac:dyDescent="0.25">
      <c r="A15" s="1501">
        <v>1</v>
      </c>
      <c r="B15" s="1502"/>
      <c r="C15" s="1944"/>
      <c r="D15" s="1944"/>
      <c r="E15" s="1647">
        <v>296</v>
      </c>
      <c r="F15" s="1944"/>
      <c r="G15" s="1944"/>
      <c r="H15" s="1944"/>
      <c r="I15" s="1944"/>
      <c r="J15" s="1712"/>
      <c r="K15" s="1944"/>
      <c r="L15" s="1944"/>
      <c r="M15" s="1647">
        <v>69</v>
      </c>
      <c r="N15" s="1944"/>
      <c r="O15" s="1952"/>
      <c r="P15" s="1503"/>
      <c r="Q15" s="1503"/>
    </row>
    <row r="16" spans="1:33" s="317" customFormat="1" ht="15" x14ac:dyDescent="0.25">
      <c r="A16" s="320">
        <v>2</v>
      </c>
      <c r="B16" s="1151"/>
      <c r="C16" s="1944"/>
      <c r="D16" s="1944"/>
      <c r="E16" s="1647">
        <v>263</v>
      </c>
      <c r="F16" s="1944"/>
      <c r="G16" s="1944"/>
      <c r="H16" s="1944"/>
      <c r="I16" s="1944"/>
      <c r="J16" s="1712"/>
      <c r="K16" s="1944"/>
      <c r="L16" s="1944"/>
      <c r="M16" s="1647">
        <v>63</v>
      </c>
      <c r="N16" s="1944"/>
      <c r="O16" s="1952"/>
      <c r="P16" s="1152"/>
      <c r="Q16" s="1152"/>
    </row>
    <row r="17" spans="1:17" s="317" customFormat="1" ht="15" x14ac:dyDescent="0.25">
      <c r="A17" s="320">
        <v>3</v>
      </c>
      <c r="B17" s="1151"/>
      <c r="C17" s="1944"/>
      <c r="D17" s="1944"/>
      <c r="E17" s="1647">
        <v>231</v>
      </c>
      <c r="F17" s="1944"/>
      <c r="G17" s="1944"/>
      <c r="H17" s="1944"/>
      <c r="I17" s="1944"/>
      <c r="J17" s="1712"/>
      <c r="K17" s="1944"/>
      <c r="L17" s="1944"/>
      <c r="M17" s="1647">
        <v>62</v>
      </c>
      <c r="N17" s="1944"/>
      <c r="O17" s="1952"/>
      <c r="P17" s="1152"/>
      <c r="Q17" s="1152"/>
    </row>
    <row r="18" spans="1:17" s="317" customFormat="1" ht="15" x14ac:dyDescent="0.25">
      <c r="A18" s="320">
        <v>4</v>
      </c>
      <c r="B18" s="1151"/>
      <c r="C18" s="1944"/>
      <c r="D18" s="1944"/>
      <c r="E18" s="1647">
        <v>217</v>
      </c>
      <c r="F18" s="1944"/>
      <c r="G18" s="1944"/>
      <c r="H18" s="1944"/>
      <c r="I18" s="1944"/>
      <c r="J18" s="1712"/>
      <c r="K18" s="1944"/>
      <c r="L18" s="1944"/>
      <c r="M18" s="1647">
        <v>59</v>
      </c>
      <c r="N18" s="1944"/>
      <c r="O18" s="1952"/>
      <c r="P18" s="1152"/>
      <c r="Q18" s="1152"/>
    </row>
    <row r="19" spans="1:17" s="317" customFormat="1" ht="15" x14ac:dyDescent="0.25">
      <c r="A19" s="320">
        <v>5</v>
      </c>
      <c r="B19" s="1151"/>
      <c r="C19" s="1944"/>
      <c r="D19" s="1944"/>
      <c r="E19" s="1647">
        <v>211</v>
      </c>
      <c r="F19" s="1944"/>
      <c r="G19" s="1944"/>
      <c r="H19" s="1944"/>
      <c r="I19" s="1944"/>
      <c r="J19" s="1712"/>
      <c r="K19" s="1944"/>
      <c r="L19" s="1944"/>
      <c r="M19" s="1647">
        <v>56</v>
      </c>
      <c r="N19" s="1944"/>
      <c r="O19" s="1952"/>
      <c r="P19" s="1152"/>
      <c r="Q19" s="1152"/>
    </row>
    <row r="20" spans="1:17" s="317" customFormat="1" ht="15" x14ac:dyDescent="0.25">
      <c r="A20" s="320">
        <v>6</v>
      </c>
      <c r="B20" s="1151"/>
      <c r="C20" s="1944"/>
      <c r="D20" s="1944"/>
      <c r="E20" s="1647">
        <v>221</v>
      </c>
      <c r="F20" s="1944"/>
      <c r="G20" s="1944"/>
      <c r="H20" s="1944"/>
      <c r="I20" s="1944"/>
      <c r="J20" s="1712"/>
      <c r="K20" s="1944"/>
      <c r="L20" s="1944"/>
      <c r="M20" s="1647">
        <v>55</v>
      </c>
      <c r="N20" s="1944"/>
      <c r="O20" s="1952"/>
      <c r="P20" s="1152"/>
      <c r="Q20" s="1152"/>
    </row>
    <row r="21" spans="1:17" s="317" customFormat="1" ht="15" x14ac:dyDescent="0.25">
      <c r="A21" s="320">
        <v>7</v>
      </c>
      <c r="B21" s="1151"/>
      <c r="C21" s="1944"/>
      <c r="D21" s="1944"/>
      <c r="E21" s="1647">
        <v>273</v>
      </c>
      <c r="F21" s="1944"/>
      <c r="G21" s="1944"/>
      <c r="H21" s="1944"/>
      <c r="I21" s="1944"/>
      <c r="J21" s="1712"/>
      <c r="K21" s="1944"/>
      <c r="L21" s="1944"/>
      <c r="M21" s="1647">
        <v>53</v>
      </c>
      <c r="N21" s="1944"/>
      <c r="O21" s="1952"/>
      <c r="P21" s="1152"/>
      <c r="Q21" s="1152"/>
    </row>
    <row r="22" spans="1:17" s="317" customFormat="1" ht="15" x14ac:dyDescent="0.25">
      <c r="A22" s="320">
        <v>8</v>
      </c>
      <c r="B22" s="1151"/>
      <c r="C22" s="1944"/>
      <c r="D22" s="1944"/>
      <c r="E22" s="1647">
        <v>343</v>
      </c>
      <c r="F22" s="1944"/>
      <c r="G22" s="1944"/>
      <c r="H22" s="1944"/>
      <c r="I22" s="1944"/>
      <c r="J22" s="1712"/>
      <c r="K22" s="1944"/>
      <c r="L22" s="1944"/>
      <c r="M22" s="1647">
        <v>71</v>
      </c>
      <c r="N22" s="1944"/>
      <c r="O22" s="1952"/>
      <c r="P22" s="1152"/>
      <c r="Q22" s="1152"/>
    </row>
    <row r="23" spans="1:17" s="317" customFormat="1" ht="15" x14ac:dyDescent="0.25">
      <c r="A23" s="320">
        <v>9</v>
      </c>
      <c r="B23" s="1151"/>
      <c r="C23" s="1944"/>
      <c r="D23" s="1944"/>
      <c r="E23" s="1647">
        <v>374</v>
      </c>
      <c r="F23" s="1944"/>
      <c r="G23" s="1944"/>
      <c r="H23" s="1944"/>
      <c r="I23" s="1944"/>
      <c r="J23" s="1712"/>
      <c r="K23" s="1944"/>
      <c r="L23" s="1944"/>
      <c r="M23" s="1647">
        <v>84</v>
      </c>
      <c r="N23" s="1944"/>
      <c r="O23" s="1952"/>
      <c r="P23" s="1152"/>
      <c r="Q23" s="1152"/>
    </row>
    <row r="24" spans="1:17" s="317" customFormat="1" ht="15" x14ac:dyDescent="0.25">
      <c r="A24" s="320">
        <v>10</v>
      </c>
      <c r="B24" s="1151"/>
      <c r="C24" s="1944"/>
      <c r="D24" s="1944"/>
      <c r="E24" s="1647">
        <v>408</v>
      </c>
      <c r="F24" s="1944"/>
      <c r="G24" s="1944"/>
      <c r="H24" s="1944"/>
      <c r="I24" s="1944"/>
      <c r="J24" s="1712"/>
      <c r="K24" s="1944"/>
      <c r="L24" s="1944"/>
      <c r="M24" s="1647">
        <v>70</v>
      </c>
      <c r="N24" s="1944"/>
      <c r="O24" s="1952"/>
      <c r="P24" s="1152"/>
      <c r="Q24" s="1152"/>
    </row>
    <row r="25" spans="1:17" s="317" customFormat="1" ht="15" x14ac:dyDescent="0.25">
      <c r="A25" s="320">
        <v>11</v>
      </c>
      <c r="B25" s="1151"/>
      <c r="C25" s="1944"/>
      <c r="D25" s="1944"/>
      <c r="E25" s="1647">
        <v>421</v>
      </c>
      <c r="F25" s="1944"/>
      <c r="G25" s="1944"/>
      <c r="H25" s="1944"/>
      <c r="I25" s="1944"/>
      <c r="J25" s="1712"/>
      <c r="K25" s="1944"/>
      <c r="L25" s="1944"/>
      <c r="M25" s="1647">
        <v>76</v>
      </c>
      <c r="N25" s="1944"/>
      <c r="O25" s="1952"/>
      <c r="P25" s="1152"/>
      <c r="Q25" s="1152"/>
    </row>
    <row r="26" spans="1:17" s="317" customFormat="1" ht="15" x14ac:dyDescent="0.25">
      <c r="A26" s="320">
        <v>12</v>
      </c>
      <c r="B26" s="1151"/>
      <c r="C26" s="1944"/>
      <c r="D26" s="1944"/>
      <c r="E26" s="1647">
        <v>440</v>
      </c>
      <c r="F26" s="1944"/>
      <c r="G26" s="1944"/>
      <c r="H26" s="1944"/>
      <c r="I26" s="1944"/>
      <c r="J26" s="1712"/>
      <c r="K26" s="1944"/>
      <c r="L26" s="1944"/>
      <c r="M26" s="1647">
        <v>90</v>
      </c>
      <c r="N26" s="1944"/>
      <c r="O26" s="1952"/>
      <c r="P26" s="1152"/>
      <c r="Q26" s="1152"/>
    </row>
    <row r="27" spans="1:17" s="317" customFormat="1" ht="15" x14ac:dyDescent="0.25">
      <c r="A27" s="320">
        <v>13</v>
      </c>
      <c r="B27" s="1151"/>
      <c r="C27" s="1944"/>
      <c r="D27" s="1944"/>
      <c r="E27" s="1647">
        <v>443</v>
      </c>
      <c r="F27" s="1944"/>
      <c r="G27" s="1944"/>
      <c r="H27" s="1944"/>
      <c r="I27" s="1944"/>
      <c r="J27" s="1712"/>
      <c r="K27" s="1944"/>
      <c r="L27" s="1944"/>
      <c r="M27" s="1647">
        <v>94</v>
      </c>
      <c r="N27" s="1944"/>
      <c r="O27" s="1952"/>
      <c r="P27" s="1152"/>
      <c r="Q27" s="1152"/>
    </row>
    <row r="28" spans="1:17" s="317" customFormat="1" ht="15" x14ac:dyDescent="0.25">
      <c r="A28" s="320">
        <v>14</v>
      </c>
      <c r="B28" s="1151"/>
      <c r="C28" s="1944"/>
      <c r="D28" s="1944"/>
      <c r="E28" s="1647">
        <v>432</v>
      </c>
      <c r="F28" s="1944"/>
      <c r="G28" s="1944"/>
      <c r="H28" s="1944"/>
      <c r="I28" s="1944"/>
      <c r="J28" s="1712"/>
      <c r="K28" s="1944"/>
      <c r="L28" s="1944"/>
      <c r="M28" s="1647">
        <v>103</v>
      </c>
      <c r="N28" s="1944"/>
      <c r="O28" s="1952"/>
      <c r="P28" s="1152"/>
      <c r="Q28" s="1152"/>
    </row>
    <row r="29" spans="1:17" s="317" customFormat="1" ht="15" x14ac:dyDescent="0.25">
      <c r="A29" s="320">
        <v>15</v>
      </c>
      <c r="B29" s="1151"/>
      <c r="C29" s="1944"/>
      <c r="D29" s="1944"/>
      <c r="E29" s="1647">
        <v>430</v>
      </c>
      <c r="F29" s="1944"/>
      <c r="G29" s="1944"/>
      <c r="H29" s="1944"/>
      <c r="I29" s="1944"/>
      <c r="J29" s="1712"/>
      <c r="K29" s="1944"/>
      <c r="L29" s="1944"/>
      <c r="M29" s="1647">
        <v>91</v>
      </c>
      <c r="N29" s="1944"/>
      <c r="O29" s="1952"/>
      <c r="P29" s="1152"/>
      <c r="Q29" s="1152"/>
    </row>
    <row r="30" spans="1:17" s="317" customFormat="1" ht="15" x14ac:dyDescent="0.25">
      <c r="A30" s="320">
        <v>16</v>
      </c>
      <c r="B30" s="1151"/>
      <c r="C30" s="1944"/>
      <c r="D30" s="1944"/>
      <c r="E30" s="1647">
        <v>439</v>
      </c>
      <c r="F30" s="1944"/>
      <c r="G30" s="1944"/>
      <c r="H30" s="1944"/>
      <c r="I30" s="1944"/>
      <c r="J30" s="1712"/>
      <c r="K30" s="1944"/>
      <c r="L30" s="1944"/>
      <c r="M30" s="1647">
        <v>97</v>
      </c>
      <c r="N30" s="1944"/>
      <c r="O30" s="1952"/>
      <c r="P30" s="1152"/>
      <c r="Q30" s="1152"/>
    </row>
    <row r="31" spans="1:17" s="321" customFormat="1" ht="15" x14ac:dyDescent="0.25">
      <c r="A31" s="320">
        <v>17</v>
      </c>
      <c r="B31" s="1151"/>
      <c r="C31" s="1944"/>
      <c r="D31" s="1944"/>
      <c r="E31" s="1647">
        <v>429</v>
      </c>
      <c r="F31" s="1944"/>
      <c r="G31" s="1944"/>
      <c r="H31" s="1944"/>
      <c r="I31" s="1944"/>
      <c r="J31" s="1712"/>
      <c r="K31" s="1944"/>
      <c r="L31" s="1944"/>
      <c r="M31" s="1647">
        <v>84</v>
      </c>
      <c r="N31" s="1944"/>
      <c r="O31" s="1952"/>
      <c r="P31" s="1152"/>
      <c r="Q31" s="1152"/>
    </row>
    <row r="32" spans="1:17" s="321" customFormat="1" ht="15" x14ac:dyDescent="0.25">
      <c r="A32" s="320">
        <v>18</v>
      </c>
      <c r="B32" s="1151"/>
      <c r="C32" s="1944"/>
      <c r="D32" s="1944"/>
      <c r="E32" s="1647">
        <v>418</v>
      </c>
      <c r="F32" s="1944"/>
      <c r="G32" s="1944"/>
      <c r="H32" s="1944"/>
      <c r="I32" s="1944"/>
      <c r="J32" s="1712"/>
      <c r="K32" s="1944"/>
      <c r="L32" s="1944"/>
      <c r="M32" s="1647">
        <v>84</v>
      </c>
      <c r="N32" s="1944"/>
      <c r="O32" s="1952"/>
      <c r="P32" s="1152"/>
      <c r="Q32" s="1152"/>
    </row>
    <row r="33" spans="1:33" s="321" customFormat="1" ht="15" x14ac:dyDescent="0.25">
      <c r="A33" s="320">
        <v>19</v>
      </c>
      <c r="B33" s="1151"/>
      <c r="C33" s="1944"/>
      <c r="D33" s="1944"/>
      <c r="E33" s="1647">
        <v>435</v>
      </c>
      <c r="F33" s="1944"/>
      <c r="G33" s="1944"/>
      <c r="H33" s="1944"/>
      <c r="I33" s="1944"/>
      <c r="J33" s="1712"/>
      <c r="K33" s="1944"/>
      <c r="L33" s="1944"/>
      <c r="M33" s="1647">
        <v>89</v>
      </c>
      <c r="N33" s="1944"/>
      <c r="O33" s="1952"/>
      <c r="P33" s="1152"/>
      <c r="Q33" s="1152"/>
    </row>
    <row r="34" spans="1:33" s="321" customFormat="1" ht="15" x14ac:dyDescent="0.25">
      <c r="A34" s="320">
        <v>20</v>
      </c>
      <c r="B34" s="1151"/>
      <c r="C34" s="1944"/>
      <c r="D34" s="1944"/>
      <c r="E34" s="1647">
        <v>433</v>
      </c>
      <c r="F34" s="1944"/>
      <c r="G34" s="1944"/>
      <c r="H34" s="1944"/>
      <c r="I34" s="1944"/>
      <c r="J34" s="1712"/>
      <c r="K34" s="1944"/>
      <c r="L34" s="1944"/>
      <c r="M34" s="1647">
        <v>95</v>
      </c>
      <c r="N34" s="1944"/>
      <c r="O34" s="1952"/>
      <c r="P34" s="1152"/>
      <c r="Q34" s="1152"/>
    </row>
    <row r="35" spans="1:33" s="321" customFormat="1" ht="15" x14ac:dyDescent="0.25">
      <c r="A35" s="320">
        <v>21</v>
      </c>
      <c r="B35" s="1151"/>
      <c r="C35" s="1944"/>
      <c r="D35" s="1944"/>
      <c r="E35" s="1647">
        <v>434</v>
      </c>
      <c r="F35" s="1944"/>
      <c r="G35" s="1944"/>
      <c r="H35" s="1944"/>
      <c r="I35" s="1944"/>
      <c r="J35" s="1712"/>
      <c r="K35" s="1944"/>
      <c r="L35" s="1944"/>
      <c r="M35" s="1647">
        <v>92</v>
      </c>
      <c r="N35" s="1944"/>
      <c r="O35" s="1952"/>
      <c r="P35" s="1152"/>
      <c r="Q35" s="1152"/>
    </row>
    <row r="36" spans="1:33" s="321" customFormat="1" ht="15" x14ac:dyDescent="0.25">
      <c r="A36" s="320">
        <v>22</v>
      </c>
      <c r="B36" s="1151"/>
      <c r="C36" s="1944"/>
      <c r="D36" s="1944"/>
      <c r="E36" s="1647">
        <v>423</v>
      </c>
      <c r="F36" s="1944"/>
      <c r="G36" s="1944"/>
      <c r="H36" s="1944"/>
      <c r="I36" s="1944"/>
      <c r="J36" s="1712"/>
      <c r="K36" s="1944"/>
      <c r="L36" s="1944"/>
      <c r="M36" s="1647">
        <v>83</v>
      </c>
      <c r="N36" s="1944"/>
      <c r="O36" s="1952"/>
      <c r="P36" s="1152"/>
      <c r="Q36" s="1152"/>
    </row>
    <row r="37" spans="1:33" s="321" customFormat="1" ht="15" x14ac:dyDescent="0.25">
      <c r="A37" s="320">
        <v>23</v>
      </c>
      <c r="B37" s="1151"/>
      <c r="C37" s="1944"/>
      <c r="D37" s="1944"/>
      <c r="E37" s="1647">
        <v>395</v>
      </c>
      <c r="F37" s="1944"/>
      <c r="G37" s="1944"/>
      <c r="H37" s="1944"/>
      <c r="I37" s="1944"/>
      <c r="J37" s="1712"/>
      <c r="K37" s="1944"/>
      <c r="L37" s="1944"/>
      <c r="M37" s="1647">
        <v>75</v>
      </c>
      <c r="N37" s="1944"/>
      <c r="O37" s="1952"/>
      <c r="P37" s="1152"/>
      <c r="Q37" s="1152"/>
    </row>
    <row r="38" spans="1:33" s="321" customFormat="1" ht="15" x14ac:dyDescent="0.25">
      <c r="A38" s="320">
        <v>24</v>
      </c>
      <c r="B38" s="1151"/>
      <c r="C38" s="1944"/>
      <c r="D38" s="1944"/>
      <c r="E38" s="1647">
        <v>338</v>
      </c>
      <c r="F38" s="1944"/>
      <c r="G38" s="1944"/>
      <c r="H38" s="1944"/>
      <c r="I38" s="1944"/>
      <c r="J38" s="1712"/>
      <c r="K38" s="1944"/>
      <c r="L38" s="1944"/>
      <c r="M38" s="1647">
        <v>74</v>
      </c>
      <c r="N38" s="1944"/>
      <c r="O38" s="1952"/>
      <c r="P38" s="1152"/>
      <c r="Q38" s="1152"/>
    </row>
    <row r="39" spans="1:33" s="321" customFormat="1" ht="15" x14ac:dyDescent="0.2">
      <c r="A39" s="320" t="s">
        <v>19</v>
      </c>
      <c r="B39" s="1216"/>
      <c r="C39" s="1945"/>
      <c r="D39" s="1945"/>
      <c r="E39" s="1946">
        <f>SUM(E15:E38)</f>
        <v>8747</v>
      </c>
      <c r="F39" s="1945"/>
      <c r="G39" s="1945"/>
      <c r="H39" s="1945"/>
      <c r="I39" s="1946"/>
      <c r="J39" s="1945"/>
      <c r="K39" s="1945"/>
      <c r="L39" s="1945"/>
      <c r="M39" s="1946">
        <f>SUM(M15:M38)</f>
        <v>1869</v>
      </c>
      <c r="N39" s="1945"/>
      <c r="O39" s="1953"/>
      <c r="P39" s="1216"/>
      <c r="Q39" s="1217"/>
    </row>
    <row r="40" spans="1:33" s="311" customFormat="1" ht="12.75" customHeight="1" x14ac:dyDescent="0.2">
      <c r="A40" s="311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311" customFormat="1" ht="12.75" customHeight="1" x14ac:dyDescent="0.2">
      <c r="A41" s="311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 x14ac:dyDescent="0.2">
      <c r="A42" s="311" t="s">
        <v>22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 x14ac:dyDescent="0.2">
      <c r="A43" s="311" t="s">
        <v>23</v>
      </c>
      <c r="K43" s="311" t="s">
        <v>534</v>
      </c>
      <c r="L43" s="311"/>
      <c r="M43" s="311"/>
      <c r="N43" s="311"/>
      <c r="O43" s="311"/>
      <c r="P43" s="311"/>
      <c r="Q43" s="311"/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 x14ac:dyDescent="0.2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/>
  </sheetPr>
  <dimension ref="A1:AG44"/>
  <sheetViews>
    <sheetView topLeftCell="A2" zoomScale="70" zoomScaleNormal="70" workbookViewId="0">
      <selection activeCell="M15" sqref="M15:M39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468" t="s">
        <v>509</v>
      </c>
      <c r="C1" s="2048"/>
      <c r="D1" s="2048"/>
      <c r="E1" s="2048"/>
      <c r="F1" s="2048"/>
      <c r="J1" s="801" t="s">
        <v>183</v>
      </c>
      <c r="N1" s="2463" t="s">
        <v>79</v>
      </c>
      <c r="O1" s="2463"/>
      <c r="P1" s="2463"/>
      <c r="Q1" s="2463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23" customFormat="1" ht="10.5" customHeight="1" x14ac:dyDescent="0.2">
      <c r="B2" s="2464" t="s">
        <v>1</v>
      </c>
      <c r="C2" s="2055"/>
      <c r="D2" s="2055"/>
      <c r="E2" s="2055"/>
      <c r="F2" s="2055"/>
      <c r="N2" s="2464" t="s">
        <v>2</v>
      </c>
      <c r="O2" s="2465"/>
      <c r="P2" s="2465"/>
      <c r="Q2" s="2465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23" customFormat="1" ht="13.5" customHeight="1" x14ac:dyDescent="0.2">
      <c r="N3" s="32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23" customFormat="1" ht="15" customHeight="1" x14ac:dyDescent="0.25">
      <c r="B4" s="2467" t="s">
        <v>4</v>
      </c>
      <c r="C4" s="2048"/>
      <c r="D4" s="325"/>
      <c r="E4" s="1001"/>
      <c r="F4" s="1001"/>
      <c r="G4" s="1001"/>
      <c r="H4" s="1001"/>
      <c r="I4" s="899" t="s">
        <v>5</v>
      </c>
      <c r="J4" s="324"/>
      <c r="K4" s="324"/>
      <c r="L4" s="324"/>
      <c r="O4" s="1249" t="s">
        <v>355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23" customFormat="1" ht="9.75" customHeight="1" x14ac:dyDescent="0.2">
      <c r="B5" s="2466" t="s">
        <v>7</v>
      </c>
      <c r="C5" s="2046"/>
      <c r="D5" s="324"/>
      <c r="E5" s="324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23" customFormat="1" ht="12" customHeight="1" x14ac:dyDescent="0.25">
      <c r="A6" s="2474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23" customFormat="1" ht="15.75" x14ac:dyDescent="0.25">
      <c r="A7" s="247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23" customFormat="1" ht="9" customHeight="1" x14ac:dyDescent="0.2">
      <c r="A8" s="1315" t="s">
        <v>435</v>
      </c>
      <c r="B8" s="1315" t="s">
        <v>436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23" customFormat="1" x14ac:dyDescent="0.2">
      <c r="A9" s="2471" t="s">
        <v>9</v>
      </c>
      <c r="B9" s="2476" t="s">
        <v>10</v>
      </c>
      <c r="C9" s="2477"/>
      <c r="D9" s="2477"/>
      <c r="E9" s="2477"/>
      <c r="F9" s="2477"/>
      <c r="G9" s="2477"/>
      <c r="H9" s="2477"/>
      <c r="I9" s="2478"/>
      <c r="J9" s="2476" t="s">
        <v>11</v>
      </c>
      <c r="K9" s="2477"/>
      <c r="L9" s="2477"/>
      <c r="M9" s="2477"/>
      <c r="N9" s="2477"/>
      <c r="O9" s="2477"/>
      <c r="P9" s="2477"/>
      <c r="Q9" s="2478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23" customFormat="1" x14ac:dyDescent="0.2">
      <c r="A10" s="2472"/>
      <c r="B10" s="2469" t="s">
        <v>353</v>
      </c>
      <c r="C10" s="2470"/>
      <c r="D10" s="2470"/>
      <c r="E10" s="2479"/>
      <c r="F10" s="2469" t="s">
        <v>354</v>
      </c>
      <c r="G10" s="2062"/>
      <c r="H10" s="2062"/>
      <c r="I10" s="2063"/>
      <c r="J10" s="2469" t="s">
        <v>353</v>
      </c>
      <c r="K10" s="2470"/>
      <c r="L10" s="2470"/>
      <c r="M10" s="2479"/>
      <c r="N10" s="2469" t="s">
        <v>354</v>
      </c>
      <c r="O10" s="2470"/>
      <c r="P10" s="2470"/>
      <c r="Q10" s="2479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23" customFormat="1" x14ac:dyDescent="0.2">
      <c r="A11" s="2472"/>
      <c r="B11" s="2469" t="s">
        <v>14</v>
      </c>
      <c r="C11" s="2470"/>
      <c r="E11" s="327">
        <v>3600</v>
      </c>
      <c r="F11" s="2469" t="s">
        <v>14</v>
      </c>
      <c r="G11" s="2470"/>
      <c r="H11" s="326"/>
      <c r="I11" s="327">
        <v>3600</v>
      </c>
      <c r="J11" s="2469" t="s">
        <v>14</v>
      </c>
      <c r="K11" s="2470"/>
      <c r="L11" s="326"/>
      <c r="M11" s="327">
        <f>E11</f>
        <v>3600</v>
      </c>
      <c r="N11" s="2469" t="s">
        <v>14</v>
      </c>
      <c r="O11" s="2470"/>
      <c r="P11" s="326"/>
      <c r="Q11" s="327">
        <f>I11</f>
        <v>3600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29" customFormat="1" ht="35.25" customHeight="1" x14ac:dyDescent="0.2">
      <c r="A12" s="2473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50"/>
      <c r="C14" s="1742"/>
      <c r="D14" s="1742"/>
      <c r="E14" s="1742"/>
      <c r="F14" s="1712"/>
      <c r="G14" s="1742"/>
      <c r="H14" s="1742"/>
      <c r="I14" s="1742"/>
      <c r="J14" s="1712"/>
      <c r="K14" s="1742"/>
      <c r="L14" s="1742"/>
      <c r="M14" s="1742"/>
      <c r="N14" s="1712"/>
      <c r="O14" s="1742"/>
      <c r="P14" s="1742"/>
      <c r="Q14" s="1742"/>
    </row>
    <row r="15" spans="1:33" s="1500" customFormat="1" ht="15" x14ac:dyDescent="0.25">
      <c r="A15" s="1499">
        <v>1</v>
      </c>
      <c r="B15" s="1382"/>
      <c r="C15" s="1742"/>
      <c r="D15" s="1742"/>
      <c r="E15" s="1647">
        <v>1171</v>
      </c>
      <c r="F15" s="1712"/>
      <c r="G15" s="1742"/>
      <c r="H15" s="1742"/>
      <c r="I15" s="1647">
        <v>872</v>
      </c>
      <c r="J15" s="1712"/>
      <c r="K15" s="1742"/>
      <c r="L15" s="1742"/>
      <c r="M15" s="1647">
        <v>298</v>
      </c>
      <c r="N15" s="1712"/>
      <c r="O15" s="1742"/>
      <c r="P15" s="1742"/>
      <c r="Q15" s="1647">
        <v>316</v>
      </c>
    </row>
    <row r="16" spans="1:33" s="329" customFormat="1" ht="15" x14ac:dyDescent="0.25">
      <c r="A16" s="332">
        <v>2</v>
      </c>
      <c r="B16" s="1150"/>
      <c r="C16" s="1742"/>
      <c r="D16" s="1742"/>
      <c r="E16" s="1647">
        <v>1256</v>
      </c>
      <c r="F16" s="1712"/>
      <c r="G16" s="1742"/>
      <c r="H16" s="1742"/>
      <c r="I16" s="1647">
        <v>804</v>
      </c>
      <c r="J16" s="1712"/>
      <c r="K16" s="1742"/>
      <c r="L16" s="1742"/>
      <c r="M16" s="1647">
        <v>419</v>
      </c>
      <c r="N16" s="1712"/>
      <c r="O16" s="1742"/>
      <c r="P16" s="1742"/>
      <c r="Q16" s="1647">
        <v>315</v>
      </c>
    </row>
    <row r="17" spans="1:19" s="329" customFormat="1" ht="15" x14ac:dyDescent="0.25">
      <c r="A17" s="332">
        <v>3</v>
      </c>
      <c r="B17" s="1150"/>
      <c r="C17" s="1742"/>
      <c r="D17" s="1742"/>
      <c r="E17" s="1647">
        <v>1174</v>
      </c>
      <c r="F17" s="1712"/>
      <c r="G17" s="1742"/>
      <c r="H17" s="1742"/>
      <c r="I17" s="1647">
        <v>747</v>
      </c>
      <c r="J17" s="1712"/>
      <c r="K17" s="1742"/>
      <c r="L17" s="1742"/>
      <c r="M17" s="1647">
        <v>433</v>
      </c>
      <c r="N17" s="1712"/>
      <c r="O17" s="1742"/>
      <c r="P17" s="1742"/>
      <c r="Q17" s="1647">
        <v>308</v>
      </c>
    </row>
    <row r="18" spans="1:19" s="329" customFormat="1" ht="15" x14ac:dyDescent="0.25">
      <c r="A18" s="332">
        <v>4</v>
      </c>
      <c r="B18" s="1150"/>
      <c r="C18" s="1742"/>
      <c r="D18" s="1742"/>
      <c r="E18" s="1647">
        <v>997</v>
      </c>
      <c r="F18" s="1712"/>
      <c r="G18" s="1742"/>
      <c r="H18" s="1742"/>
      <c r="I18" s="1647">
        <v>720</v>
      </c>
      <c r="J18" s="1712"/>
      <c r="K18" s="1742"/>
      <c r="L18" s="1742"/>
      <c r="M18" s="1647">
        <v>330</v>
      </c>
      <c r="N18" s="1712"/>
      <c r="O18" s="1742"/>
      <c r="P18" s="1742"/>
      <c r="Q18" s="1647">
        <v>295</v>
      </c>
    </row>
    <row r="19" spans="1:19" s="329" customFormat="1" ht="15" x14ac:dyDescent="0.25">
      <c r="A19" s="332">
        <v>5</v>
      </c>
      <c r="B19" s="1150"/>
      <c r="C19" s="1742"/>
      <c r="D19" s="1742"/>
      <c r="E19" s="1647">
        <v>954</v>
      </c>
      <c r="F19" s="1712"/>
      <c r="G19" s="1742"/>
      <c r="H19" s="1742"/>
      <c r="I19" s="1647">
        <v>711</v>
      </c>
      <c r="J19" s="1712"/>
      <c r="K19" s="1742"/>
      <c r="L19" s="1742"/>
      <c r="M19" s="1647">
        <v>307</v>
      </c>
      <c r="N19" s="1712"/>
      <c r="O19" s="1742"/>
      <c r="P19" s="1742"/>
      <c r="Q19" s="1647">
        <v>292</v>
      </c>
    </row>
    <row r="20" spans="1:19" s="329" customFormat="1" ht="15" x14ac:dyDescent="0.25">
      <c r="A20" s="332">
        <v>6</v>
      </c>
      <c r="B20" s="1150"/>
      <c r="C20" s="1742"/>
      <c r="D20" s="1742"/>
      <c r="E20" s="1647">
        <v>1116</v>
      </c>
      <c r="F20" s="1712"/>
      <c r="G20" s="1742"/>
      <c r="H20" s="1742"/>
      <c r="I20" s="1647">
        <v>739</v>
      </c>
      <c r="J20" s="1712"/>
      <c r="K20" s="1742"/>
      <c r="L20" s="1742"/>
      <c r="M20" s="1647">
        <v>353</v>
      </c>
      <c r="N20" s="1712"/>
      <c r="O20" s="1742"/>
      <c r="P20" s="1742"/>
      <c r="Q20" s="1647">
        <v>284</v>
      </c>
    </row>
    <row r="21" spans="1:19" s="329" customFormat="1" ht="15" x14ac:dyDescent="0.25">
      <c r="A21" s="332">
        <v>7</v>
      </c>
      <c r="B21" s="1150"/>
      <c r="C21" s="1742"/>
      <c r="D21" s="1742"/>
      <c r="E21" s="1647">
        <v>1248</v>
      </c>
      <c r="F21" s="1712"/>
      <c r="G21" s="1742"/>
      <c r="H21" s="1742"/>
      <c r="I21" s="1647">
        <v>898</v>
      </c>
      <c r="J21" s="1712"/>
      <c r="K21" s="1742"/>
      <c r="L21" s="1742"/>
      <c r="M21" s="1647">
        <v>353</v>
      </c>
      <c r="N21" s="1712"/>
      <c r="O21" s="1742"/>
      <c r="P21" s="1742"/>
      <c r="Q21" s="1647">
        <v>284</v>
      </c>
    </row>
    <row r="22" spans="1:19" s="329" customFormat="1" ht="15" x14ac:dyDescent="0.25">
      <c r="A22" s="332">
        <v>8</v>
      </c>
      <c r="B22" s="1150"/>
      <c r="C22" s="1742"/>
      <c r="D22" s="1742"/>
      <c r="E22" s="1647">
        <v>1476</v>
      </c>
      <c r="F22" s="1712"/>
      <c r="G22" s="1742"/>
      <c r="H22" s="1742"/>
      <c r="I22" s="1647">
        <v>1112</v>
      </c>
      <c r="J22" s="1712"/>
      <c r="K22" s="1742"/>
      <c r="L22" s="1742"/>
      <c r="M22" s="1647">
        <v>388</v>
      </c>
      <c r="N22" s="1712"/>
      <c r="O22" s="1742"/>
      <c r="P22" s="1742"/>
      <c r="Q22" s="1647">
        <v>326</v>
      </c>
    </row>
    <row r="23" spans="1:19" s="329" customFormat="1" ht="15" x14ac:dyDescent="0.25">
      <c r="A23" s="332">
        <v>9</v>
      </c>
      <c r="B23" s="1150"/>
      <c r="C23" s="1742"/>
      <c r="D23" s="1742"/>
      <c r="E23" s="1647">
        <v>1576</v>
      </c>
      <c r="F23" s="1712"/>
      <c r="G23" s="1742"/>
      <c r="H23" s="1742"/>
      <c r="I23" s="1647">
        <v>1353</v>
      </c>
      <c r="J23" s="1712"/>
      <c r="K23" s="1742"/>
      <c r="L23" s="1742"/>
      <c r="M23" s="1647">
        <v>326</v>
      </c>
      <c r="N23" s="1712"/>
      <c r="O23" s="1742"/>
      <c r="P23" s="1742"/>
      <c r="Q23" s="1647">
        <v>341</v>
      </c>
      <c r="S23" s="813"/>
    </row>
    <row r="24" spans="1:19" s="329" customFormat="1" ht="15" x14ac:dyDescent="0.25">
      <c r="A24" s="332">
        <v>10</v>
      </c>
      <c r="B24" s="1150"/>
      <c r="C24" s="1742"/>
      <c r="D24" s="1742"/>
      <c r="E24" s="1647">
        <v>1675</v>
      </c>
      <c r="F24" s="1712"/>
      <c r="G24" s="1742"/>
      <c r="H24" s="1742"/>
      <c r="I24" s="1647">
        <v>1488</v>
      </c>
      <c r="J24" s="1712"/>
      <c r="K24" s="1742"/>
      <c r="L24" s="1742"/>
      <c r="M24" s="1647">
        <v>280</v>
      </c>
      <c r="N24" s="1712"/>
      <c r="O24" s="1742"/>
      <c r="P24" s="1742"/>
      <c r="Q24" s="1647">
        <v>320</v>
      </c>
      <c r="S24" s="813"/>
    </row>
    <row r="25" spans="1:19" s="329" customFormat="1" ht="15" x14ac:dyDescent="0.25">
      <c r="A25" s="332">
        <v>11</v>
      </c>
      <c r="B25" s="1150"/>
      <c r="C25" s="1742"/>
      <c r="D25" s="1742"/>
      <c r="E25" s="1647">
        <v>1754</v>
      </c>
      <c r="F25" s="1712"/>
      <c r="G25" s="1742"/>
      <c r="H25" s="1742"/>
      <c r="I25" s="1647">
        <v>1513</v>
      </c>
      <c r="J25" s="1712"/>
      <c r="K25" s="1742"/>
      <c r="L25" s="1742"/>
      <c r="M25" s="1647">
        <v>299</v>
      </c>
      <c r="N25" s="1712"/>
      <c r="O25" s="1742"/>
      <c r="P25" s="1742"/>
      <c r="Q25" s="1647">
        <v>328</v>
      </c>
      <c r="S25" s="813"/>
    </row>
    <row r="26" spans="1:19" s="329" customFormat="1" ht="15" x14ac:dyDescent="0.25">
      <c r="A26" s="332">
        <v>12</v>
      </c>
      <c r="B26" s="1150"/>
      <c r="C26" s="1742"/>
      <c r="D26" s="1742"/>
      <c r="E26" s="1647">
        <v>1820</v>
      </c>
      <c r="F26" s="1712"/>
      <c r="G26" s="1742"/>
      <c r="H26" s="1742"/>
      <c r="I26" s="1647">
        <v>1584</v>
      </c>
      <c r="J26" s="1712"/>
      <c r="K26" s="1742"/>
      <c r="L26" s="1742"/>
      <c r="M26" s="1647">
        <v>381</v>
      </c>
      <c r="N26" s="1712"/>
      <c r="O26" s="1742"/>
      <c r="P26" s="1742"/>
      <c r="Q26" s="1647">
        <v>408</v>
      </c>
      <c r="S26" s="813"/>
    </row>
    <row r="27" spans="1:19" s="329" customFormat="1" ht="15" x14ac:dyDescent="0.25">
      <c r="A27" s="332">
        <v>13</v>
      </c>
      <c r="B27" s="1150"/>
      <c r="C27" s="1742"/>
      <c r="D27" s="1742"/>
      <c r="E27" s="1647">
        <v>1846</v>
      </c>
      <c r="F27" s="1712"/>
      <c r="G27" s="1742"/>
      <c r="H27" s="1742"/>
      <c r="I27" s="1647">
        <v>1582</v>
      </c>
      <c r="J27" s="1712"/>
      <c r="K27" s="1742"/>
      <c r="L27" s="1742"/>
      <c r="M27" s="1647">
        <v>395</v>
      </c>
      <c r="N27" s="1712"/>
      <c r="O27" s="1742"/>
      <c r="P27" s="1742"/>
      <c r="Q27" s="1647">
        <v>416</v>
      </c>
      <c r="S27" s="813"/>
    </row>
    <row r="28" spans="1:19" s="329" customFormat="1" ht="15" x14ac:dyDescent="0.25">
      <c r="A28" s="332">
        <v>14</v>
      </c>
      <c r="B28" s="1150"/>
      <c r="C28" s="1742"/>
      <c r="D28" s="1742"/>
      <c r="E28" s="1647">
        <v>1799</v>
      </c>
      <c r="F28" s="1712"/>
      <c r="G28" s="1742"/>
      <c r="H28" s="1742"/>
      <c r="I28" s="1647">
        <v>1584</v>
      </c>
      <c r="J28" s="1712"/>
      <c r="K28" s="1742"/>
      <c r="L28" s="1742"/>
      <c r="M28" s="1647">
        <v>367</v>
      </c>
      <c r="N28" s="1712"/>
      <c r="O28" s="1742"/>
      <c r="P28" s="1742"/>
      <c r="Q28" s="1647">
        <v>392</v>
      </c>
      <c r="S28" s="813"/>
    </row>
    <row r="29" spans="1:19" s="329" customFormat="1" ht="15" x14ac:dyDescent="0.25">
      <c r="A29" s="332">
        <v>15</v>
      </c>
      <c r="B29" s="1150"/>
      <c r="C29" s="1742"/>
      <c r="D29" s="1742"/>
      <c r="E29" s="1647">
        <v>1784</v>
      </c>
      <c r="F29" s="1712"/>
      <c r="G29" s="1742"/>
      <c r="H29" s="1742"/>
      <c r="I29" s="1647">
        <v>1589</v>
      </c>
      <c r="J29" s="1712"/>
      <c r="K29" s="1742"/>
      <c r="L29" s="1742"/>
      <c r="M29" s="1647">
        <v>370</v>
      </c>
      <c r="N29" s="1712"/>
      <c r="O29" s="1742"/>
      <c r="P29" s="1742"/>
      <c r="Q29" s="1647">
        <v>401</v>
      </c>
      <c r="S29" s="813"/>
    </row>
    <row r="30" spans="1:19" s="329" customFormat="1" ht="15" x14ac:dyDescent="0.25">
      <c r="A30" s="332">
        <v>16</v>
      </c>
      <c r="B30" s="1150"/>
      <c r="C30" s="1742"/>
      <c r="D30" s="1742"/>
      <c r="E30" s="1647">
        <v>1771</v>
      </c>
      <c r="F30" s="1712"/>
      <c r="G30" s="1742"/>
      <c r="H30" s="1742"/>
      <c r="I30" s="1647">
        <v>1549</v>
      </c>
      <c r="J30" s="1712"/>
      <c r="K30" s="1742"/>
      <c r="L30" s="1742"/>
      <c r="M30" s="1647">
        <v>394</v>
      </c>
      <c r="N30" s="1712"/>
      <c r="O30" s="1742"/>
      <c r="P30" s="1742"/>
      <c r="Q30" s="1647">
        <v>404</v>
      </c>
      <c r="S30" s="813"/>
    </row>
    <row r="31" spans="1:19" s="333" customFormat="1" ht="15" x14ac:dyDescent="0.25">
      <c r="A31" s="332">
        <v>17</v>
      </c>
      <c r="B31" s="1150"/>
      <c r="C31" s="1742"/>
      <c r="D31" s="1742"/>
      <c r="E31" s="1647">
        <v>1676</v>
      </c>
      <c r="F31" s="1712"/>
      <c r="G31" s="1742"/>
      <c r="H31" s="1742"/>
      <c r="I31" s="1647">
        <v>1490</v>
      </c>
      <c r="J31" s="1712"/>
      <c r="K31" s="1742"/>
      <c r="L31" s="1742"/>
      <c r="M31" s="1647">
        <v>378</v>
      </c>
      <c r="N31" s="1712"/>
      <c r="O31" s="1742"/>
      <c r="P31" s="1742"/>
      <c r="Q31" s="1647">
        <v>379</v>
      </c>
      <c r="S31" s="813"/>
    </row>
    <row r="32" spans="1:19" s="333" customFormat="1" ht="15" x14ac:dyDescent="0.25">
      <c r="A32" s="332">
        <v>18</v>
      </c>
      <c r="B32" s="1150"/>
      <c r="C32" s="1742"/>
      <c r="D32" s="1742"/>
      <c r="E32" s="1647">
        <v>1596</v>
      </c>
      <c r="F32" s="1712"/>
      <c r="G32" s="1742"/>
      <c r="H32" s="1742"/>
      <c r="I32" s="1647">
        <v>1374</v>
      </c>
      <c r="J32" s="1712"/>
      <c r="K32" s="1742"/>
      <c r="L32" s="1742"/>
      <c r="M32" s="1647">
        <v>377</v>
      </c>
      <c r="N32" s="1712"/>
      <c r="O32" s="1742"/>
      <c r="P32" s="1742"/>
      <c r="Q32" s="1647">
        <v>373</v>
      </c>
      <c r="S32" s="813"/>
    </row>
    <row r="33" spans="1:33" s="333" customFormat="1" ht="15" x14ac:dyDescent="0.25">
      <c r="A33" s="332">
        <v>19</v>
      </c>
      <c r="B33" s="1150"/>
      <c r="C33" s="1742"/>
      <c r="D33" s="1742"/>
      <c r="E33" s="1647">
        <v>1572</v>
      </c>
      <c r="F33" s="1712"/>
      <c r="G33" s="1742"/>
      <c r="H33" s="1742"/>
      <c r="I33" s="1647">
        <v>1323</v>
      </c>
      <c r="J33" s="1712"/>
      <c r="K33" s="1742"/>
      <c r="L33" s="1742"/>
      <c r="M33" s="1647">
        <v>356</v>
      </c>
      <c r="N33" s="1712"/>
      <c r="O33" s="1742"/>
      <c r="P33" s="1742"/>
      <c r="Q33" s="1647">
        <v>364</v>
      </c>
      <c r="S33" s="813"/>
    </row>
    <row r="34" spans="1:33" s="333" customFormat="1" ht="15" x14ac:dyDescent="0.25">
      <c r="A34" s="332">
        <v>20</v>
      </c>
      <c r="B34" s="1150"/>
      <c r="C34" s="1742"/>
      <c r="D34" s="1742"/>
      <c r="E34" s="1647">
        <v>1520</v>
      </c>
      <c r="F34" s="1712"/>
      <c r="G34" s="1742"/>
      <c r="H34" s="1742"/>
      <c r="I34" s="1647">
        <v>1286</v>
      </c>
      <c r="J34" s="1712"/>
      <c r="K34" s="1742"/>
      <c r="L34" s="1742"/>
      <c r="M34" s="1647">
        <v>376</v>
      </c>
      <c r="N34" s="1712"/>
      <c r="O34" s="1742"/>
      <c r="P34" s="1742"/>
      <c r="Q34" s="1647">
        <v>370</v>
      </c>
      <c r="S34" s="813"/>
    </row>
    <row r="35" spans="1:33" s="333" customFormat="1" ht="15" x14ac:dyDescent="0.25">
      <c r="A35" s="332">
        <v>21</v>
      </c>
      <c r="B35" s="1150"/>
      <c r="C35" s="1742"/>
      <c r="D35" s="1742"/>
      <c r="E35" s="1647">
        <v>1488</v>
      </c>
      <c r="F35" s="1712"/>
      <c r="G35" s="1742"/>
      <c r="H35" s="1742"/>
      <c r="I35" s="1647">
        <v>1266</v>
      </c>
      <c r="J35" s="1712"/>
      <c r="K35" s="1742"/>
      <c r="L35" s="1742"/>
      <c r="M35" s="1647">
        <v>365</v>
      </c>
      <c r="N35" s="1712"/>
      <c r="O35" s="1742"/>
      <c r="P35" s="1742"/>
      <c r="Q35" s="1647">
        <v>363</v>
      </c>
      <c r="S35" s="813"/>
    </row>
    <row r="36" spans="1:33" s="333" customFormat="1" ht="15" x14ac:dyDescent="0.25">
      <c r="A36" s="332">
        <v>22</v>
      </c>
      <c r="B36" s="1150"/>
      <c r="C36" s="1742"/>
      <c r="D36" s="1742"/>
      <c r="E36" s="1647">
        <v>1459</v>
      </c>
      <c r="F36" s="1712"/>
      <c r="G36" s="1742"/>
      <c r="H36" s="1742"/>
      <c r="I36" s="1647">
        <v>1229</v>
      </c>
      <c r="J36" s="1712"/>
      <c r="K36" s="1742"/>
      <c r="L36" s="1742"/>
      <c r="M36" s="1647">
        <v>340</v>
      </c>
      <c r="N36" s="1712"/>
      <c r="O36" s="1742"/>
      <c r="P36" s="1742"/>
      <c r="Q36" s="1647">
        <v>361</v>
      </c>
      <c r="S36" s="813"/>
    </row>
    <row r="37" spans="1:33" s="333" customFormat="1" ht="15" x14ac:dyDescent="0.25">
      <c r="A37" s="332">
        <v>23</v>
      </c>
      <c r="B37" s="1150"/>
      <c r="C37" s="1742"/>
      <c r="D37" s="1742"/>
      <c r="E37" s="1647">
        <v>1425</v>
      </c>
      <c r="F37" s="1712"/>
      <c r="G37" s="1742"/>
      <c r="H37" s="1742"/>
      <c r="I37" s="1647">
        <v>1171</v>
      </c>
      <c r="J37" s="1712"/>
      <c r="K37" s="1742"/>
      <c r="L37" s="1742"/>
      <c r="M37" s="1647">
        <v>329</v>
      </c>
      <c r="N37" s="1712"/>
      <c r="O37" s="1742"/>
      <c r="P37" s="1742"/>
      <c r="Q37" s="1647">
        <v>342</v>
      </c>
      <c r="S37" s="813"/>
    </row>
    <row r="38" spans="1:33" s="333" customFormat="1" ht="15" x14ac:dyDescent="0.25">
      <c r="A38" s="332">
        <v>24</v>
      </c>
      <c r="B38" s="1150"/>
      <c r="C38" s="1742"/>
      <c r="D38" s="1742"/>
      <c r="E38" s="1647">
        <v>1008</v>
      </c>
      <c r="F38" s="1712"/>
      <c r="G38" s="1742"/>
      <c r="H38" s="1742"/>
      <c r="I38" s="1647">
        <v>975</v>
      </c>
      <c r="J38" s="1712"/>
      <c r="K38" s="1742"/>
      <c r="L38" s="1742"/>
      <c r="M38" s="1647">
        <v>265</v>
      </c>
      <c r="N38" s="1712"/>
      <c r="O38" s="1742"/>
      <c r="P38" s="1742"/>
      <c r="Q38" s="1647">
        <v>318</v>
      </c>
      <c r="S38" s="814"/>
    </row>
    <row r="39" spans="1:33" s="333" customFormat="1" ht="15" x14ac:dyDescent="0.2">
      <c r="A39" s="332" t="s">
        <v>19</v>
      </c>
      <c r="B39" s="1215"/>
      <c r="C39" s="1743"/>
      <c r="D39" s="1743"/>
      <c r="E39" s="1744">
        <f>SUM(E15:E38)</f>
        <v>35161</v>
      </c>
      <c r="F39" s="1743"/>
      <c r="G39" s="1743"/>
      <c r="H39" s="1743"/>
      <c r="I39" s="1744">
        <f>SUM(I15:I38)</f>
        <v>28959</v>
      </c>
      <c r="J39" s="1743"/>
      <c r="K39" s="1743"/>
      <c r="L39" s="1743"/>
      <c r="M39" s="1744">
        <f>SUM(M15:M38)</f>
        <v>8479</v>
      </c>
      <c r="N39" s="1743"/>
      <c r="O39" s="1743"/>
      <c r="P39" s="1743"/>
      <c r="Q39" s="1744">
        <f>SUM(Q15:Q38)</f>
        <v>8300</v>
      </c>
    </row>
    <row r="40" spans="1:33" s="323" customFormat="1" ht="12.75" customHeight="1" x14ac:dyDescent="0.2">
      <c r="A40" s="323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23" customFormat="1" ht="12.75" customHeight="1" x14ac:dyDescent="0.2">
      <c r="A41" s="323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 x14ac:dyDescent="0.2">
      <c r="A42" s="323" t="s">
        <v>22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 x14ac:dyDescent="0.2">
      <c r="A43" s="323" t="s">
        <v>23</v>
      </c>
      <c r="K43" s="323" t="s">
        <v>534</v>
      </c>
      <c r="L43" s="323"/>
      <c r="M43" s="323"/>
      <c r="N43" s="323"/>
      <c r="O43" s="323"/>
      <c r="P43" s="323"/>
      <c r="Q43" s="323"/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 x14ac:dyDescent="0.2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485" t="s">
        <v>509</v>
      </c>
      <c r="C1" s="2048"/>
      <c r="D1" s="2048"/>
      <c r="E1" s="2048"/>
      <c r="F1" s="2048"/>
      <c r="J1" s="801" t="s">
        <v>183</v>
      </c>
      <c r="N1" s="2480" t="s">
        <v>511</v>
      </c>
      <c r="O1" s="2480"/>
      <c r="P1" s="2480"/>
      <c r="Q1" s="2480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35" customFormat="1" ht="10.5" customHeight="1" x14ac:dyDescent="0.2">
      <c r="B2" s="2481" t="s">
        <v>1</v>
      </c>
      <c r="C2" s="2055"/>
      <c r="D2" s="2055"/>
      <c r="E2" s="2055"/>
      <c r="F2" s="2055"/>
      <c r="N2" s="2481" t="s">
        <v>2</v>
      </c>
      <c r="O2" s="2482"/>
      <c r="P2" s="2482"/>
      <c r="Q2" s="2482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35" customFormat="1" ht="13.5" customHeight="1" x14ac:dyDescent="0.2">
      <c r="N3" s="335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35" customFormat="1" ht="15" customHeight="1" x14ac:dyDescent="0.25">
      <c r="B4" s="2484" t="s">
        <v>4</v>
      </c>
      <c r="C4" s="2048"/>
      <c r="D4" s="337"/>
      <c r="E4" s="999"/>
      <c r="F4" s="999"/>
      <c r="G4" s="999"/>
      <c r="H4" s="999"/>
      <c r="I4" s="900" t="s">
        <v>5</v>
      </c>
      <c r="J4" s="336"/>
      <c r="K4" s="336"/>
      <c r="L4" s="336"/>
      <c r="O4" s="1248" t="s">
        <v>221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35" customFormat="1" ht="9.75" customHeight="1" x14ac:dyDescent="0.2">
      <c r="B5" s="2483" t="s">
        <v>7</v>
      </c>
      <c r="C5" s="2046"/>
      <c r="D5" s="336"/>
      <c r="E5" s="336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35" customFormat="1" ht="12" customHeight="1" x14ac:dyDescent="0.25">
      <c r="A6" s="249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35" customFormat="1" ht="15.75" x14ac:dyDescent="0.25">
      <c r="A7" s="249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35" customFormat="1" ht="9" customHeight="1" x14ac:dyDescent="0.2">
      <c r="A8" s="1315" t="s">
        <v>437</v>
      </c>
      <c r="B8" s="1315" t="s">
        <v>438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35" customFormat="1" x14ac:dyDescent="0.2">
      <c r="A9" s="2490" t="s">
        <v>9</v>
      </c>
      <c r="B9" s="2495" t="s">
        <v>10</v>
      </c>
      <c r="C9" s="2496"/>
      <c r="D9" s="2496"/>
      <c r="E9" s="2496"/>
      <c r="F9" s="2496"/>
      <c r="G9" s="2496"/>
      <c r="H9" s="2496"/>
      <c r="I9" s="2497"/>
      <c r="J9" s="2495" t="s">
        <v>11</v>
      </c>
      <c r="K9" s="2496"/>
      <c r="L9" s="2496"/>
      <c r="M9" s="2496"/>
      <c r="N9" s="2496"/>
      <c r="O9" s="2496"/>
      <c r="P9" s="2496"/>
      <c r="Q9" s="2497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35" customFormat="1" x14ac:dyDescent="0.2">
      <c r="A10" s="2491"/>
      <c r="B10" s="2486" t="s">
        <v>657</v>
      </c>
      <c r="C10" s="2498"/>
      <c r="D10" s="2498"/>
      <c r="E10" s="2499"/>
      <c r="F10" s="2486" t="s">
        <v>81</v>
      </c>
      <c r="G10" s="2498"/>
      <c r="H10" s="2498"/>
      <c r="I10" s="2499"/>
      <c r="J10" s="2486" t="s">
        <v>657</v>
      </c>
      <c r="K10" s="2498"/>
      <c r="L10" s="2498"/>
      <c r="M10" s="2499"/>
      <c r="N10" s="2488" t="s">
        <v>81</v>
      </c>
      <c r="O10" s="2489"/>
      <c r="P10" s="2489"/>
      <c r="Q10" s="2500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35" customFormat="1" x14ac:dyDescent="0.2">
      <c r="A11" s="2491"/>
      <c r="B11" s="2486" t="s">
        <v>14</v>
      </c>
      <c r="C11" s="2487"/>
      <c r="D11" s="1947"/>
      <c r="E11" s="1948">
        <v>3600</v>
      </c>
      <c r="F11" s="2486" t="s">
        <v>14</v>
      </c>
      <c r="G11" s="2487"/>
      <c r="H11" s="1949"/>
      <c r="I11" s="1948">
        <v>3600</v>
      </c>
      <c r="J11" s="2486" t="s">
        <v>14</v>
      </c>
      <c r="K11" s="2487"/>
      <c r="L11" s="1949"/>
      <c r="M11" s="1948">
        <f>E11</f>
        <v>3600</v>
      </c>
      <c r="N11" s="2488" t="s">
        <v>14</v>
      </c>
      <c r="O11" s="2489"/>
      <c r="P11" s="338"/>
      <c r="Q11" s="339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41" customFormat="1" ht="35.25" customHeight="1" x14ac:dyDescent="0.2">
      <c r="A12" s="2492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50"/>
      <c r="C14" s="1745"/>
      <c r="D14" s="1745"/>
      <c r="E14" s="1745"/>
      <c r="F14" s="1712"/>
      <c r="G14" s="1745"/>
      <c r="H14" s="1745"/>
      <c r="I14" s="1745"/>
      <c r="J14" s="1712"/>
      <c r="K14" s="1745"/>
      <c r="L14" s="1745"/>
      <c r="M14" s="1745"/>
      <c r="N14" s="1950"/>
      <c r="O14" s="1745"/>
      <c r="P14" s="1745"/>
      <c r="Q14" s="1745"/>
    </row>
    <row r="15" spans="1:33" s="1498" customFormat="1" ht="15" x14ac:dyDescent="0.25">
      <c r="A15" s="1497">
        <v>1</v>
      </c>
      <c r="B15" s="1382"/>
      <c r="C15" s="1745"/>
      <c r="D15" s="1745"/>
      <c r="E15" s="1647">
        <v>155</v>
      </c>
      <c r="F15" s="1712"/>
      <c r="G15" s="1745"/>
      <c r="H15" s="1745"/>
      <c r="I15" s="1647">
        <v>21</v>
      </c>
      <c r="J15" s="1712"/>
      <c r="K15" s="1745"/>
      <c r="L15" s="1745"/>
      <c r="M15" s="1647">
        <v>45</v>
      </c>
      <c r="N15" s="1950"/>
      <c r="O15" s="1745"/>
      <c r="P15" s="1745"/>
      <c r="Q15" s="1647">
        <v>6</v>
      </c>
    </row>
    <row r="16" spans="1:33" s="341" customFormat="1" ht="15" x14ac:dyDescent="0.25">
      <c r="A16" s="344">
        <v>2</v>
      </c>
      <c r="B16" s="1150"/>
      <c r="C16" s="1745"/>
      <c r="D16" s="1745"/>
      <c r="E16" s="1647">
        <v>144</v>
      </c>
      <c r="F16" s="1712"/>
      <c r="G16" s="1745"/>
      <c r="H16" s="1745"/>
      <c r="I16" s="1647">
        <v>20</v>
      </c>
      <c r="J16" s="1712"/>
      <c r="K16" s="1745"/>
      <c r="L16" s="1745"/>
      <c r="M16" s="1647">
        <v>46</v>
      </c>
      <c r="N16" s="1950"/>
      <c r="O16" s="1745"/>
      <c r="P16" s="1745"/>
      <c r="Q16" s="1647">
        <v>5</v>
      </c>
    </row>
    <row r="17" spans="1:17" s="341" customFormat="1" ht="15" x14ac:dyDescent="0.25">
      <c r="A17" s="344">
        <v>3</v>
      </c>
      <c r="B17" s="1150"/>
      <c r="C17" s="1745"/>
      <c r="D17" s="1745"/>
      <c r="E17" s="1647">
        <v>137</v>
      </c>
      <c r="F17" s="1712"/>
      <c r="G17" s="1745"/>
      <c r="H17" s="1745"/>
      <c r="I17" s="1647">
        <v>20</v>
      </c>
      <c r="J17" s="1712"/>
      <c r="K17" s="1745"/>
      <c r="L17" s="1745"/>
      <c r="M17" s="1647">
        <v>46</v>
      </c>
      <c r="N17" s="1950"/>
      <c r="O17" s="1745"/>
      <c r="P17" s="1745"/>
      <c r="Q17" s="1647">
        <v>6</v>
      </c>
    </row>
    <row r="18" spans="1:17" s="341" customFormat="1" ht="15" x14ac:dyDescent="0.25">
      <c r="A18" s="344">
        <v>4</v>
      </c>
      <c r="B18" s="1150"/>
      <c r="C18" s="1745"/>
      <c r="D18" s="1745"/>
      <c r="E18" s="1647">
        <v>128</v>
      </c>
      <c r="F18" s="1712"/>
      <c r="G18" s="1745"/>
      <c r="H18" s="1745"/>
      <c r="I18" s="1647">
        <v>19</v>
      </c>
      <c r="J18" s="1712"/>
      <c r="K18" s="1745"/>
      <c r="L18" s="1745"/>
      <c r="M18" s="1647">
        <v>45</v>
      </c>
      <c r="N18" s="1950"/>
      <c r="O18" s="1745"/>
      <c r="P18" s="1745"/>
      <c r="Q18" s="1647">
        <v>5</v>
      </c>
    </row>
    <row r="19" spans="1:17" s="341" customFormat="1" ht="15" x14ac:dyDescent="0.25">
      <c r="A19" s="344">
        <v>5</v>
      </c>
      <c r="B19" s="1150"/>
      <c r="C19" s="1745"/>
      <c r="D19" s="1745"/>
      <c r="E19" s="1647">
        <v>123</v>
      </c>
      <c r="F19" s="1712"/>
      <c r="G19" s="1745"/>
      <c r="H19" s="1745"/>
      <c r="I19" s="1647">
        <v>20</v>
      </c>
      <c r="J19" s="1712"/>
      <c r="K19" s="1745"/>
      <c r="L19" s="1745"/>
      <c r="M19" s="1647">
        <v>44</v>
      </c>
      <c r="N19" s="1950"/>
      <c r="O19" s="1745"/>
      <c r="P19" s="1745"/>
      <c r="Q19" s="1647">
        <v>5</v>
      </c>
    </row>
    <row r="20" spans="1:17" s="341" customFormat="1" ht="15" x14ac:dyDescent="0.25">
      <c r="A20" s="344">
        <v>6</v>
      </c>
      <c r="B20" s="1150"/>
      <c r="C20" s="1745"/>
      <c r="D20" s="1745"/>
      <c r="E20" s="1647">
        <v>140</v>
      </c>
      <c r="F20" s="1712"/>
      <c r="G20" s="1745"/>
      <c r="H20" s="1745"/>
      <c r="I20" s="1647">
        <v>20</v>
      </c>
      <c r="J20" s="1712"/>
      <c r="K20" s="1745"/>
      <c r="L20" s="1745"/>
      <c r="M20" s="1647">
        <v>42</v>
      </c>
      <c r="N20" s="1950"/>
      <c r="O20" s="1745"/>
      <c r="P20" s="1745"/>
      <c r="Q20" s="1647">
        <v>5</v>
      </c>
    </row>
    <row r="21" spans="1:17" s="341" customFormat="1" ht="15" x14ac:dyDescent="0.25">
      <c r="A21" s="344">
        <v>7</v>
      </c>
      <c r="B21" s="1150"/>
      <c r="C21" s="1745"/>
      <c r="D21" s="1745"/>
      <c r="E21" s="1647">
        <v>192</v>
      </c>
      <c r="F21" s="1712"/>
      <c r="G21" s="1745"/>
      <c r="H21" s="1745"/>
      <c r="I21" s="1647">
        <v>23</v>
      </c>
      <c r="J21" s="1712"/>
      <c r="K21" s="1745"/>
      <c r="L21" s="1745"/>
      <c r="M21" s="1647">
        <v>45</v>
      </c>
      <c r="N21" s="1950"/>
      <c r="O21" s="1745"/>
      <c r="P21" s="1745"/>
      <c r="Q21" s="1647">
        <v>5</v>
      </c>
    </row>
    <row r="22" spans="1:17" s="341" customFormat="1" ht="15" x14ac:dyDescent="0.25">
      <c r="A22" s="344">
        <v>8</v>
      </c>
      <c r="B22" s="1150"/>
      <c r="C22" s="1745"/>
      <c r="D22" s="1745"/>
      <c r="E22" s="1647">
        <v>207</v>
      </c>
      <c r="F22" s="1712"/>
      <c r="G22" s="1745"/>
      <c r="H22" s="1745"/>
      <c r="I22" s="1647">
        <v>28</v>
      </c>
      <c r="J22" s="1712"/>
      <c r="K22" s="1745"/>
      <c r="L22" s="1745"/>
      <c r="M22" s="1647">
        <v>56</v>
      </c>
      <c r="N22" s="1950"/>
      <c r="O22" s="1745"/>
      <c r="P22" s="1745"/>
      <c r="Q22" s="1647">
        <v>6</v>
      </c>
    </row>
    <row r="23" spans="1:17" s="341" customFormat="1" ht="15" x14ac:dyDescent="0.25">
      <c r="A23" s="344">
        <v>9</v>
      </c>
      <c r="B23" s="1150"/>
      <c r="C23" s="1745"/>
      <c r="D23" s="1745"/>
      <c r="E23" s="1647">
        <v>259</v>
      </c>
      <c r="F23" s="1712"/>
      <c r="G23" s="1745"/>
      <c r="H23" s="1745"/>
      <c r="I23" s="1647">
        <v>42</v>
      </c>
      <c r="J23" s="1712"/>
      <c r="K23" s="1745"/>
      <c r="L23" s="1745"/>
      <c r="M23" s="1647">
        <v>58</v>
      </c>
      <c r="N23" s="1950"/>
      <c r="O23" s="1745"/>
      <c r="P23" s="1745"/>
      <c r="Q23" s="1647">
        <v>5</v>
      </c>
    </row>
    <row r="24" spans="1:17" s="341" customFormat="1" ht="15" x14ac:dyDescent="0.25">
      <c r="A24" s="344">
        <v>10</v>
      </c>
      <c r="B24" s="1150"/>
      <c r="C24" s="1745"/>
      <c r="D24" s="1745"/>
      <c r="E24" s="1647">
        <v>301</v>
      </c>
      <c r="F24" s="1712"/>
      <c r="G24" s="1745"/>
      <c r="H24" s="1745"/>
      <c r="I24" s="1647">
        <v>54</v>
      </c>
      <c r="J24" s="1712"/>
      <c r="K24" s="1745"/>
      <c r="L24" s="1745"/>
      <c r="M24" s="1647">
        <v>54</v>
      </c>
      <c r="N24" s="1950"/>
      <c r="O24" s="1745"/>
      <c r="P24" s="1745"/>
      <c r="Q24" s="1647">
        <v>3</v>
      </c>
    </row>
    <row r="25" spans="1:17" s="341" customFormat="1" ht="15" x14ac:dyDescent="0.25">
      <c r="A25" s="344">
        <v>11</v>
      </c>
      <c r="B25" s="1150"/>
      <c r="C25" s="1745"/>
      <c r="D25" s="1745"/>
      <c r="E25" s="1647">
        <v>293</v>
      </c>
      <c r="F25" s="1712"/>
      <c r="G25" s="1745"/>
      <c r="H25" s="1745"/>
      <c r="I25" s="1647">
        <v>60</v>
      </c>
      <c r="J25" s="1712"/>
      <c r="K25" s="1745"/>
      <c r="L25" s="1745"/>
      <c r="M25" s="1647">
        <v>57</v>
      </c>
      <c r="N25" s="1950"/>
      <c r="O25" s="1745"/>
      <c r="P25" s="1745"/>
      <c r="Q25" s="1647">
        <v>2</v>
      </c>
    </row>
    <row r="26" spans="1:17" s="341" customFormat="1" ht="15" x14ac:dyDescent="0.25">
      <c r="A26" s="344">
        <v>12</v>
      </c>
      <c r="B26" s="1150"/>
      <c r="C26" s="1745"/>
      <c r="D26" s="1745"/>
      <c r="E26" s="1647">
        <v>291</v>
      </c>
      <c r="F26" s="1712"/>
      <c r="G26" s="1745"/>
      <c r="H26" s="1745"/>
      <c r="I26" s="1647">
        <v>62</v>
      </c>
      <c r="J26" s="1712"/>
      <c r="K26" s="1745"/>
      <c r="L26" s="1745"/>
      <c r="M26" s="1647">
        <v>73</v>
      </c>
      <c r="N26" s="1950"/>
      <c r="O26" s="1745"/>
      <c r="P26" s="1745"/>
      <c r="Q26" s="1647">
        <v>5</v>
      </c>
    </row>
    <row r="27" spans="1:17" s="341" customFormat="1" ht="15" x14ac:dyDescent="0.25">
      <c r="A27" s="344">
        <v>13</v>
      </c>
      <c r="B27" s="1150"/>
      <c r="C27" s="1745"/>
      <c r="D27" s="1745"/>
      <c r="E27" s="1647">
        <v>304</v>
      </c>
      <c r="F27" s="1712"/>
      <c r="G27" s="1745"/>
      <c r="H27" s="1745"/>
      <c r="I27" s="1647">
        <v>53</v>
      </c>
      <c r="J27" s="1712"/>
      <c r="K27" s="1745"/>
      <c r="L27" s="1745"/>
      <c r="M27" s="1647">
        <v>83</v>
      </c>
      <c r="N27" s="1950"/>
      <c r="O27" s="1745"/>
      <c r="P27" s="1745"/>
      <c r="Q27" s="1647">
        <v>6</v>
      </c>
    </row>
    <row r="28" spans="1:17" s="341" customFormat="1" ht="15" x14ac:dyDescent="0.25">
      <c r="A28" s="344">
        <v>14</v>
      </c>
      <c r="B28" s="1150"/>
      <c r="C28" s="1745"/>
      <c r="D28" s="1745"/>
      <c r="E28" s="1647">
        <v>302</v>
      </c>
      <c r="F28" s="1712"/>
      <c r="G28" s="1745"/>
      <c r="H28" s="1745"/>
      <c r="I28" s="1647">
        <v>53</v>
      </c>
      <c r="J28" s="1712"/>
      <c r="K28" s="1745"/>
      <c r="L28" s="1745"/>
      <c r="M28" s="1647">
        <v>78</v>
      </c>
      <c r="N28" s="1950"/>
      <c r="O28" s="1745"/>
      <c r="P28" s="1745"/>
      <c r="Q28" s="1647">
        <v>6</v>
      </c>
    </row>
    <row r="29" spans="1:17" s="341" customFormat="1" ht="15" x14ac:dyDescent="0.25">
      <c r="A29" s="344">
        <v>15</v>
      </c>
      <c r="B29" s="1150"/>
      <c r="C29" s="1745"/>
      <c r="D29" s="1745"/>
      <c r="E29" s="1647">
        <v>303</v>
      </c>
      <c r="F29" s="1712"/>
      <c r="G29" s="1745"/>
      <c r="H29" s="1745"/>
      <c r="I29" s="1647">
        <v>51</v>
      </c>
      <c r="J29" s="1712"/>
      <c r="K29" s="1745"/>
      <c r="L29" s="1745"/>
      <c r="M29" s="1647">
        <v>78</v>
      </c>
      <c r="N29" s="1950"/>
      <c r="O29" s="1745"/>
      <c r="P29" s="1745"/>
      <c r="Q29" s="1647">
        <v>5</v>
      </c>
    </row>
    <row r="30" spans="1:17" s="341" customFormat="1" ht="15" x14ac:dyDescent="0.25">
      <c r="A30" s="344">
        <v>16</v>
      </c>
      <c r="B30" s="1150"/>
      <c r="C30" s="1745"/>
      <c r="D30" s="1745"/>
      <c r="E30" s="1647">
        <v>298</v>
      </c>
      <c r="F30" s="1712"/>
      <c r="G30" s="1745"/>
      <c r="H30" s="1745"/>
      <c r="I30" s="1647">
        <v>52</v>
      </c>
      <c r="J30" s="1712"/>
      <c r="K30" s="1745"/>
      <c r="L30" s="1745"/>
      <c r="M30" s="1647">
        <v>89</v>
      </c>
      <c r="N30" s="1950"/>
      <c r="O30" s="1745"/>
      <c r="P30" s="1745"/>
      <c r="Q30" s="1647">
        <v>5</v>
      </c>
    </row>
    <row r="31" spans="1:17" s="345" customFormat="1" ht="15" x14ac:dyDescent="0.25">
      <c r="A31" s="344">
        <v>17</v>
      </c>
      <c r="B31" s="1150"/>
      <c r="C31" s="1745"/>
      <c r="D31" s="1745"/>
      <c r="E31" s="1647">
        <v>274</v>
      </c>
      <c r="F31" s="1712"/>
      <c r="G31" s="1745"/>
      <c r="H31" s="1745"/>
      <c r="I31" s="1647">
        <v>52</v>
      </c>
      <c r="J31" s="1712"/>
      <c r="K31" s="1745"/>
      <c r="L31" s="1745"/>
      <c r="M31" s="1647">
        <v>76</v>
      </c>
      <c r="N31" s="1950"/>
      <c r="O31" s="1745"/>
      <c r="P31" s="1745"/>
      <c r="Q31" s="1647">
        <v>5</v>
      </c>
    </row>
    <row r="32" spans="1:17" s="345" customFormat="1" ht="15" x14ac:dyDescent="0.25">
      <c r="A32" s="344">
        <v>18</v>
      </c>
      <c r="B32" s="1150"/>
      <c r="C32" s="1745"/>
      <c r="D32" s="1745"/>
      <c r="E32" s="1647">
        <v>255</v>
      </c>
      <c r="F32" s="1712"/>
      <c r="G32" s="1745"/>
      <c r="H32" s="1745"/>
      <c r="I32" s="1647">
        <v>50</v>
      </c>
      <c r="J32" s="1712"/>
      <c r="K32" s="1745"/>
      <c r="L32" s="1745"/>
      <c r="M32" s="1647">
        <v>79</v>
      </c>
      <c r="N32" s="1950"/>
      <c r="O32" s="1745"/>
      <c r="P32" s="1745"/>
      <c r="Q32" s="1647">
        <v>6</v>
      </c>
    </row>
    <row r="33" spans="1:33" s="345" customFormat="1" ht="15" x14ac:dyDescent="0.25">
      <c r="A33" s="344">
        <v>19</v>
      </c>
      <c r="B33" s="1150"/>
      <c r="C33" s="1745"/>
      <c r="D33" s="1745"/>
      <c r="E33" s="1647">
        <v>231</v>
      </c>
      <c r="F33" s="1712"/>
      <c r="G33" s="1745"/>
      <c r="H33" s="1745"/>
      <c r="I33" s="1647">
        <v>43</v>
      </c>
      <c r="J33" s="1712"/>
      <c r="K33" s="1745"/>
      <c r="L33" s="1745"/>
      <c r="M33" s="1647">
        <v>66</v>
      </c>
      <c r="N33" s="1950"/>
      <c r="O33" s="1745"/>
      <c r="P33" s="1745"/>
      <c r="Q33" s="1647">
        <v>6</v>
      </c>
    </row>
    <row r="34" spans="1:33" s="345" customFormat="1" ht="15" x14ac:dyDescent="0.25">
      <c r="A34" s="344">
        <v>20</v>
      </c>
      <c r="B34" s="1150"/>
      <c r="C34" s="1745"/>
      <c r="D34" s="1745"/>
      <c r="E34" s="1647">
        <v>217</v>
      </c>
      <c r="F34" s="1712"/>
      <c r="G34" s="1745"/>
      <c r="H34" s="1745"/>
      <c r="I34" s="1647">
        <v>41</v>
      </c>
      <c r="J34" s="1712"/>
      <c r="K34" s="1745"/>
      <c r="L34" s="1745"/>
      <c r="M34" s="1647">
        <v>68</v>
      </c>
      <c r="N34" s="1950"/>
      <c r="O34" s="1745"/>
      <c r="P34" s="1745"/>
      <c r="Q34" s="1647">
        <v>5</v>
      </c>
    </row>
    <row r="35" spans="1:33" s="345" customFormat="1" ht="15" x14ac:dyDescent="0.25">
      <c r="A35" s="344">
        <v>21</v>
      </c>
      <c r="B35" s="1150"/>
      <c r="C35" s="1745"/>
      <c r="D35" s="1745"/>
      <c r="E35" s="1647">
        <v>217</v>
      </c>
      <c r="F35" s="1712"/>
      <c r="G35" s="1745"/>
      <c r="H35" s="1745"/>
      <c r="I35" s="1647">
        <v>39</v>
      </c>
      <c r="J35" s="1712"/>
      <c r="K35" s="1745"/>
      <c r="L35" s="1745"/>
      <c r="M35" s="1647">
        <v>65</v>
      </c>
      <c r="N35" s="1950"/>
      <c r="O35" s="1745"/>
      <c r="P35" s="1745"/>
      <c r="Q35" s="1647">
        <v>6</v>
      </c>
    </row>
    <row r="36" spans="1:33" s="345" customFormat="1" ht="15" x14ac:dyDescent="0.25">
      <c r="A36" s="344">
        <v>22</v>
      </c>
      <c r="B36" s="1150"/>
      <c r="C36" s="1745"/>
      <c r="D36" s="1745"/>
      <c r="E36" s="1647">
        <v>220</v>
      </c>
      <c r="F36" s="1712"/>
      <c r="G36" s="1745"/>
      <c r="H36" s="1745"/>
      <c r="I36" s="1647">
        <v>35</v>
      </c>
      <c r="J36" s="1712"/>
      <c r="K36" s="1745"/>
      <c r="L36" s="1745"/>
      <c r="M36" s="1647">
        <v>63</v>
      </c>
      <c r="N36" s="1950"/>
      <c r="O36" s="1745"/>
      <c r="P36" s="1745"/>
      <c r="Q36" s="1647">
        <v>6</v>
      </c>
    </row>
    <row r="37" spans="1:33" s="345" customFormat="1" ht="15" x14ac:dyDescent="0.25">
      <c r="A37" s="344">
        <v>23</v>
      </c>
      <c r="B37" s="1150"/>
      <c r="C37" s="1745"/>
      <c r="D37" s="1745"/>
      <c r="E37" s="1647">
        <v>202</v>
      </c>
      <c r="F37" s="1712"/>
      <c r="G37" s="1745"/>
      <c r="H37" s="1745"/>
      <c r="I37" s="1647">
        <v>29</v>
      </c>
      <c r="J37" s="1712"/>
      <c r="K37" s="1745"/>
      <c r="L37" s="1745"/>
      <c r="M37" s="1647">
        <v>53</v>
      </c>
      <c r="N37" s="1950"/>
      <c r="O37" s="1745"/>
      <c r="P37" s="1745"/>
      <c r="Q37" s="1647">
        <v>5</v>
      </c>
    </row>
    <row r="38" spans="1:33" s="345" customFormat="1" ht="15" x14ac:dyDescent="0.25">
      <c r="A38" s="344">
        <v>24</v>
      </c>
      <c r="B38" s="1150"/>
      <c r="C38" s="1745"/>
      <c r="D38" s="1745"/>
      <c r="E38" s="1647">
        <v>176</v>
      </c>
      <c r="F38" s="1712"/>
      <c r="G38" s="1745"/>
      <c r="H38" s="1745"/>
      <c r="I38" s="1647">
        <v>184</v>
      </c>
      <c r="J38" s="1712"/>
      <c r="K38" s="1745"/>
      <c r="L38" s="1745"/>
      <c r="M38" s="1647">
        <v>52</v>
      </c>
      <c r="N38" s="1950"/>
      <c r="O38" s="1745"/>
      <c r="P38" s="1745"/>
      <c r="Q38" s="1647">
        <v>83</v>
      </c>
    </row>
    <row r="39" spans="1:33" s="345" customFormat="1" ht="15" x14ac:dyDescent="0.2">
      <c r="A39" s="344" t="s">
        <v>19</v>
      </c>
      <c r="B39" s="1214"/>
      <c r="C39" s="1746"/>
      <c r="D39" s="1746"/>
      <c r="E39" s="1747">
        <f>SUM(E15:E38)</f>
        <v>5369</v>
      </c>
      <c r="F39" s="1746"/>
      <c r="G39" s="1746"/>
      <c r="H39" s="1746"/>
      <c r="I39" s="1747">
        <f>SUM(I15:I38)</f>
        <v>1071</v>
      </c>
      <c r="J39" s="1746"/>
      <c r="K39" s="1746"/>
      <c r="L39" s="1746"/>
      <c r="M39" s="1747">
        <f>SUM(M15:M38)</f>
        <v>1461</v>
      </c>
      <c r="N39" s="1951"/>
      <c r="O39" s="1746"/>
      <c r="P39" s="1746"/>
      <c r="Q39" s="1747">
        <f>SUM(Q15:Q38)</f>
        <v>202</v>
      </c>
    </row>
    <row r="40" spans="1:33" s="335" customFormat="1" ht="12.75" customHeight="1" x14ac:dyDescent="0.2">
      <c r="A40" s="335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35" customFormat="1" ht="12.75" customHeight="1" x14ac:dyDescent="0.2">
      <c r="A41" s="335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 x14ac:dyDescent="0.2">
      <c r="A42" s="335" t="s">
        <v>22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 x14ac:dyDescent="0.2">
      <c r="A43" s="335" t="s">
        <v>23</v>
      </c>
      <c r="K43" s="335" t="s">
        <v>534</v>
      </c>
      <c r="L43" s="335"/>
      <c r="M43" s="335"/>
      <c r="N43" s="335"/>
      <c r="O43" s="335"/>
      <c r="P43" s="335"/>
      <c r="Q43" s="335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 x14ac:dyDescent="0.2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506" t="s">
        <v>509</v>
      </c>
      <c r="C1" s="2048"/>
      <c r="D1" s="2048"/>
      <c r="E1" s="2048"/>
      <c r="F1" s="2048"/>
      <c r="J1" s="801" t="s">
        <v>183</v>
      </c>
      <c r="N1" s="2501" t="s">
        <v>82</v>
      </c>
      <c r="O1" s="2501"/>
      <c r="P1" s="2501"/>
      <c r="Q1" s="2501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47" customFormat="1" ht="10.5" customHeight="1" x14ac:dyDescent="0.2">
      <c r="B2" s="2502" t="s">
        <v>1</v>
      </c>
      <c r="C2" s="2055"/>
      <c r="D2" s="2055"/>
      <c r="E2" s="2055"/>
      <c r="F2" s="2055"/>
      <c r="N2" s="2502" t="s">
        <v>2</v>
      </c>
      <c r="O2" s="2503"/>
      <c r="P2" s="2503"/>
      <c r="Q2" s="2503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47" customFormat="1" ht="13.5" customHeight="1" x14ac:dyDescent="0.2">
      <c r="N3" s="347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47" customFormat="1" ht="15" customHeight="1" x14ac:dyDescent="0.25">
      <c r="B4" s="2505" t="s">
        <v>4</v>
      </c>
      <c r="C4" s="2048"/>
      <c r="D4" s="349"/>
      <c r="E4" s="997"/>
      <c r="F4" s="997"/>
      <c r="G4" s="997"/>
      <c r="H4" s="997"/>
      <c r="I4" s="901" t="s">
        <v>5</v>
      </c>
      <c r="J4" s="348"/>
      <c r="K4" s="348"/>
      <c r="L4" s="348"/>
      <c r="O4" s="1247" t="s">
        <v>83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47" customFormat="1" ht="9.75" customHeight="1" x14ac:dyDescent="0.2">
      <c r="B5" s="2504" t="s">
        <v>7</v>
      </c>
      <c r="C5" s="2046"/>
      <c r="D5" s="348"/>
      <c r="E5" s="348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47" customFormat="1" ht="12" customHeight="1" x14ac:dyDescent="0.25">
      <c r="A6" s="251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47" customFormat="1" ht="15.75" x14ac:dyDescent="0.25">
      <c r="A7" s="251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47" customFormat="1" ht="9" customHeight="1" x14ac:dyDescent="0.2">
      <c r="A8" s="1315">
        <v>1520</v>
      </c>
      <c r="B8" s="1315">
        <v>1526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47" customFormat="1" x14ac:dyDescent="0.2">
      <c r="A9" s="2509" t="s">
        <v>9</v>
      </c>
      <c r="B9" s="2514" t="s">
        <v>10</v>
      </c>
      <c r="C9" s="2515"/>
      <c r="D9" s="2515"/>
      <c r="E9" s="2515"/>
      <c r="F9" s="2515"/>
      <c r="G9" s="2515"/>
      <c r="H9" s="2515"/>
      <c r="I9" s="2516"/>
      <c r="J9" s="2514" t="s">
        <v>11</v>
      </c>
      <c r="K9" s="2515"/>
      <c r="L9" s="2515"/>
      <c r="M9" s="2515"/>
      <c r="N9" s="2515"/>
      <c r="O9" s="2515"/>
      <c r="P9" s="2515"/>
      <c r="Q9" s="2516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47" customFormat="1" x14ac:dyDescent="0.2">
      <c r="A10" s="2510"/>
      <c r="B10" s="2507" t="s">
        <v>84</v>
      </c>
      <c r="C10" s="2508"/>
      <c r="D10" s="2508"/>
      <c r="E10" s="2517"/>
      <c r="F10" s="2507" t="s">
        <v>85</v>
      </c>
      <c r="G10" s="2062"/>
      <c r="H10" s="2062"/>
      <c r="I10" s="2063"/>
      <c r="J10" s="2507" t="s">
        <v>84</v>
      </c>
      <c r="K10" s="2508"/>
      <c r="L10" s="2508"/>
      <c r="M10" s="2517"/>
      <c r="N10" s="2507" t="s">
        <v>85</v>
      </c>
      <c r="O10" s="2508"/>
      <c r="P10" s="2508"/>
      <c r="Q10" s="2517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47" customFormat="1" x14ac:dyDescent="0.2">
      <c r="A11" s="2510"/>
      <c r="B11" s="2507" t="s">
        <v>14</v>
      </c>
      <c r="C11" s="2508"/>
      <c r="E11" s="351">
        <v>2400</v>
      </c>
      <c r="F11" s="2507" t="s">
        <v>14</v>
      </c>
      <c r="G11" s="2508"/>
      <c r="H11" s="350"/>
      <c r="I11" s="351">
        <v>4800</v>
      </c>
      <c r="J11" s="2507" t="s">
        <v>14</v>
      </c>
      <c r="K11" s="2508"/>
      <c r="L11" s="350"/>
      <c r="M11" s="351">
        <f>E11</f>
        <v>2400</v>
      </c>
      <c r="N11" s="2507" t="s">
        <v>14</v>
      </c>
      <c r="O11" s="2508"/>
      <c r="P11" s="350"/>
      <c r="Q11" s="351">
        <f>I11</f>
        <v>4800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53" customFormat="1" ht="35.25" customHeight="1" x14ac:dyDescent="0.2">
      <c r="A12" s="2511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4"/>
      <c r="C14" s="1749"/>
      <c r="D14" s="1749"/>
      <c r="E14" s="1749"/>
      <c r="F14" s="1750"/>
      <c r="G14" s="1749"/>
      <c r="H14" s="1749"/>
      <c r="I14" s="1748"/>
      <c r="J14" s="1750"/>
      <c r="K14" s="1749"/>
      <c r="L14" s="1749"/>
      <c r="M14" s="1749"/>
      <c r="N14" s="1750"/>
      <c r="O14" s="1749"/>
      <c r="P14" s="1749"/>
      <c r="Q14" s="1748"/>
    </row>
    <row r="15" spans="1:33" s="1496" customFormat="1" ht="15" x14ac:dyDescent="0.25">
      <c r="A15" s="1495">
        <v>1</v>
      </c>
      <c r="B15" s="1462"/>
      <c r="C15" s="1749"/>
      <c r="D15" s="1749"/>
      <c r="E15" s="1647">
        <v>167</v>
      </c>
      <c r="F15" s="1750"/>
      <c r="G15" s="1749"/>
      <c r="H15" s="1749"/>
      <c r="I15" s="1749">
        <v>180</v>
      </c>
      <c r="J15" s="1750"/>
      <c r="K15" s="1749"/>
      <c r="L15" s="1749"/>
      <c r="M15" s="1647">
        <v>54</v>
      </c>
      <c r="N15" s="1750"/>
      <c r="O15" s="1749"/>
      <c r="P15" s="1749"/>
      <c r="Q15" s="1749">
        <v>104</v>
      </c>
    </row>
    <row r="16" spans="1:33" s="353" customFormat="1" ht="15" x14ac:dyDescent="0.25">
      <c r="A16" s="356">
        <v>2</v>
      </c>
      <c r="B16" s="1164"/>
      <c r="C16" s="1749"/>
      <c r="D16" s="1749"/>
      <c r="E16" s="1647">
        <v>163</v>
      </c>
      <c r="F16" s="1750"/>
      <c r="G16" s="1749"/>
      <c r="H16" s="1749"/>
      <c r="I16" s="1712">
        <v>185</v>
      </c>
      <c r="J16" s="1750"/>
      <c r="K16" s="1749"/>
      <c r="L16" s="1749"/>
      <c r="M16" s="1647">
        <v>52</v>
      </c>
      <c r="N16" s="1750"/>
      <c r="O16" s="1749"/>
      <c r="P16" s="1749"/>
      <c r="Q16" s="1712">
        <v>103</v>
      </c>
    </row>
    <row r="17" spans="1:17" s="353" customFormat="1" ht="15" x14ac:dyDescent="0.25">
      <c r="A17" s="356">
        <v>3</v>
      </c>
      <c r="B17" s="1164"/>
      <c r="C17" s="1749"/>
      <c r="D17" s="1749"/>
      <c r="E17" s="1647">
        <v>163</v>
      </c>
      <c r="F17" s="1750"/>
      <c r="G17" s="1749"/>
      <c r="H17" s="1749"/>
      <c r="I17" s="1712">
        <v>170</v>
      </c>
      <c r="J17" s="1750"/>
      <c r="K17" s="1749"/>
      <c r="L17" s="1749"/>
      <c r="M17" s="1647">
        <v>56</v>
      </c>
      <c r="N17" s="1750"/>
      <c r="O17" s="1749"/>
      <c r="P17" s="1749"/>
      <c r="Q17" s="1712">
        <v>98</v>
      </c>
    </row>
    <row r="18" spans="1:17" s="353" customFormat="1" ht="15" x14ac:dyDescent="0.25">
      <c r="A18" s="356">
        <v>4</v>
      </c>
      <c r="B18" s="1164"/>
      <c r="C18" s="1749"/>
      <c r="D18" s="1749"/>
      <c r="E18" s="1647">
        <v>144</v>
      </c>
      <c r="F18" s="1750"/>
      <c r="G18" s="1749"/>
      <c r="H18" s="1749"/>
      <c r="I18" s="1712">
        <v>162</v>
      </c>
      <c r="J18" s="1750"/>
      <c r="K18" s="1749"/>
      <c r="L18" s="1749"/>
      <c r="M18" s="1647">
        <v>45</v>
      </c>
      <c r="N18" s="1750"/>
      <c r="O18" s="1749"/>
      <c r="P18" s="1749"/>
      <c r="Q18" s="1712">
        <v>95</v>
      </c>
    </row>
    <row r="19" spans="1:17" s="353" customFormat="1" ht="15" x14ac:dyDescent="0.25">
      <c r="A19" s="356">
        <v>5</v>
      </c>
      <c r="B19" s="1164"/>
      <c r="C19" s="1749"/>
      <c r="D19" s="1749"/>
      <c r="E19" s="1647">
        <v>146</v>
      </c>
      <c r="F19" s="1750"/>
      <c r="G19" s="1749"/>
      <c r="H19" s="1749"/>
      <c r="I19" s="1712">
        <v>151</v>
      </c>
      <c r="J19" s="1750"/>
      <c r="K19" s="1749"/>
      <c r="L19" s="1749"/>
      <c r="M19" s="1647">
        <v>42</v>
      </c>
      <c r="N19" s="1750"/>
      <c r="O19" s="1749"/>
      <c r="P19" s="1749"/>
      <c r="Q19" s="1712">
        <v>94</v>
      </c>
    </row>
    <row r="20" spans="1:17" s="353" customFormat="1" ht="15" x14ac:dyDescent="0.25">
      <c r="A20" s="356">
        <v>6</v>
      </c>
      <c r="B20" s="1164"/>
      <c r="C20" s="1749"/>
      <c r="D20" s="1749"/>
      <c r="E20" s="1647">
        <v>153</v>
      </c>
      <c r="F20" s="1750"/>
      <c r="G20" s="1749"/>
      <c r="H20" s="1749"/>
      <c r="I20" s="1712">
        <v>148</v>
      </c>
      <c r="J20" s="1750"/>
      <c r="K20" s="1749"/>
      <c r="L20" s="1749"/>
      <c r="M20" s="1647">
        <v>41</v>
      </c>
      <c r="N20" s="1750"/>
      <c r="O20" s="1749"/>
      <c r="P20" s="1749"/>
      <c r="Q20" s="1712">
        <v>92</v>
      </c>
    </row>
    <row r="21" spans="1:17" s="353" customFormat="1" ht="15" x14ac:dyDescent="0.25">
      <c r="A21" s="356">
        <v>7</v>
      </c>
      <c r="B21" s="1164"/>
      <c r="C21" s="1749"/>
      <c r="D21" s="1749"/>
      <c r="E21" s="1647">
        <v>206</v>
      </c>
      <c r="F21" s="1750"/>
      <c r="G21" s="1749"/>
      <c r="H21" s="1749"/>
      <c r="I21" s="1712">
        <v>173</v>
      </c>
      <c r="J21" s="1750"/>
      <c r="K21" s="1749"/>
      <c r="L21" s="1749"/>
      <c r="M21" s="1647">
        <v>48</v>
      </c>
      <c r="N21" s="1750"/>
      <c r="O21" s="1749"/>
      <c r="P21" s="1749"/>
      <c r="Q21" s="1712">
        <v>96</v>
      </c>
    </row>
    <row r="22" spans="1:17" s="353" customFormat="1" ht="15" x14ac:dyDescent="0.25">
      <c r="A22" s="356">
        <v>8</v>
      </c>
      <c r="B22" s="1164"/>
      <c r="C22" s="1749"/>
      <c r="D22" s="1749"/>
      <c r="E22" s="1647">
        <v>266</v>
      </c>
      <c r="F22" s="1750"/>
      <c r="G22" s="1749"/>
      <c r="H22" s="1749"/>
      <c r="I22" s="1712">
        <v>202</v>
      </c>
      <c r="J22" s="1750"/>
      <c r="K22" s="1749"/>
      <c r="L22" s="1749"/>
      <c r="M22" s="1647">
        <v>51</v>
      </c>
      <c r="N22" s="1750"/>
      <c r="O22" s="1749"/>
      <c r="P22" s="1749"/>
      <c r="Q22" s="1712">
        <v>100</v>
      </c>
    </row>
    <row r="23" spans="1:17" s="353" customFormat="1" ht="15" x14ac:dyDescent="0.25">
      <c r="A23" s="356">
        <v>9</v>
      </c>
      <c r="B23" s="1164"/>
      <c r="C23" s="1749"/>
      <c r="D23" s="1749"/>
      <c r="E23" s="1647">
        <v>366</v>
      </c>
      <c r="F23" s="1750"/>
      <c r="G23" s="1749"/>
      <c r="H23" s="1749"/>
      <c r="I23" s="1712">
        <v>263</v>
      </c>
      <c r="J23" s="1750"/>
      <c r="K23" s="1749"/>
      <c r="L23" s="1749"/>
      <c r="M23" s="1647">
        <v>61</v>
      </c>
      <c r="N23" s="1750"/>
      <c r="O23" s="1749"/>
      <c r="P23" s="1749"/>
      <c r="Q23" s="1712">
        <v>116</v>
      </c>
    </row>
    <row r="24" spans="1:17" s="353" customFormat="1" ht="15" x14ac:dyDescent="0.25">
      <c r="A24" s="356">
        <v>10</v>
      </c>
      <c r="B24" s="1164"/>
      <c r="C24" s="1749"/>
      <c r="D24" s="1749"/>
      <c r="E24" s="1647">
        <v>431</v>
      </c>
      <c r="F24" s="1750"/>
      <c r="G24" s="1749"/>
      <c r="H24" s="1749"/>
      <c r="I24" s="1712">
        <v>284</v>
      </c>
      <c r="J24" s="1750"/>
      <c r="K24" s="1749"/>
      <c r="L24" s="1749"/>
      <c r="M24" s="1647">
        <v>74</v>
      </c>
      <c r="N24" s="1750"/>
      <c r="O24" s="1749"/>
      <c r="P24" s="1749"/>
      <c r="Q24" s="1712">
        <v>136</v>
      </c>
    </row>
    <row r="25" spans="1:17" s="353" customFormat="1" ht="15" x14ac:dyDescent="0.25">
      <c r="A25" s="356">
        <v>11</v>
      </c>
      <c r="B25" s="1164"/>
      <c r="C25" s="1749"/>
      <c r="D25" s="1749"/>
      <c r="E25" s="1647">
        <v>417</v>
      </c>
      <c r="F25" s="1750"/>
      <c r="G25" s="1749"/>
      <c r="H25" s="1749"/>
      <c r="I25" s="1712">
        <v>314</v>
      </c>
      <c r="J25" s="1750"/>
      <c r="K25" s="1749"/>
      <c r="L25" s="1749"/>
      <c r="M25" s="1647">
        <v>76</v>
      </c>
      <c r="N25" s="1750"/>
      <c r="O25" s="1749"/>
      <c r="P25" s="1749"/>
      <c r="Q25" s="1712">
        <v>145</v>
      </c>
    </row>
    <row r="26" spans="1:17" s="353" customFormat="1" ht="15" x14ac:dyDescent="0.25">
      <c r="A26" s="356">
        <v>12</v>
      </c>
      <c r="B26" s="1164"/>
      <c r="C26" s="1749"/>
      <c r="D26" s="1749"/>
      <c r="E26" s="1647">
        <v>419</v>
      </c>
      <c r="F26" s="1750"/>
      <c r="G26" s="1749"/>
      <c r="H26" s="1749"/>
      <c r="I26" s="1712">
        <v>328</v>
      </c>
      <c r="J26" s="1750"/>
      <c r="K26" s="1749"/>
      <c r="L26" s="1749"/>
      <c r="M26" s="1647">
        <v>75</v>
      </c>
      <c r="N26" s="1750"/>
      <c r="O26" s="1749"/>
      <c r="P26" s="1749"/>
      <c r="Q26" s="1712">
        <v>156</v>
      </c>
    </row>
    <row r="27" spans="1:17" s="353" customFormat="1" ht="15" x14ac:dyDescent="0.25">
      <c r="A27" s="356">
        <v>13</v>
      </c>
      <c r="B27" s="1164"/>
      <c r="C27" s="1749"/>
      <c r="D27" s="1749"/>
      <c r="E27" s="1647">
        <v>428</v>
      </c>
      <c r="F27" s="1750"/>
      <c r="G27" s="1749"/>
      <c r="H27" s="1749"/>
      <c r="I27" s="1712">
        <v>313</v>
      </c>
      <c r="J27" s="1750"/>
      <c r="K27" s="1749"/>
      <c r="L27" s="1749"/>
      <c r="M27" s="1647">
        <v>77</v>
      </c>
      <c r="N27" s="1750"/>
      <c r="O27" s="1749"/>
      <c r="P27" s="1749"/>
      <c r="Q27" s="1712">
        <v>151</v>
      </c>
    </row>
    <row r="28" spans="1:17" s="353" customFormat="1" ht="15" x14ac:dyDescent="0.25">
      <c r="A28" s="356">
        <v>14</v>
      </c>
      <c r="B28" s="1164"/>
      <c r="C28" s="1749"/>
      <c r="D28" s="1749"/>
      <c r="E28" s="1647">
        <v>418</v>
      </c>
      <c r="F28" s="1750"/>
      <c r="G28" s="1749"/>
      <c r="H28" s="1749"/>
      <c r="I28" s="1712">
        <v>316</v>
      </c>
      <c r="J28" s="1750"/>
      <c r="K28" s="1749"/>
      <c r="L28" s="1749"/>
      <c r="M28" s="1647">
        <v>75</v>
      </c>
      <c r="N28" s="1750"/>
      <c r="O28" s="1749"/>
      <c r="P28" s="1749"/>
      <c r="Q28" s="1712">
        <v>150</v>
      </c>
    </row>
    <row r="29" spans="1:17" s="353" customFormat="1" ht="15" x14ac:dyDescent="0.25">
      <c r="A29" s="356">
        <v>15</v>
      </c>
      <c r="B29" s="1164"/>
      <c r="C29" s="1749"/>
      <c r="D29" s="1749"/>
      <c r="E29" s="1647">
        <v>422</v>
      </c>
      <c r="F29" s="1750"/>
      <c r="G29" s="1749"/>
      <c r="H29" s="1749"/>
      <c r="I29" s="1712">
        <v>306</v>
      </c>
      <c r="J29" s="1750"/>
      <c r="K29" s="1749"/>
      <c r="L29" s="1749"/>
      <c r="M29" s="1647">
        <v>76</v>
      </c>
      <c r="N29" s="1750"/>
      <c r="O29" s="1749"/>
      <c r="P29" s="1749"/>
      <c r="Q29" s="1712">
        <v>143</v>
      </c>
    </row>
    <row r="30" spans="1:17" s="353" customFormat="1" ht="15" x14ac:dyDescent="0.25">
      <c r="A30" s="356">
        <v>16</v>
      </c>
      <c r="B30" s="1164"/>
      <c r="C30" s="1749"/>
      <c r="D30" s="1749"/>
      <c r="E30" s="1647">
        <v>404</v>
      </c>
      <c r="F30" s="1750"/>
      <c r="G30" s="1749"/>
      <c r="H30" s="1749"/>
      <c r="I30" s="1712">
        <v>298</v>
      </c>
      <c r="J30" s="1750"/>
      <c r="K30" s="1749"/>
      <c r="L30" s="1749"/>
      <c r="M30" s="1647">
        <v>70</v>
      </c>
      <c r="N30" s="1750"/>
      <c r="O30" s="1749"/>
      <c r="P30" s="1749"/>
      <c r="Q30" s="1712">
        <v>146</v>
      </c>
    </row>
    <row r="31" spans="1:17" s="357" customFormat="1" ht="15" x14ac:dyDescent="0.25">
      <c r="A31" s="356">
        <v>17</v>
      </c>
      <c r="B31" s="1164"/>
      <c r="C31" s="1749"/>
      <c r="D31" s="1749"/>
      <c r="E31" s="1647">
        <v>381</v>
      </c>
      <c r="F31" s="1750"/>
      <c r="G31" s="1749"/>
      <c r="H31" s="1749"/>
      <c r="I31" s="1712">
        <v>297</v>
      </c>
      <c r="J31" s="1750"/>
      <c r="K31" s="1749"/>
      <c r="L31" s="1749"/>
      <c r="M31" s="1647">
        <v>68</v>
      </c>
      <c r="N31" s="1750"/>
      <c r="O31" s="1749"/>
      <c r="P31" s="1749"/>
      <c r="Q31" s="1712">
        <v>152</v>
      </c>
    </row>
    <row r="32" spans="1:17" s="357" customFormat="1" ht="15" x14ac:dyDescent="0.25">
      <c r="A32" s="356">
        <v>18</v>
      </c>
      <c r="B32" s="1164"/>
      <c r="C32" s="1749"/>
      <c r="D32" s="1749"/>
      <c r="E32" s="1647">
        <v>308</v>
      </c>
      <c r="F32" s="1750"/>
      <c r="G32" s="1749"/>
      <c r="H32" s="1749"/>
      <c r="I32" s="1712">
        <v>270</v>
      </c>
      <c r="J32" s="1750"/>
      <c r="K32" s="1749"/>
      <c r="L32" s="1749"/>
      <c r="M32" s="1647">
        <v>65</v>
      </c>
      <c r="N32" s="1750"/>
      <c r="O32" s="1749"/>
      <c r="P32" s="1749"/>
      <c r="Q32" s="1712">
        <v>139</v>
      </c>
    </row>
    <row r="33" spans="1:33" s="357" customFormat="1" ht="15" x14ac:dyDescent="0.25">
      <c r="A33" s="356">
        <v>19</v>
      </c>
      <c r="B33" s="1164"/>
      <c r="C33" s="1749"/>
      <c r="D33" s="1749"/>
      <c r="E33" s="1647">
        <v>262</v>
      </c>
      <c r="F33" s="1750"/>
      <c r="G33" s="1749"/>
      <c r="H33" s="1749"/>
      <c r="I33" s="1712">
        <v>252</v>
      </c>
      <c r="J33" s="1750"/>
      <c r="K33" s="1749"/>
      <c r="L33" s="1749"/>
      <c r="M33" s="1647">
        <v>69</v>
      </c>
      <c r="N33" s="1750"/>
      <c r="O33" s="1749"/>
      <c r="P33" s="1749"/>
      <c r="Q33" s="1712">
        <v>127</v>
      </c>
    </row>
    <row r="34" spans="1:33" s="357" customFormat="1" ht="15" x14ac:dyDescent="0.25">
      <c r="A34" s="356">
        <v>20</v>
      </c>
      <c r="B34" s="1164"/>
      <c r="C34" s="1749"/>
      <c r="D34" s="1749"/>
      <c r="E34" s="1647">
        <v>222</v>
      </c>
      <c r="F34" s="1750"/>
      <c r="G34" s="1749"/>
      <c r="H34" s="1749"/>
      <c r="I34" s="1712">
        <v>244</v>
      </c>
      <c r="J34" s="1750"/>
      <c r="K34" s="1749"/>
      <c r="L34" s="1749"/>
      <c r="M34" s="1647">
        <v>63</v>
      </c>
      <c r="N34" s="1750"/>
      <c r="O34" s="1749"/>
      <c r="P34" s="1749"/>
      <c r="Q34" s="1712">
        <v>124</v>
      </c>
    </row>
    <row r="35" spans="1:33" s="357" customFormat="1" ht="15" x14ac:dyDescent="0.25">
      <c r="A35" s="356">
        <v>21</v>
      </c>
      <c r="B35" s="1164"/>
      <c r="C35" s="1749"/>
      <c r="D35" s="1749"/>
      <c r="E35" s="1647">
        <v>186</v>
      </c>
      <c r="F35" s="1750"/>
      <c r="G35" s="1749"/>
      <c r="H35" s="1749"/>
      <c r="I35" s="1712">
        <v>221</v>
      </c>
      <c r="J35" s="1750"/>
      <c r="K35" s="1749"/>
      <c r="L35" s="1749"/>
      <c r="M35" s="1647">
        <v>44</v>
      </c>
      <c r="N35" s="1750"/>
      <c r="O35" s="1749"/>
      <c r="P35" s="1749"/>
      <c r="Q35" s="1712">
        <v>110</v>
      </c>
    </row>
    <row r="36" spans="1:33" s="357" customFormat="1" ht="15" x14ac:dyDescent="0.25">
      <c r="A36" s="356">
        <v>22</v>
      </c>
      <c r="B36" s="1164"/>
      <c r="C36" s="1749"/>
      <c r="D36" s="1749"/>
      <c r="E36" s="1647">
        <v>167</v>
      </c>
      <c r="F36" s="1750"/>
      <c r="G36" s="1749"/>
      <c r="H36" s="1749"/>
      <c r="I36" s="1712">
        <v>214</v>
      </c>
      <c r="J36" s="1750"/>
      <c r="K36" s="1749"/>
      <c r="L36" s="1749"/>
      <c r="M36" s="1647">
        <v>47</v>
      </c>
      <c r="N36" s="1750"/>
      <c r="O36" s="1749"/>
      <c r="P36" s="1749"/>
      <c r="Q36" s="1712">
        <v>104</v>
      </c>
    </row>
    <row r="37" spans="1:33" s="357" customFormat="1" ht="15" x14ac:dyDescent="0.25">
      <c r="A37" s="356">
        <v>23</v>
      </c>
      <c r="B37" s="1164"/>
      <c r="C37" s="1749"/>
      <c r="D37" s="1749"/>
      <c r="E37" s="1647">
        <v>167</v>
      </c>
      <c r="F37" s="1750"/>
      <c r="G37" s="1749"/>
      <c r="H37" s="1749"/>
      <c r="I37" s="1712">
        <v>216</v>
      </c>
      <c r="J37" s="1750"/>
      <c r="K37" s="1749"/>
      <c r="L37" s="1749"/>
      <c r="M37" s="1647">
        <v>53</v>
      </c>
      <c r="N37" s="1750"/>
      <c r="O37" s="1749"/>
      <c r="P37" s="1749"/>
      <c r="Q37" s="1712">
        <v>103</v>
      </c>
    </row>
    <row r="38" spans="1:33" s="357" customFormat="1" ht="15" x14ac:dyDescent="0.25">
      <c r="A38" s="356">
        <v>24</v>
      </c>
      <c r="B38" s="1164"/>
      <c r="C38" s="1749"/>
      <c r="D38" s="1749"/>
      <c r="E38" s="1647">
        <v>168</v>
      </c>
      <c r="F38" s="1750"/>
      <c r="G38" s="1749"/>
      <c r="H38" s="1749"/>
      <c r="I38" s="1712">
        <v>217</v>
      </c>
      <c r="J38" s="1750"/>
      <c r="K38" s="1749"/>
      <c r="L38" s="1749"/>
      <c r="M38" s="1647">
        <v>54</v>
      </c>
      <c r="N38" s="1750"/>
      <c r="O38" s="1749"/>
      <c r="P38" s="1749"/>
      <c r="Q38" s="1712">
        <v>103</v>
      </c>
    </row>
    <row r="39" spans="1:33" s="357" customFormat="1" ht="15" x14ac:dyDescent="0.2">
      <c r="A39" s="356" t="s">
        <v>19</v>
      </c>
      <c r="B39" s="1213"/>
      <c r="C39" s="1751"/>
      <c r="D39" s="1751"/>
      <c r="E39" s="1752">
        <f>SUM(E15:E38)</f>
        <v>6574</v>
      </c>
      <c r="F39" s="1751"/>
      <c r="G39" s="1751"/>
      <c r="H39" s="1751"/>
      <c r="I39" s="1752">
        <f>SUM(I15:I38)</f>
        <v>5724</v>
      </c>
      <c r="J39" s="1751"/>
      <c r="K39" s="1751"/>
      <c r="L39" s="1751"/>
      <c r="M39" s="1752">
        <f>SUM(M15:M38)</f>
        <v>1436</v>
      </c>
      <c r="N39" s="1751"/>
      <c r="O39" s="1751"/>
      <c r="P39" s="1751"/>
      <c r="Q39" s="1752">
        <f>SUM(Q15:Q38)</f>
        <v>2887</v>
      </c>
    </row>
    <row r="40" spans="1:33" s="347" customFormat="1" ht="12.75" customHeight="1" x14ac:dyDescent="0.2">
      <c r="A40" s="347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47" customFormat="1" ht="12.75" customHeight="1" x14ac:dyDescent="0.2">
      <c r="A41" s="347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 x14ac:dyDescent="0.2">
      <c r="A42" s="347" t="s">
        <v>22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 x14ac:dyDescent="0.2">
      <c r="A43" s="347" t="s">
        <v>23</v>
      </c>
      <c r="K43" s="347" t="s">
        <v>534</v>
      </c>
      <c r="L43" s="347"/>
      <c r="M43" s="347"/>
      <c r="N43" s="347"/>
      <c r="O43" s="347"/>
      <c r="P43" s="347"/>
      <c r="Q43" s="347"/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 x14ac:dyDescent="0.2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3"/>
  </sheetPr>
  <dimension ref="A1:AG44"/>
  <sheetViews>
    <sheetView zoomScale="70" zoomScaleNormal="70" workbookViewId="0">
      <selection activeCell="J43" sqref="J43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23" t="s">
        <v>509</v>
      </c>
      <c r="C1" s="2048"/>
      <c r="D1" s="2048"/>
      <c r="E1" s="2048"/>
      <c r="F1" s="2048"/>
      <c r="J1" s="801" t="s">
        <v>183</v>
      </c>
      <c r="N1" s="2518" t="s">
        <v>82</v>
      </c>
      <c r="O1" s="2518"/>
      <c r="P1" s="2518"/>
      <c r="Q1" s="2518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59" customFormat="1" ht="10.5" customHeight="1" x14ac:dyDescent="0.2">
      <c r="B2" s="2519" t="s">
        <v>1</v>
      </c>
      <c r="C2" s="2055"/>
      <c r="D2" s="2055"/>
      <c r="E2" s="2055"/>
      <c r="F2" s="2055"/>
      <c r="N2" s="2519" t="s">
        <v>2</v>
      </c>
      <c r="O2" s="2520"/>
      <c r="P2" s="2520"/>
      <c r="Q2" s="2520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59" customFormat="1" ht="13.5" customHeight="1" x14ac:dyDescent="0.2">
      <c r="N3" s="359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59" customFormat="1" ht="15" customHeight="1" x14ac:dyDescent="0.25">
      <c r="B4" s="2522" t="s">
        <v>4</v>
      </c>
      <c r="C4" s="2048"/>
      <c r="D4" s="361"/>
      <c r="E4" s="995"/>
      <c r="F4" s="995"/>
      <c r="G4" s="995"/>
      <c r="H4" s="995"/>
      <c r="I4" s="902" t="s">
        <v>5</v>
      </c>
      <c r="J4" s="360"/>
      <c r="K4" s="360"/>
      <c r="L4" s="360"/>
      <c r="O4" s="1246" t="s">
        <v>86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59" customFormat="1" ht="9.75" customHeight="1" x14ac:dyDescent="0.2">
      <c r="B5" s="2521" t="s">
        <v>7</v>
      </c>
      <c r="C5" s="2046"/>
      <c r="D5" s="360"/>
      <c r="E5" s="360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59" customFormat="1" ht="12" customHeight="1" x14ac:dyDescent="0.25">
      <c r="A6" s="252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59" customFormat="1" ht="15.75" x14ac:dyDescent="0.25">
      <c r="A7" s="253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59" customFormat="1" ht="9" customHeight="1" x14ac:dyDescent="0.2">
      <c r="A8" s="1315">
        <v>1522</v>
      </c>
      <c r="B8" s="1315">
        <v>1523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59" customFormat="1" x14ac:dyDescent="0.2">
      <c r="A9" s="2526" t="s">
        <v>9</v>
      </c>
      <c r="B9" s="2531" t="s">
        <v>10</v>
      </c>
      <c r="C9" s="2532"/>
      <c r="D9" s="2532"/>
      <c r="E9" s="2532"/>
      <c r="F9" s="2532"/>
      <c r="G9" s="2532"/>
      <c r="H9" s="2532"/>
      <c r="I9" s="2533"/>
      <c r="J9" s="2531" t="s">
        <v>11</v>
      </c>
      <c r="K9" s="2532"/>
      <c r="L9" s="2532"/>
      <c r="M9" s="2532"/>
      <c r="N9" s="2532"/>
      <c r="O9" s="2532"/>
      <c r="P9" s="2532"/>
      <c r="Q9" s="2533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59" customFormat="1" x14ac:dyDescent="0.2">
      <c r="A10" s="2527"/>
      <c r="B10" s="2524" t="s">
        <v>87</v>
      </c>
      <c r="C10" s="2525"/>
      <c r="D10" s="2525"/>
      <c r="E10" s="2534"/>
      <c r="F10" s="2524" t="s">
        <v>88</v>
      </c>
      <c r="G10" s="2062"/>
      <c r="H10" s="2062"/>
      <c r="I10" s="2063"/>
      <c r="J10" s="2524" t="s">
        <v>87</v>
      </c>
      <c r="K10" s="2525"/>
      <c r="L10" s="2525"/>
      <c r="M10" s="2534"/>
      <c r="N10" s="2524" t="s">
        <v>88</v>
      </c>
      <c r="O10" s="2525"/>
      <c r="P10" s="2525"/>
      <c r="Q10" s="2534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59" customFormat="1" x14ac:dyDescent="0.2">
      <c r="A11" s="2527"/>
      <c r="B11" s="2524" t="s">
        <v>14</v>
      </c>
      <c r="C11" s="2525"/>
      <c r="E11" s="363">
        <v>7200</v>
      </c>
      <c r="F11" s="2524" t="s">
        <v>14</v>
      </c>
      <c r="G11" s="2525"/>
      <c r="H11" s="362"/>
      <c r="I11" s="363">
        <v>7200</v>
      </c>
      <c r="J11" s="2524" t="s">
        <v>14</v>
      </c>
      <c r="K11" s="2525"/>
      <c r="L11" s="362"/>
      <c r="M11" s="363">
        <f>E11</f>
        <v>7200</v>
      </c>
      <c r="N11" s="2524" t="s">
        <v>14</v>
      </c>
      <c r="O11" s="2525"/>
      <c r="P11" s="362"/>
      <c r="Q11" s="363">
        <f>I11</f>
        <v>7200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65" customFormat="1" ht="35.25" customHeight="1" x14ac:dyDescent="0.2">
      <c r="A12" s="2528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4"/>
      <c r="C14" s="1753"/>
      <c r="D14" s="1753"/>
      <c r="E14" s="1753"/>
      <c r="F14" s="1750"/>
      <c r="G14" s="1753"/>
      <c r="H14" s="1753"/>
      <c r="I14" s="1753"/>
      <c r="J14" s="1750"/>
      <c r="K14" s="1753"/>
      <c r="L14" s="1753"/>
      <c r="M14" s="1753"/>
      <c r="N14" s="1750"/>
      <c r="O14" s="1753"/>
      <c r="P14" s="1753"/>
      <c r="Q14" s="1753"/>
    </row>
    <row r="15" spans="1:33" s="1494" customFormat="1" ht="15" x14ac:dyDescent="0.25">
      <c r="A15" s="1493">
        <v>1</v>
      </c>
      <c r="B15" s="1462"/>
      <c r="C15" s="1753"/>
      <c r="D15" s="1753"/>
      <c r="E15" s="1647">
        <v>857</v>
      </c>
      <c r="F15" s="1750"/>
      <c r="G15" s="1753"/>
      <c r="H15" s="1753"/>
      <c r="I15" s="1647">
        <v>877</v>
      </c>
      <c r="J15" s="1750"/>
      <c r="K15" s="1753"/>
      <c r="L15" s="1753"/>
      <c r="M15" s="1647">
        <v>197</v>
      </c>
      <c r="N15" s="1750"/>
      <c r="O15" s="1753"/>
      <c r="P15" s="1753"/>
      <c r="Q15" s="1647">
        <v>199</v>
      </c>
    </row>
    <row r="16" spans="1:33" s="365" customFormat="1" ht="15" x14ac:dyDescent="0.25">
      <c r="A16" s="368">
        <v>2</v>
      </c>
      <c r="B16" s="1164"/>
      <c r="C16" s="1753"/>
      <c r="D16" s="1753"/>
      <c r="E16" s="1647">
        <v>787</v>
      </c>
      <c r="F16" s="1750"/>
      <c r="G16" s="1753"/>
      <c r="H16" s="1753"/>
      <c r="I16" s="1647">
        <v>803</v>
      </c>
      <c r="J16" s="1750"/>
      <c r="K16" s="1753"/>
      <c r="L16" s="1753"/>
      <c r="M16" s="1647">
        <v>189</v>
      </c>
      <c r="N16" s="1750"/>
      <c r="O16" s="1753"/>
      <c r="P16" s="1753"/>
      <c r="Q16" s="1647">
        <v>157</v>
      </c>
    </row>
    <row r="17" spans="1:17" s="365" customFormat="1" ht="15" x14ac:dyDescent="0.25">
      <c r="A17" s="368">
        <v>3</v>
      </c>
      <c r="B17" s="1164"/>
      <c r="C17" s="1753"/>
      <c r="D17" s="1753"/>
      <c r="E17" s="1647">
        <v>714</v>
      </c>
      <c r="F17" s="1750"/>
      <c r="G17" s="1753"/>
      <c r="H17" s="1753"/>
      <c r="I17" s="1647">
        <v>753</v>
      </c>
      <c r="J17" s="1750"/>
      <c r="K17" s="1753"/>
      <c r="L17" s="1753"/>
      <c r="M17" s="1647">
        <v>179</v>
      </c>
      <c r="N17" s="1750"/>
      <c r="O17" s="1753"/>
      <c r="P17" s="1753"/>
      <c r="Q17" s="1647">
        <v>177</v>
      </c>
    </row>
    <row r="18" spans="1:17" s="365" customFormat="1" ht="15" x14ac:dyDescent="0.25">
      <c r="A18" s="368">
        <v>4</v>
      </c>
      <c r="B18" s="1164"/>
      <c r="C18" s="1753"/>
      <c r="D18" s="1753"/>
      <c r="E18" s="1647">
        <v>686</v>
      </c>
      <c r="F18" s="1750"/>
      <c r="G18" s="1753"/>
      <c r="H18" s="1753"/>
      <c r="I18" s="1647">
        <v>688</v>
      </c>
      <c r="J18" s="1750"/>
      <c r="K18" s="1753"/>
      <c r="L18" s="1753"/>
      <c r="M18" s="1647">
        <v>170</v>
      </c>
      <c r="N18" s="1750"/>
      <c r="O18" s="1753"/>
      <c r="P18" s="1753"/>
      <c r="Q18" s="1647">
        <v>132</v>
      </c>
    </row>
    <row r="19" spans="1:17" s="365" customFormat="1" ht="15" x14ac:dyDescent="0.25">
      <c r="A19" s="368">
        <v>5</v>
      </c>
      <c r="B19" s="1164"/>
      <c r="C19" s="1753"/>
      <c r="D19" s="1753"/>
      <c r="E19" s="1647">
        <v>690</v>
      </c>
      <c r="F19" s="1750"/>
      <c r="G19" s="1753"/>
      <c r="H19" s="1753"/>
      <c r="I19" s="1647">
        <v>685</v>
      </c>
      <c r="J19" s="1750"/>
      <c r="K19" s="1753"/>
      <c r="L19" s="1753"/>
      <c r="M19" s="1647">
        <v>159</v>
      </c>
      <c r="N19" s="1750"/>
      <c r="O19" s="1753"/>
      <c r="P19" s="1753"/>
      <c r="Q19" s="1647">
        <v>123</v>
      </c>
    </row>
    <row r="20" spans="1:17" s="365" customFormat="1" ht="15" x14ac:dyDescent="0.25">
      <c r="A20" s="368">
        <v>6</v>
      </c>
      <c r="B20" s="1164"/>
      <c r="C20" s="1753"/>
      <c r="D20" s="1753"/>
      <c r="E20" s="1647">
        <v>730</v>
      </c>
      <c r="F20" s="1750"/>
      <c r="G20" s="1753"/>
      <c r="H20" s="1753"/>
      <c r="I20" s="1647">
        <v>756</v>
      </c>
      <c r="J20" s="1750"/>
      <c r="K20" s="1753"/>
      <c r="L20" s="1753"/>
      <c r="M20" s="1647">
        <v>160</v>
      </c>
      <c r="N20" s="1750"/>
      <c r="O20" s="1753"/>
      <c r="P20" s="1753"/>
      <c r="Q20" s="1647">
        <v>154</v>
      </c>
    </row>
    <row r="21" spans="1:17" s="365" customFormat="1" ht="15" x14ac:dyDescent="0.25">
      <c r="A21" s="368">
        <v>7</v>
      </c>
      <c r="B21" s="1164"/>
      <c r="C21" s="1753"/>
      <c r="D21" s="1753"/>
      <c r="E21" s="1647">
        <v>840</v>
      </c>
      <c r="F21" s="1750"/>
      <c r="G21" s="1753"/>
      <c r="H21" s="1753"/>
      <c r="I21" s="1647">
        <v>775</v>
      </c>
      <c r="J21" s="1750"/>
      <c r="K21" s="1753"/>
      <c r="L21" s="1753"/>
      <c r="M21" s="1647">
        <v>172</v>
      </c>
      <c r="N21" s="1750"/>
      <c r="O21" s="1753"/>
      <c r="P21" s="1753"/>
      <c r="Q21" s="1647">
        <v>119</v>
      </c>
    </row>
    <row r="22" spans="1:17" s="365" customFormat="1" ht="15" x14ac:dyDescent="0.25">
      <c r="A22" s="368">
        <v>8</v>
      </c>
      <c r="B22" s="1164"/>
      <c r="C22" s="1753"/>
      <c r="D22" s="1753"/>
      <c r="E22" s="1647">
        <v>1098</v>
      </c>
      <c r="F22" s="1750"/>
      <c r="G22" s="1753"/>
      <c r="H22" s="1753"/>
      <c r="I22" s="1647">
        <v>1032</v>
      </c>
      <c r="J22" s="1750"/>
      <c r="K22" s="1753"/>
      <c r="L22" s="1753"/>
      <c r="M22" s="1647">
        <v>197</v>
      </c>
      <c r="N22" s="1750"/>
      <c r="O22" s="1753"/>
      <c r="P22" s="1753"/>
      <c r="Q22" s="1647">
        <v>152</v>
      </c>
    </row>
    <row r="23" spans="1:17" s="365" customFormat="1" ht="15" x14ac:dyDescent="0.25">
      <c r="A23" s="368">
        <v>9</v>
      </c>
      <c r="B23" s="1164"/>
      <c r="C23" s="1753"/>
      <c r="D23" s="1753"/>
      <c r="E23" s="1647">
        <v>1547</v>
      </c>
      <c r="F23" s="1750"/>
      <c r="G23" s="1753"/>
      <c r="H23" s="1753"/>
      <c r="I23" s="1647">
        <v>1338</v>
      </c>
      <c r="J23" s="1750"/>
      <c r="K23" s="1753"/>
      <c r="L23" s="1753"/>
      <c r="M23" s="1647">
        <v>248</v>
      </c>
      <c r="N23" s="1750"/>
      <c r="O23" s="1753"/>
      <c r="P23" s="1753"/>
      <c r="Q23" s="1647">
        <v>165</v>
      </c>
    </row>
    <row r="24" spans="1:17" s="365" customFormat="1" ht="15" x14ac:dyDescent="0.25">
      <c r="A24" s="368">
        <v>10</v>
      </c>
      <c r="B24" s="1164"/>
      <c r="C24" s="1753"/>
      <c r="D24" s="1753"/>
      <c r="E24" s="1647">
        <v>1766</v>
      </c>
      <c r="F24" s="1750"/>
      <c r="G24" s="1753"/>
      <c r="H24" s="1753"/>
      <c r="I24" s="1647">
        <v>1566</v>
      </c>
      <c r="J24" s="1750"/>
      <c r="K24" s="1753"/>
      <c r="L24" s="1753"/>
      <c r="M24" s="1647">
        <v>305</v>
      </c>
      <c r="N24" s="1750"/>
      <c r="O24" s="1753"/>
      <c r="P24" s="1753"/>
      <c r="Q24" s="1647">
        <v>232</v>
      </c>
    </row>
    <row r="25" spans="1:17" s="365" customFormat="1" ht="15" x14ac:dyDescent="0.25">
      <c r="A25" s="368">
        <v>11</v>
      </c>
      <c r="B25" s="1164"/>
      <c r="C25" s="1753"/>
      <c r="D25" s="1753"/>
      <c r="E25" s="1647">
        <v>1813</v>
      </c>
      <c r="F25" s="1750"/>
      <c r="G25" s="1753"/>
      <c r="H25" s="1753"/>
      <c r="I25" s="1647">
        <v>1701</v>
      </c>
      <c r="J25" s="1750"/>
      <c r="K25" s="1753"/>
      <c r="L25" s="1753"/>
      <c r="M25" s="1647">
        <v>311</v>
      </c>
      <c r="N25" s="1750"/>
      <c r="O25" s="1753"/>
      <c r="P25" s="1753"/>
      <c r="Q25" s="1647">
        <v>240</v>
      </c>
    </row>
    <row r="26" spans="1:17" s="365" customFormat="1" ht="15" x14ac:dyDescent="0.25">
      <c r="A26" s="368">
        <v>12</v>
      </c>
      <c r="B26" s="1164"/>
      <c r="C26" s="1753"/>
      <c r="D26" s="1753"/>
      <c r="E26" s="1647">
        <v>1817</v>
      </c>
      <c r="F26" s="1750"/>
      <c r="G26" s="1753"/>
      <c r="H26" s="1753"/>
      <c r="I26" s="1647">
        <v>1702</v>
      </c>
      <c r="J26" s="1750"/>
      <c r="K26" s="1753"/>
      <c r="L26" s="1753"/>
      <c r="M26" s="1647">
        <v>315</v>
      </c>
      <c r="N26" s="1750"/>
      <c r="O26" s="1753"/>
      <c r="P26" s="1753"/>
      <c r="Q26" s="1647">
        <v>224</v>
      </c>
    </row>
    <row r="27" spans="1:17" s="365" customFormat="1" ht="15" x14ac:dyDescent="0.25">
      <c r="A27" s="368">
        <v>13</v>
      </c>
      <c r="B27" s="1164"/>
      <c r="C27" s="1753"/>
      <c r="D27" s="1753"/>
      <c r="E27" s="1647">
        <v>1793</v>
      </c>
      <c r="F27" s="1750"/>
      <c r="G27" s="1753"/>
      <c r="H27" s="1753"/>
      <c r="I27" s="1647">
        <v>1730</v>
      </c>
      <c r="J27" s="1750"/>
      <c r="K27" s="1753"/>
      <c r="L27" s="1753"/>
      <c r="M27" s="1647">
        <v>332</v>
      </c>
      <c r="N27" s="1750"/>
      <c r="O27" s="1753"/>
      <c r="P27" s="1753"/>
      <c r="Q27" s="1647">
        <v>265</v>
      </c>
    </row>
    <row r="28" spans="1:17" s="365" customFormat="1" ht="15" x14ac:dyDescent="0.25">
      <c r="A28" s="368">
        <v>14</v>
      </c>
      <c r="B28" s="1164"/>
      <c r="C28" s="1753"/>
      <c r="D28" s="1753"/>
      <c r="E28" s="1647">
        <v>1802</v>
      </c>
      <c r="F28" s="1750"/>
      <c r="G28" s="1753"/>
      <c r="H28" s="1753"/>
      <c r="I28" s="1647">
        <v>1701</v>
      </c>
      <c r="J28" s="1750"/>
      <c r="K28" s="1753"/>
      <c r="L28" s="1753"/>
      <c r="M28" s="1647">
        <v>299</v>
      </c>
      <c r="N28" s="1750"/>
      <c r="O28" s="1753"/>
      <c r="P28" s="1753"/>
      <c r="Q28" s="1647">
        <v>221</v>
      </c>
    </row>
    <row r="29" spans="1:17" s="365" customFormat="1" ht="15" x14ac:dyDescent="0.25">
      <c r="A29" s="368">
        <v>15</v>
      </c>
      <c r="B29" s="1164"/>
      <c r="C29" s="1753"/>
      <c r="D29" s="1753"/>
      <c r="E29" s="1647">
        <v>1813</v>
      </c>
      <c r="F29" s="1750"/>
      <c r="G29" s="1753"/>
      <c r="H29" s="1753"/>
      <c r="I29" s="1647">
        <v>1638</v>
      </c>
      <c r="J29" s="1750"/>
      <c r="K29" s="1753"/>
      <c r="L29" s="1753"/>
      <c r="M29" s="1647">
        <v>302</v>
      </c>
      <c r="N29" s="1750"/>
      <c r="O29" s="1753"/>
      <c r="P29" s="1753"/>
      <c r="Q29" s="1647">
        <v>220</v>
      </c>
    </row>
    <row r="30" spans="1:17" s="365" customFormat="1" ht="15" x14ac:dyDescent="0.25">
      <c r="A30" s="368">
        <v>16</v>
      </c>
      <c r="B30" s="1164"/>
      <c r="C30" s="1753"/>
      <c r="D30" s="1753"/>
      <c r="E30" s="1647">
        <v>1779</v>
      </c>
      <c r="F30" s="1750"/>
      <c r="G30" s="1753"/>
      <c r="H30" s="1753"/>
      <c r="I30" s="1647">
        <v>1626</v>
      </c>
      <c r="J30" s="1750"/>
      <c r="K30" s="1753"/>
      <c r="L30" s="1753"/>
      <c r="M30" s="1647">
        <v>309</v>
      </c>
      <c r="N30" s="1750"/>
      <c r="O30" s="1753"/>
      <c r="P30" s="1753"/>
      <c r="Q30" s="1647">
        <v>248</v>
      </c>
    </row>
    <row r="31" spans="1:17" s="369" customFormat="1" ht="15" x14ac:dyDescent="0.25">
      <c r="A31" s="368">
        <v>17</v>
      </c>
      <c r="B31" s="1164"/>
      <c r="C31" s="1753"/>
      <c r="D31" s="1753"/>
      <c r="E31" s="1647">
        <v>1745</v>
      </c>
      <c r="F31" s="1750"/>
      <c r="G31" s="1753"/>
      <c r="H31" s="1753"/>
      <c r="I31" s="1647">
        <v>1578</v>
      </c>
      <c r="J31" s="1750"/>
      <c r="K31" s="1753"/>
      <c r="L31" s="1753"/>
      <c r="M31" s="1647">
        <v>326</v>
      </c>
      <c r="N31" s="1750"/>
      <c r="O31" s="1753"/>
      <c r="P31" s="1753"/>
      <c r="Q31" s="1647">
        <v>252</v>
      </c>
    </row>
    <row r="32" spans="1:17" s="369" customFormat="1" ht="15" x14ac:dyDescent="0.25">
      <c r="A32" s="368">
        <v>18</v>
      </c>
      <c r="B32" s="1164"/>
      <c r="C32" s="1753"/>
      <c r="D32" s="1753"/>
      <c r="E32" s="1647">
        <v>1522</v>
      </c>
      <c r="F32" s="1750"/>
      <c r="G32" s="1753"/>
      <c r="H32" s="1753"/>
      <c r="I32" s="1647">
        <v>1406</v>
      </c>
      <c r="J32" s="1750"/>
      <c r="K32" s="1753"/>
      <c r="L32" s="1753"/>
      <c r="M32" s="1647">
        <v>301</v>
      </c>
      <c r="N32" s="1750"/>
      <c r="O32" s="1753"/>
      <c r="P32" s="1753"/>
      <c r="Q32" s="1647">
        <v>262</v>
      </c>
    </row>
    <row r="33" spans="1:33" s="369" customFormat="1" ht="15" x14ac:dyDescent="0.25">
      <c r="A33" s="368">
        <v>19</v>
      </c>
      <c r="B33" s="1164"/>
      <c r="C33" s="1753"/>
      <c r="D33" s="1753"/>
      <c r="E33" s="1647">
        <v>1316</v>
      </c>
      <c r="F33" s="1750"/>
      <c r="G33" s="1753"/>
      <c r="H33" s="1753"/>
      <c r="I33" s="1647">
        <v>1231</v>
      </c>
      <c r="J33" s="1750"/>
      <c r="K33" s="1753"/>
      <c r="L33" s="1753"/>
      <c r="M33" s="1647">
        <v>275</v>
      </c>
      <c r="N33" s="1750"/>
      <c r="O33" s="1753"/>
      <c r="P33" s="1753"/>
      <c r="Q33" s="1647">
        <v>255</v>
      </c>
    </row>
    <row r="34" spans="1:33" s="369" customFormat="1" ht="15" x14ac:dyDescent="0.25">
      <c r="A34" s="368">
        <v>20</v>
      </c>
      <c r="B34" s="1164"/>
      <c r="C34" s="1753"/>
      <c r="D34" s="1753"/>
      <c r="E34" s="1647">
        <v>1168</v>
      </c>
      <c r="F34" s="1750"/>
      <c r="G34" s="1753"/>
      <c r="H34" s="1753"/>
      <c r="I34" s="1647">
        <v>1112</v>
      </c>
      <c r="J34" s="1750"/>
      <c r="K34" s="1753"/>
      <c r="L34" s="1753"/>
      <c r="M34" s="1647">
        <v>263</v>
      </c>
      <c r="N34" s="1750"/>
      <c r="O34" s="1753"/>
      <c r="P34" s="1753"/>
      <c r="Q34" s="1647">
        <v>244</v>
      </c>
    </row>
    <row r="35" spans="1:33" s="369" customFormat="1" ht="15" x14ac:dyDescent="0.25">
      <c r="A35" s="368">
        <v>21</v>
      </c>
      <c r="B35" s="1164"/>
      <c r="C35" s="1753"/>
      <c r="D35" s="1753"/>
      <c r="E35" s="1647">
        <v>1091</v>
      </c>
      <c r="F35" s="1750"/>
      <c r="G35" s="1753"/>
      <c r="H35" s="1753"/>
      <c r="I35" s="1647">
        <v>971</v>
      </c>
      <c r="J35" s="1750"/>
      <c r="K35" s="1753"/>
      <c r="L35" s="1753"/>
      <c r="M35" s="1647">
        <v>234</v>
      </c>
      <c r="N35" s="1750"/>
      <c r="O35" s="1753"/>
      <c r="P35" s="1753"/>
      <c r="Q35" s="1647">
        <v>203</v>
      </c>
    </row>
    <row r="36" spans="1:33" s="369" customFormat="1" ht="15" x14ac:dyDescent="0.25">
      <c r="A36" s="368">
        <v>22</v>
      </c>
      <c r="B36" s="1164"/>
      <c r="C36" s="1753"/>
      <c r="D36" s="1753"/>
      <c r="E36" s="1647">
        <v>1021</v>
      </c>
      <c r="F36" s="1750"/>
      <c r="G36" s="1753"/>
      <c r="H36" s="1753"/>
      <c r="I36" s="1647">
        <v>908</v>
      </c>
      <c r="J36" s="1750"/>
      <c r="K36" s="1753"/>
      <c r="L36" s="1753"/>
      <c r="M36" s="1647">
        <v>204</v>
      </c>
      <c r="N36" s="1750"/>
      <c r="O36" s="1753"/>
      <c r="P36" s="1753"/>
      <c r="Q36" s="1647">
        <v>188</v>
      </c>
    </row>
    <row r="37" spans="1:33" s="369" customFormat="1" ht="15" x14ac:dyDescent="0.25">
      <c r="A37" s="368">
        <v>23</v>
      </c>
      <c r="B37" s="1164"/>
      <c r="C37" s="1753"/>
      <c r="D37" s="1753"/>
      <c r="E37" s="1647">
        <v>971</v>
      </c>
      <c r="F37" s="1750"/>
      <c r="G37" s="1753"/>
      <c r="H37" s="1753"/>
      <c r="I37" s="1647">
        <v>909</v>
      </c>
      <c r="J37" s="1750"/>
      <c r="K37" s="1753"/>
      <c r="L37" s="1753"/>
      <c r="M37" s="1647">
        <v>196</v>
      </c>
      <c r="N37" s="1750"/>
      <c r="O37" s="1753"/>
      <c r="P37" s="1753"/>
      <c r="Q37" s="1647">
        <v>195</v>
      </c>
    </row>
    <row r="38" spans="1:33" s="369" customFormat="1" ht="15" x14ac:dyDescent="0.25">
      <c r="A38" s="368">
        <v>24</v>
      </c>
      <c r="B38" s="1164"/>
      <c r="C38" s="1753"/>
      <c r="D38" s="1753"/>
      <c r="E38" s="1647">
        <v>913</v>
      </c>
      <c r="F38" s="1750"/>
      <c r="G38" s="1753"/>
      <c r="H38" s="1753"/>
      <c r="I38" s="1647">
        <v>881</v>
      </c>
      <c r="J38" s="1750"/>
      <c r="K38" s="1753"/>
      <c r="L38" s="1753"/>
      <c r="M38" s="1647">
        <v>196</v>
      </c>
      <c r="N38" s="1750"/>
      <c r="O38" s="1753"/>
      <c r="P38" s="1753"/>
      <c r="Q38" s="1647">
        <v>166</v>
      </c>
    </row>
    <row r="39" spans="1:33" s="369" customFormat="1" ht="15" x14ac:dyDescent="0.2">
      <c r="A39" s="368" t="s">
        <v>19</v>
      </c>
      <c r="B39" s="1212"/>
      <c r="C39" s="1754"/>
      <c r="D39" s="1754"/>
      <c r="E39" s="1755">
        <f>SUM(E15:E38)</f>
        <v>30279</v>
      </c>
      <c r="F39" s="1754"/>
      <c r="G39" s="1754"/>
      <c r="H39" s="1754"/>
      <c r="I39" s="1755">
        <f>SUM(I15:I38)</f>
        <v>28367</v>
      </c>
      <c r="J39" s="1754"/>
      <c r="K39" s="1754"/>
      <c r="L39" s="1754"/>
      <c r="M39" s="1755">
        <f>SUM(M15:M38)</f>
        <v>5839</v>
      </c>
      <c r="N39" s="1754"/>
      <c r="O39" s="1754"/>
      <c r="P39" s="1754"/>
      <c r="Q39" s="1755">
        <f>SUM(Q15:Q38)</f>
        <v>4793</v>
      </c>
    </row>
    <row r="40" spans="1:33" s="359" customFormat="1" ht="12.75" customHeight="1" x14ac:dyDescent="0.2">
      <c r="A40" s="359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59" customFormat="1" ht="12.75" customHeight="1" x14ac:dyDescent="0.2">
      <c r="A41" s="359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 x14ac:dyDescent="0.2">
      <c r="A42" s="359" t="s">
        <v>22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 x14ac:dyDescent="0.2">
      <c r="A43" s="359" t="s">
        <v>23</v>
      </c>
      <c r="K43" s="359" t="s">
        <v>534</v>
      </c>
      <c r="L43" s="359"/>
      <c r="M43" s="359"/>
      <c r="N43" s="359"/>
      <c r="O43" s="359"/>
      <c r="P43" s="359"/>
      <c r="Q43" s="359"/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 x14ac:dyDescent="0.2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3"/>
  </sheetPr>
  <dimension ref="A1:AG44"/>
  <sheetViews>
    <sheetView topLeftCell="A2" zoomScale="70" zoomScaleNormal="70" workbookViewId="0">
      <selection activeCell="Q15" sqref="Q15:Q39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40" t="s">
        <v>509</v>
      </c>
      <c r="C1" s="2048"/>
      <c r="D1" s="2048"/>
      <c r="E1" s="2048"/>
      <c r="F1" s="2048"/>
      <c r="J1" s="801" t="s">
        <v>183</v>
      </c>
      <c r="N1" s="2535" t="s">
        <v>82</v>
      </c>
      <c r="O1" s="2535"/>
      <c r="P1" s="2535"/>
      <c r="Q1" s="2535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71" customFormat="1" ht="10.5" customHeight="1" x14ac:dyDescent="0.2">
      <c r="B2" s="2536" t="s">
        <v>1</v>
      </c>
      <c r="C2" s="2055"/>
      <c r="D2" s="2055"/>
      <c r="E2" s="2055"/>
      <c r="F2" s="2055"/>
      <c r="N2" s="2536" t="s">
        <v>2</v>
      </c>
      <c r="O2" s="2537"/>
      <c r="P2" s="2537"/>
      <c r="Q2" s="2537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71" customFormat="1" ht="13.5" customHeight="1" x14ac:dyDescent="0.2">
      <c r="N3" s="371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71" customFormat="1" ht="15" customHeight="1" x14ac:dyDescent="0.25">
      <c r="B4" s="2539" t="s">
        <v>4</v>
      </c>
      <c r="C4" s="2048"/>
      <c r="D4" s="373"/>
      <c r="E4" s="993"/>
      <c r="F4" s="993"/>
      <c r="G4" s="993"/>
      <c r="H4" s="993"/>
      <c r="I4" s="903" t="s">
        <v>5</v>
      </c>
      <c r="J4" s="372"/>
      <c r="K4" s="372"/>
      <c r="L4" s="372"/>
      <c r="O4" s="1245" t="s">
        <v>89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71" customFormat="1" ht="9.75" customHeight="1" x14ac:dyDescent="0.2">
      <c r="B5" s="2538" t="s">
        <v>7</v>
      </c>
      <c r="C5" s="2046"/>
      <c r="D5" s="372"/>
      <c r="E5" s="372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71" customFormat="1" ht="12" customHeight="1" x14ac:dyDescent="0.25">
      <c r="A6" s="254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71" customFormat="1" ht="15.75" x14ac:dyDescent="0.25">
      <c r="A7" s="254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71" customFormat="1" ht="9" customHeight="1" x14ac:dyDescent="0.2">
      <c r="A8" s="1315">
        <v>1521</v>
      </c>
      <c r="B8" s="1315">
        <v>1524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71" customFormat="1" x14ac:dyDescent="0.2">
      <c r="A9" s="2543" t="s">
        <v>9</v>
      </c>
      <c r="B9" s="2548" t="s">
        <v>10</v>
      </c>
      <c r="C9" s="2549"/>
      <c r="D9" s="2549"/>
      <c r="E9" s="2549"/>
      <c r="F9" s="2549"/>
      <c r="G9" s="2549"/>
      <c r="H9" s="2549"/>
      <c r="I9" s="2550"/>
      <c r="J9" s="2548" t="s">
        <v>11</v>
      </c>
      <c r="K9" s="2549"/>
      <c r="L9" s="2549"/>
      <c r="M9" s="2549"/>
      <c r="N9" s="2549"/>
      <c r="O9" s="2549"/>
      <c r="P9" s="2549"/>
      <c r="Q9" s="2550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71" customFormat="1" x14ac:dyDescent="0.2">
      <c r="A10" s="2544"/>
      <c r="B10" s="2541" t="s">
        <v>90</v>
      </c>
      <c r="C10" s="2542"/>
      <c r="D10" s="2542"/>
      <c r="E10" s="2551"/>
      <c r="F10" s="2541" t="s">
        <v>91</v>
      </c>
      <c r="G10" s="2062"/>
      <c r="H10" s="2062"/>
      <c r="I10" s="2063"/>
      <c r="J10" s="2541" t="s">
        <v>90</v>
      </c>
      <c r="K10" s="2542"/>
      <c r="L10" s="2542"/>
      <c r="M10" s="2551"/>
      <c r="N10" s="2541" t="s">
        <v>92</v>
      </c>
      <c r="O10" s="2542"/>
      <c r="P10" s="2542"/>
      <c r="Q10" s="2551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71" customFormat="1" x14ac:dyDescent="0.2">
      <c r="A11" s="2544"/>
      <c r="B11" s="2541" t="s">
        <v>14</v>
      </c>
      <c r="C11" s="2542"/>
      <c r="E11" s="375">
        <v>4800</v>
      </c>
      <c r="F11" s="2541" t="s">
        <v>14</v>
      </c>
      <c r="G11" s="2542"/>
      <c r="H11" s="374"/>
      <c r="I11" s="375">
        <v>4800</v>
      </c>
      <c r="J11" s="2541" t="s">
        <v>14</v>
      </c>
      <c r="K11" s="2542"/>
      <c r="L11" s="374"/>
      <c r="M11" s="375">
        <f>E11</f>
        <v>4800</v>
      </c>
      <c r="N11" s="2541" t="s">
        <v>14</v>
      </c>
      <c r="O11" s="2542"/>
      <c r="P11" s="374"/>
      <c r="Q11" s="375">
        <f>I11</f>
        <v>4800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77" customFormat="1" ht="35.25" customHeight="1" x14ac:dyDescent="0.2">
      <c r="A12" s="2545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4"/>
      <c r="C14" s="1167"/>
      <c r="D14" s="1167"/>
      <c r="E14" s="1355"/>
      <c r="F14" s="1756"/>
      <c r="G14" s="1355"/>
      <c r="H14" s="1355"/>
      <c r="I14" s="1355"/>
      <c r="J14" s="1756"/>
      <c r="K14" s="1355"/>
      <c r="L14" s="1355"/>
      <c r="M14" s="1355"/>
      <c r="N14" s="1756"/>
      <c r="O14" s="1355"/>
      <c r="P14" s="1355"/>
      <c r="Q14" s="1355"/>
    </row>
    <row r="15" spans="1:33" s="1492" customFormat="1" ht="15" x14ac:dyDescent="0.25">
      <c r="A15" s="1489">
        <v>1</v>
      </c>
      <c r="B15" s="1462"/>
      <c r="C15" s="1490"/>
      <c r="D15" s="1491"/>
      <c r="E15" s="1712">
        <v>410</v>
      </c>
      <c r="F15" s="1750"/>
      <c r="G15" s="1757"/>
      <c r="H15" s="1757"/>
      <c r="I15" s="1647">
        <v>344</v>
      </c>
      <c r="J15" s="1750"/>
      <c r="K15" s="1757"/>
      <c r="L15" s="1757"/>
      <c r="M15" s="1712">
        <v>102</v>
      </c>
      <c r="N15" s="1750"/>
      <c r="O15" s="1757"/>
      <c r="P15" s="1757"/>
      <c r="Q15" s="1647">
        <v>49</v>
      </c>
    </row>
    <row r="16" spans="1:33" s="377" customFormat="1" ht="15" x14ac:dyDescent="0.25">
      <c r="A16" s="380">
        <v>2</v>
      </c>
      <c r="B16" s="1164"/>
      <c r="C16" s="1167"/>
      <c r="D16" s="1354"/>
      <c r="E16" s="1712">
        <v>378</v>
      </c>
      <c r="F16" s="1750"/>
      <c r="G16" s="1757"/>
      <c r="H16" s="1757"/>
      <c r="I16" s="1647">
        <v>319</v>
      </c>
      <c r="J16" s="1750"/>
      <c r="K16" s="1757"/>
      <c r="L16" s="1757"/>
      <c r="M16" s="1712">
        <v>98</v>
      </c>
      <c r="N16" s="1750"/>
      <c r="O16" s="1757"/>
      <c r="P16" s="1757"/>
      <c r="Q16" s="1647">
        <v>47</v>
      </c>
    </row>
    <row r="17" spans="1:17" s="377" customFormat="1" ht="15" x14ac:dyDescent="0.25">
      <c r="A17" s="380">
        <v>3</v>
      </c>
      <c r="B17" s="1164"/>
      <c r="C17" s="1167"/>
      <c r="D17" s="1354"/>
      <c r="E17" s="1712">
        <v>332</v>
      </c>
      <c r="F17" s="1750"/>
      <c r="G17" s="1757"/>
      <c r="H17" s="1757"/>
      <c r="I17" s="1647">
        <v>292</v>
      </c>
      <c r="J17" s="1750"/>
      <c r="K17" s="1757"/>
      <c r="L17" s="1757"/>
      <c r="M17" s="1712">
        <v>84</v>
      </c>
      <c r="N17" s="1750"/>
      <c r="O17" s="1757"/>
      <c r="P17" s="1757"/>
      <c r="Q17" s="1647">
        <v>44</v>
      </c>
    </row>
    <row r="18" spans="1:17" s="377" customFormat="1" ht="15" x14ac:dyDescent="0.25">
      <c r="A18" s="380">
        <v>4</v>
      </c>
      <c r="B18" s="1164"/>
      <c r="C18" s="1167"/>
      <c r="D18" s="1354"/>
      <c r="E18" s="1712">
        <v>309</v>
      </c>
      <c r="F18" s="1750"/>
      <c r="G18" s="1757"/>
      <c r="H18" s="1757"/>
      <c r="I18" s="1647">
        <v>286</v>
      </c>
      <c r="J18" s="1750"/>
      <c r="K18" s="1757"/>
      <c r="L18" s="1757"/>
      <c r="M18" s="1712">
        <v>78</v>
      </c>
      <c r="N18" s="1750"/>
      <c r="O18" s="1757"/>
      <c r="P18" s="1757"/>
      <c r="Q18" s="1647">
        <v>42</v>
      </c>
    </row>
    <row r="19" spans="1:17" s="377" customFormat="1" ht="15" x14ac:dyDescent="0.25">
      <c r="A19" s="380">
        <v>5</v>
      </c>
      <c r="B19" s="1164"/>
      <c r="C19" s="1167"/>
      <c r="D19" s="1354"/>
      <c r="E19" s="1712">
        <v>304</v>
      </c>
      <c r="F19" s="1750"/>
      <c r="G19" s="1757"/>
      <c r="H19" s="1757"/>
      <c r="I19" s="1647">
        <v>290</v>
      </c>
      <c r="J19" s="1750"/>
      <c r="K19" s="1757"/>
      <c r="L19" s="1757"/>
      <c r="M19" s="1712">
        <v>74</v>
      </c>
      <c r="N19" s="1750"/>
      <c r="O19" s="1757"/>
      <c r="P19" s="1757"/>
      <c r="Q19" s="1647">
        <v>38</v>
      </c>
    </row>
    <row r="20" spans="1:17" s="377" customFormat="1" ht="15" x14ac:dyDescent="0.25">
      <c r="A20" s="380">
        <v>6</v>
      </c>
      <c r="B20" s="1164"/>
      <c r="C20" s="1167"/>
      <c r="D20" s="1354"/>
      <c r="E20" s="1712">
        <v>315</v>
      </c>
      <c r="F20" s="1750"/>
      <c r="G20" s="1757"/>
      <c r="H20" s="1757"/>
      <c r="I20" s="1647">
        <v>324</v>
      </c>
      <c r="J20" s="1750"/>
      <c r="K20" s="1757"/>
      <c r="L20" s="1757"/>
      <c r="M20" s="1712">
        <v>71</v>
      </c>
      <c r="N20" s="1750"/>
      <c r="O20" s="1757"/>
      <c r="P20" s="1757"/>
      <c r="Q20" s="1647">
        <v>37</v>
      </c>
    </row>
    <row r="21" spans="1:17" s="377" customFormat="1" ht="15" x14ac:dyDescent="0.25">
      <c r="A21" s="380">
        <v>7</v>
      </c>
      <c r="B21" s="1164"/>
      <c r="C21" s="1167"/>
      <c r="D21" s="1354"/>
      <c r="E21" s="1712">
        <v>361</v>
      </c>
      <c r="F21" s="1750"/>
      <c r="G21" s="1757"/>
      <c r="H21" s="1757"/>
      <c r="I21" s="1647">
        <v>364</v>
      </c>
      <c r="J21" s="1750"/>
      <c r="K21" s="1757"/>
      <c r="L21" s="1757"/>
      <c r="M21" s="1712">
        <v>72</v>
      </c>
      <c r="N21" s="1750"/>
      <c r="O21" s="1757"/>
      <c r="P21" s="1757"/>
      <c r="Q21" s="1647">
        <v>41</v>
      </c>
    </row>
    <row r="22" spans="1:17" s="377" customFormat="1" ht="15" x14ac:dyDescent="0.25">
      <c r="A22" s="380">
        <v>8</v>
      </c>
      <c r="B22" s="1164"/>
      <c r="C22" s="1167"/>
      <c r="D22" s="1354"/>
      <c r="E22" s="1712">
        <v>474</v>
      </c>
      <c r="F22" s="1750"/>
      <c r="G22" s="1757"/>
      <c r="H22" s="1757"/>
      <c r="I22" s="1647">
        <v>533</v>
      </c>
      <c r="J22" s="1750"/>
      <c r="K22" s="1757"/>
      <c r="L22" s="1757"/>
      <c r="M22" s="1712">
        <v>76</v>
      </c>
      <c r="N22" s="1750"/>
      <c r="O22" s="1757"/>
      <c r="P22" s="1757"/>
      <c r="Q22" s="1647">
        <v>65</v>
      </c>
    </row>
    <row r="23" spans="1:17" s="377" customFormat="1" ht="15" x14ac:dyDescent="0.25">
      <c r="A23" s="380">
        <v>9</v>
      </c>
      <c r="B23" s="1164"/>
      <c r="C23" s="1167"/>
      <c r="D23" s="1354"/>
      <c r="E23" s="1712">
        <v>686</v>
      </c>
      <c r="F23" s="1750"/>
      <c r="G23" s="1757"/>
      <c r="H23" s="1757"/>
      <c r="I23" s="1647">
        <v>743</v>
      </c>
      <c r="J23" s="1750"/>
      <c r="K23" s="1757"/>
      <c r="L23" s="1757"/>
      <c r="M23" s="1712">
        <v>93</v>
      </c>
      <c r="N23" s="1750"/>
      <c r="O23" s="1757"/>
      <c r="P23" s="1757"/>
      <c r="Q23" s="1647">
        <v>75</v>
      </c>
    </row>
    <row r="24" spans="1:17" s="377" customFormat="1" ht="15" x14ac:dyDescent="0.25">
      <c r="A24" s="380">
        <v>10</v>
      </c>
      <c r="B24" s="1164"/>
      <c r="C24" s="1167"/>
      <c r="D24" s="1354"/>
      <c r="E24" s="1712">
        <v>828</v>
      </c>
      <c r="F24" s="1750"/>
      <c r="G24" s="1757"/>
      <c r="H24" s="1757"/>
      <c r="I24" s="1647">
        <v>905</v>
      </c>
      <c r="J24" s="1750"/>
      <c r="K24" s="1757"/>
      <c r="L24" s="1757"/>
      <c r="M24" s="1712">
        <v>127</v>
      </c>
      <c r="N24" s="1750"/>
      <c r="O24" s="1757"/>
      <c r="P24" s="1757"/>
      <c r="Q24" s="1647">
        <v>98</v>
      </c>
    </row>
    <row r="25" spans="1:17" s="377" customFormat="1" ht="15" x14ac:dyDescent="0.25">
      <c r="A25" s="380">
        <v>11</v>
      </c>
      <c r="B25" s="1164"/>
      <c r="C25" s="1167"/>
      <c r="D25" s="1354"/>
      <c r="E25" s="1712">
        <v>879</v>
      </c>
      <c r="F25" s="1750"/>
      <c r="G25" s="1757"/>
      <c r="H25" s="1757"/>
      <c r="I25" s="1647">
        <v>950</v>
      </c>
      <c r="J25" s="1750"/>
      <c r="K25" s="1757"/>
      <c r="L25" s="1757"/>
      <c r="M25" s="1712">
        <v>142</v>
      </c>
      <c r="N25" s="1750"/>
      <c r="O25" s="1757"/>
      <c r="P25" s="1757"/>
      <c r="Q25" s="1647">
        <v>104</v>
      </c>
    </row>
    <row r="26" spans="1:17" s="377" customFormat="1" ht="15" x14ac:dyDescent="0.25">
      <c r="A26" s="380">
        <v>12</v>
      </c>
      <c r="B26" s="1164"/>
      <c r="C26" s="1167"/>
      <c r="D26" s="1354"/>
      <c r="E26" s="1712">
        <v>911</v>
      </c>
      <c r="F26" s="1750"/>
      <c r="G26" s="1757"/>
      <c r="H26" s="1757"/>
      <c r="I26" s="1647">
        <v>938</v>
      </c>
      <c r="J26" s="1750"/>
      <c r="K26" s="1757"/>
      <c r="L26" s="1757"/>
      <c r="M26" s="1712">
        <v>150</v>
      </c>
      <c r="N26" s="1750"/>
      <c r="O26" s="1757"/>
      <c r="P26" s="1757"/>
      <c r="Q26" s="1647">
        <v>108</v>
      </c>
    </row>
    <row r="27" spans="1:17" s="377" customFormat="1" ht="15" x14ac:dyDescent="0.25">
      <c r="A27" s="380">
        <v>13</v>
      </c>
      <c r="B27" s="1164"/>
      <c r="C27" s="1167"/>
      <c r="D27" s="1354"/>
      <c r="E27" s="1712">
        <v>878</v>
      </c>
      <c r="F27" s="1750"/>
      <c r="G27" s="1757"/>
      <c r="H27" s="1757"/>
      <c r="I27" s="1647">
        <v>964</v>
      </c>
      <c r="J27" s="1750"/>
      <c r="K27" s="1757"/>
      <c r="L27" s="1757"/>
      <c r="M27" s="1712">
        <v>153</v>
      </c>
      <c r="N27" s="1750"/>
      <c r="O27" s="1757"/>
      <c r="P27" s="1757"/>
      <c r="Q27" s="1647">
        <v>130</v>
      </c>
    </row>
    <row r="28" spans="1:17" s="377" customFormat="1" ht="15" x14ac:dyDescent="0.25">
      <c r="A28" s="380">
        <v>14</v>
      </c>
      <c r="B28" s="1164"/>
      <c r="C28" s="1167"/>
      <c r="D28" s="1354"/>
      <c r="E28" s="1712">
        <v>872</v>
      </c>
      <c r="F28" s="1750"/>
      <c r="G28" s="1757"/>
      <c r="H28" s="1757"/>
      <c r="I28" s="1647">
        <v>918</v>
      </c>
      <c r="J28" s="1750"/>
      <c r="K28" s="1757"/>
      <c r="L28" s="1757"/>
      <c r="M28" s="1712">
        <v>140</v>
      </c>
      <c r="N28" s="1750"/>
      <c r="O28" s="1757"/>
      <c r="P28" s="1757"/>
      <c r="Q28" s="1647">
        <v>108</v>
      </c>
    </row>
    <row r="29" spans="1:17" s="377" customFormat="1" ht="15" x14ac:dyDescent="0.25">
      <c r="A29" s="380">
        <v>15</v>
      </c>
      <c r="B29" s="1164"/>
      <c r="C29" s="1167"/>
      <c r="D29" s="1354"/>
      <c r="E29" s="1712">
        <v>874</v>
      </c>
      <c r="F29" s="1750"/>
      <c r="G29" s="1757"/>
      <c r="H29" s="1757"/>
      <c r="I29" s="1647">
        <v>917</v>
      </c>
      <c r="J29" s="1750"/>
      <c r="K29" s="1757"/>
      <c r="L29" s="1757"/>
      <c r="M29" s="1712">
        <v>142</v>
      </c>
      <c r="N29" s="1750"/>
      <c r="O29" s="1757"/>
      <c r="P29" s="1757"/>
      <c r="Q29" s="1647">
        <v>104</v>
      </c>
    </row>
    <row r="30" spans="1:17" s="377" customFormat="1" ht="15" x14ac:dyDescent="0.25">
      <c r="A30" s="380">
        <v>16</v>
      </c>
      <c r="B30" s="1164"/>
      <c r="C30" s="1167"/>
      <c r="D30" s="1354"/>
      <c r="E30" s="1712">
        <v>858</v>
      </c>
      <c r="F30" s="1750"/>
      <c r="G30" s="1757"/>
      <c r="H30" s="1757"/>
      <c r="I30" s="1647">
        <v>900</v>
      </c>
      <c r="J30" s="1750"/>
      <c r="K30" s="1757"/>
      <c r="L30" s="1757"/>
      <c r="M30" s="1712">
        <v>144</v>
      </c>
      <c r="N30" s="1750"/>
      <c r="O30" s="1757"/>
      <c r="P30" s="1757"/>
      <c r="Q30" s="1647">
        <v>107</v>
      </c>
    </row>
    <row r="31" spans="1:17" s="381" customFormat="1" ht="15" x14ac:dyDescent="0.25">
      <c r="A31" s="380">
        <v>17</v>
      </c>
      <c r="B31" s="1164"/>
      <c r="C31" s="1167"/>
      <c r="D31" s="1354"/>
      <c r="E31" s="1712">
        <v>792</v>
      </c>
      <c r="F31" s="1750"/>
      <c r="G31" s="1757"/>
      <c r="H31" s="1757"/>
      <c r="I31" s="1647">
        <v>890</v>
      </c>
      <c r="J31" s="1750"/>
      <c r="K31" s="1757"/>
      <c r="L31" s="1757"/>
      <c r="M31" s="1712">
        <v>148</v>
      </c>
      <c r="N31" s="1750"/>
      <c r="O31" s="1757"/>
      <c r="P31" s="1757"/>
      <c r="Q31" s="1647">
        <v>106</v>
      </c>
    </row>
    <row r="32" spans="1:17" s="381" customFormat="1" ht="15" x14ac:dyDescent="0.25">
      <c r="A32" s="380">
        <v>18</v>
      </c>
      <c r="B32" s="1164"/>
      <c r="C32" s="1167"/>
      <c r="D32" s="1354"/>
      <c r="E32" s="1712">
        <v>680</v>
      </c>
      <c r="F32" s="1750"/>
      <c r="G32" s="1757"/>
      <c r="H32" s="1757"/>
      <c r="I32" s="1647">
        <v>762</v>
      </c>
      <c r="J32" s="1750"/>
      <c r="K32" s="1757"/>
      <c r="L32" s="1757"/>
      <c r="M32" s="1712">
        <v>144</v>
      </c>
      <c r="N32" s="1750"/>
      <c r="O32" s="1757"/>
      <c r="P32" s="1757"/>
      <c r="Q32" s="1647">
        <v>90</v>
      </c>
    </row>
    <row r="33" spans="1:33" s="381" customFormat="1" ht="15" x14ac:dyDescent="0.25">
      <c r="A33" s="380">
        <v>19</v>
      </c>
      <c r="B33" s="1164"/>
      <c r="C33" s="1167"/>
      <c r="D33" s="1354"/>
      <c r="E33" s="1712">
        <v>625</v>
      </c>
      <c r="F33" s="1750"/>
      <c r="G33" s="1757"/>
      <c r="H33" s="1757"/>
      <c r="I33" s="1647">
        <v>632</v>
      </c>
      <c r="J33" s="1750"/>
      <c r="K33" s="1757"/>
      <c r="L33" s="1757"/>
      <c r="M33" s="1712">
        <v>141</v>
      </c>
      <c r="N33" s="1750"/>
      <c r="O33" s="1757"/>
      <c r="P33" s="1757"/>
      <c r="Q33" s="1647">
        <v>82</v>
      </c>
    </row>
    <row r="34" spans="1:33" s="381" customFormat="1" ht="15" x14ac:dyDescent="0.25">
      <c r="A34" s="380">
        <v>20</v>
      </c>
      <c r="B34" s="1164"/>
      <c r="C34" s="1167"/>
      <c r="D34" s="1354"/>
      <c r="E34" s="1712">
        <v>582</v>
      </c>
      <c r="F34" s="1750"/>
      <c r="G34" s="1757"/>
      <c r="H34" s="1757"/>
      <c r="I34" s="1647">
        <v>485</v>
      </c>
      <c r="J34" s="1750"/>
      <c r="K34" s="1757"/>
      <c r="L34" s="1757"/>
      <c r="M34" s="1712">
        <v>134</v>
      </c>
      <c r="N34" s="1750"/>
      <c r="O34" s="1757"/>
      <c r="P34" s="1757"/>
      <c r="Q34" s="1647">
        <v>75</v>
      </c>
    </row>
    <row r="35" spans="1:33" s="381" customFormat="1" ht="15" x14ac:dyDescent="0.25">
      <c r="A35" s="380">
        <v>21</v>
      </c>
      <c r="B35" s="1164"/>
      <c r="C35" s="1167"/>
      <c r="D35" s="1354"/>
      <c r="E35" s="1712">
        <v>505</v>
      </c>
      <c r="F35" s="1750"/>
      <c r="G35" s="1757"/>
      <c r="H35" s="1757"/>
      <c r="I35" s="1647">
        <v>424</v>
      </c>
      <c r="J35" s="1750"/>
      <c r="K35" s="1757"/>
      <c r="L35" s="1757"/>
      <c r="M35" s="1712">
        <v>109</v>
      </c>
      <c r="N35" s="1750"/>
      <c r="O35" s="1757"/>
      <c r="P35" s="1757"/>
      <c r="Q35" s="1647">
        <v>62</v>
      </c>
    </row>
    <row r="36" spans="1:33" s="381" customFormat="1" ht="15" x14ac:dyDescent="0.25">
      <c r="A36" s="380">
        <v>22</v>
      </c>
      <c r="B36" s="1164"/>
      <c r="C36" s="1167"/>
      <c r="D36" s="1354"/>
      <c r="E36" s="1712">
        <v>472</v>
      </c>
      <c r="F36" s="1750"/>
      <c r="G36" s="1757"/>
      <c r="H36" s="1757"/>
      <c r="I36" s="1647">
        <v>374</v>
      </c>
      <c r="J36" s="1750"/>
      <c r="K36" s="1757"/>
      <c r="L36" s="1757"/>
      <c r="M36" s="1712">
        <v>95</v>
      </c>
      <c r="N36" s="1750"/>
      <c r="O36" s="1757"/>
      <c r="P36" s="1757"/>
      <c r="Q36" s="1647">
        <v>52</v>
      </c>
    </row>
    <row r="37" spans="1:33" s="381" customFormat="1" ht="15" x14ac:dyDescent="0.25">
      <c r="A37" s="380">
        <v>23</v>
      </c>
      <c r="B37" s="1164"/>
      <c r="C37" s="1167"/>
      <c r="D37" s="1354"/>
      <c r="E37" s="1712">
        <v>454</v>
      </c>
      <c r="F37" s="1750"/>
      <c r="G37" s="1757"/>
      <c r="H37" s="1757"/>
      <c r="I37" s="1647">
        <v>359</v>
      </c>
      <c r="J37" s="1750"/>
      <c r="K37" s="1757"/>
      <c r="L37" s="1757"/>
      <c r="M37" s="1712">
        <v>96</v>
      </c>
      <c r="N37" s="1750"/>
      <c r="O37" s="1757"/>
      <c r="P37" s="1757"/>
      <c r="Q37" s="1647">
        <v>51</v>
      </c>
    </row>
    <row r="38" spans="1:33" s="381" customFormat="1" ht="15" x14ac:dyDescent="0.25">
      <c r="A38" s="380">
        <v>24</v>
      </c>
      <c r="B38" s="1164"/>
      <c r="C38" s="1167"/>
      <c r="D38" s="1354"/>
      <c r="E38" s="1712">
        <v>441</v>
      </c>
      <c r="F38" s="1750"/>
      <c r="G38" s="1757"/>
      <c r="H38" s="1757"/>
      <c r="I38" s="1647">
        <v>339</v>
      </c>
      <c r="J38" s="1750"/>
      <c r="K38" s="1757"/>
      <c r="L38" s="1757"/>
      <c r="M38" s="1712">
        <v>96</v>
      </c>
      <c r="N38" s="1750"/>
      <c r="O38" s="1757"/>
      <c r="P38" s="1757"/>
      <c r="Q38" s="1647">
        <v>49</v>
      </c>
    </row>
    <row r="39" spans="1:33" s="381" customFormat="1" ht="15" x14ac:dyDescent="0.2">
      <c r="A39" s="380" t="s">
        <v>19</v>
      </c>
      <c r="B39" s="1211"/>
      <c r="C39" s="1211"/>
      <c r="D39" s="1211"/>
      <c r="E39" s="1758"/>
      <c r="F39" s="1759"/>
      <c r="G39" s="1759"/>
      <c r="H39" s="1759"/>
      <c r="I39" s="1758">
        <f>SUM(I15:I38)</f>
        <v>14252</v>
      </c>
      <c r="J39" s="1759"/>
      <c r="K39" s="1759"/>
      <c r="L39" s="1759"/>
      <c r="M39" s="1758">
        <f>SUM(M15:M38)</f>
        <v>2709</v>
      </c>
      <c r="N39" s="1759"/>
      <c r="O39" s="1759"/>
      <c r="P39" s="1759"/>
      <c r="Q39" s="1758">
        <f>SUM(Q15:Q38)</f>
        <v>1764</v>
      </c>
    </row>
    <row r="40" spans="1:33" s="371" customFormat="1" ht="12.75" customHeight="1" x14ac:dyDescent="0.2">
      <c r="A40" s="371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71" customFormat="1" ht="12.75" customHeight="1" x14ac:dyDescent="0.2">
      <c r="A41" s="371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 x14ac:dyDescent="0.2">
      <c r="A42" s="371" t="s">
        <v>22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 x14ac:dyDescent="0.2">
      <c r="A43" s="371" t="s">
        <v>23</v>
      </c>
      <c r="K43" s="371" t="s">
        <v>534</v>
      </c>
      <c r="L43" s="371"/>
      <c r="M43" s="371"/>
      <c r="N43" s="371"/>
      <c r="O43" s="371"/>
      <c r="P43" s="371"/>
      <c r="Q43" s="371"/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 x14ac:dyDescent="0.2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3"/>
  </sheetPr>
  <dimension ref="A1:AG44"/>
  <sheetViews>
    <sheetView zoomScale="70" zoomScaleNormal="70" workbookViewId="0">
      <selection activeCell="O4" sqref="O4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557" t="s">
        <v>509</v>
      </c>
      <c r="C1" s="2048"/>
      <c r="D1" s="2048"/>
      <c r="E1" s="2048"/>
      <c r="F1" s="2048"/>
      <c r="J1" s="801" t="s">
        <v>183</v>
      </c>
      <c r="N1" s="2552" t="s">
        <v>82</v>
      </c>
      <c r="O1" s="2552"/>
      <c r="P1" s="2552"/>
      <c r="Q1" s="2552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83" customFormat="1" ht="10.5" customHeight="1" x14ac:dyDescent="0.2">
      <c r="B2" s="2553" t="s">
        <v>1</v>
      </c>
      <c r="C2" s="2055"/>
      <c r="D2" s="2055"/>
      <c r="E2" s="2055"/>
      <c r="F2" s="2055"/>
      <c r="N2" s="2553" t="s">
        <v>2</v>
      </c>
      <c r="O2" s="2554"/>
      <c r="P2" s="2554"/>
      <c r="Q2" s="2554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83" customFormat="1" ht="13.5" customHeight="1" x14ac:dyDescent="0.2">
      <c r="N3" s="383" t="s">
        <v>3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83" customFormat="1" ht="15" customHeight="1" x14ac:dyDescent="0.25">
      <c r="B4" s="2556" t="s">
        <v>4</v>
      </c>
      <c r="C4" s="2048"/>
      <c r="D4" s="385"/>
      <c r="E4" s="991"/>
      <c r="F4" s="991"/>
      <c r="G4" s="991"/>
      <c r="H4" s="991"/>
      <c r="I4" s="904" t="s">
        <v>5</v>
      </c>
      <c r="J4" s="384"/>
      <c r="K4" s="384"/>
      <c r="L4" s="384"/>
      <c r="O4" s="1244" t="s">
        <v>667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83" customFormat="1" ht="9.75" customHeight="1" x14ac:dyDescent="0.2">
      <c r="B5" s="2555" t="s">
        <v>7</v>
      </c>
      <c r="C5" s="2046"/>
      <c r="D5" s="384"/>
      <c r="E5" s="384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83" customFormat="1" ht="12" customHeight="1" x14ac:dyDescent="0.25">
      <c r="A6" s="256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83" customFormat="1" ht="15.75" x14ac:dyDescent="0.25">
      <c r="A7" s="256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83" customFormat="1" ht="9" customHeight="1" x14ac:dyDescent="0.2">
      <c r="A8" s="1315">
        <v>1518</v>
      </c>
      <c r="B8" s="1319">
        <v>1519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83" customFormat="1" x14ac:dyDescent="0.2">
      <c r="A9" s="2560" t="s">
        <v>9</v>
      </c>
      <c r="B9" s="2565" t="s">
        <v>10</v>
      </c>
      <c r="C9" s="2566"/>
      <c r="D9" s="2566"/>
      <c r="E9" s="2566"/>
      <c r="F9" s="2566"/>
      <c r="G9" s="2566"/>
      <c r="H9" s="2566"/>
      <c r="I9" s="2567"/>
      <c r="J9" s="2565" t="s">
        <v>11</v>
      </c>
      <c r="K9" s="2566"/>
      <c r="L9" s="2566"/>
      <c r="M9" s="2566"/>
      <c r="N9" s="2566"/>
      <c r="O9" s="2566"/>
      <c r="P9" s="2566"/>
      <c r="Q9" s="2567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83" customFormat="1" x14ac:dyDescent="0.2">
      <c r="A10" s="2561"/>
      <c r="B10" s="2558" t="s">
        <v>675</v>
      </c>
      <c r="C10" s="2559"/>
      <c r="D10" s="2559"/>
      <c r="E10" s="2568"/>
      <c r="F10" s="2558" t="s">
        <v>526</v>
      </c>
      <c r="G10" s="2062"/>
      <c r="H10" s="2062"/>
      <c r="I10" s="2063"/>
      <c r="J10" s="2558" t="s">
        <v>676</v>
      </c>
      <c r="K10" s="2559"/>
      <c r="L10" s="2559"/>
      <c r="M10" s="2568"/>
      <c r="N10" s="2558" t="s">
        <v>526</v>
      </c>
      <c r="O10" s="2062"/>
      <c r="P10" s="2062"/>
      <c r="Q10" s="2063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83" customFormat="1" x14ac:dyDescent="0.2">
      <c r="A11" s="2561"/>
      <c r="B11" s="2558" t="s">
        <v>14</v>
      </c>
      <c r="C11" s="2559"/>
      <c r="E11" s="387">
        <v>7200</v>
      </c>
      <c r="F11" s="2558" t="s">
        <v>14</v>
      </c>
      <c r="G11" s="2559"/>
      <c r="H11" s="386"/>
      <c r="I11" s="387"/>
      <c r="J11" s="2558" t="s">
        <v>14</v>
      </c>
      <c r="K11" s="2559"/>
      <c r="L11" s="386"/>
      <c r="M11" s="387">
        <f>E11</f>
        <v>7200</v>
      </c>
      <c r="N11" s="2558" t="s">
        <v>14</v>
      </c>
      <c r="O11" s="2559"/>
      <c r="P11" s="386"/>
      <c r="Q11" s="387"/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89" customFormat="1" ht="35.25" customHeight="1" x14ac:dyDescent="0.2">
      <c r="A12" s="2562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4"/>
      <c r="C14" s="1760"/>
      <c r="D14" s="1760"/>
      <c r="E14" s="1760"/>
      <c r="F14" s="1750"/>
      <c r="G14" s="1760"/>
      <c r="H14" s="1760"/>
      <c r="I14" s="1760"/>
      <c r="J14" s="1750"/>
      <c r="K14" s="1760"/>
      <c r="L14" s="1760"/>
      <c r="M14" s="1760"/>
      <c r="N14" s="1750"/>
      <c r="O14" s="1760"/>
      <c r="P14" s="1760"/>
      <c r="Q14" s="1760"/>
    </row>
    <row r="15" spans="1:33" s="1488" customFormat="1" ht="15" x14ac:dyDescent="0.25">
      <c r="A15" s="1487">
        <v>1</v>
      </c>
      <c r="B15" s="1462"/>
      <c r="C15" s="1760"/>
      <c r="D15" s="1760"/>
      <c r="E15" s="1647">
        <v>32</v>
      </c>
      <c r="F15" s="1750"/>
      <c r="G15" s="1760"/>
      <c r="H15" s="1760"/>
      <c r="I15" s="1647">
        <v>160</v>
      </c>
      <c r="J15" s="1750"/>
      <c r="K15" s="1760"/>
      <c r="L15" s="1760"/>
      <c r="M15" s="1647">
        <v>0</v>
      </c>
      <c r="N15" s="1750"/>
      <c r="O15" s="1760"/>
      <c r="P15" s="1760"/>
      <c r="Q15" s="1647">
        <v>15</v>
      </c>
    </row>
    <row r="16" spans="1:33" s="389" customFormat="1" ht="15" x14ac:dyDescent="0.25">
      <c r="A16" s="392">
        <v>2</v>
      </c>
      <c r="B16" s="1164"/>
      <c r="C16" s="1760"/>
      <c r="D16" s="1760"/>
      <c r="E16" s="1647">
        <v>27</v>
      </c>
      <c r="F16" s="1750"/>
      <c r="G16" s="1760"/>
      <c r="H16" s="1760"/>
      <c r="I16" s="1647">
        <v>149</v>
      </c>
      <c r="J16" s="1750"/>
      <c r="K16" s="1760"/>
      <c r="L16" s="1760"/>
      <c r="M16" s="1647">
        <v>0</v>
      </c>
      <c r="N16" s="1750"/>
      <c r="O16" s="1760"/>
      <c r="P16" s="1760"/>
      <c r="Q16" s="1647">
        <v>15</v>
      </c>
    </row>
    <row r="17" spans="1:17" s="389" customFormat="1" ht="15" x14ac:dyDescent="0.25">
      <c r="A17" s="392">
        <v>3</v>
      </c>
      <c r="B17" s="1164"/>
      <c r="C17" s="1760"/>
      <c r="D17" s="1760"/>
      <c r="E17" s="1647">
        <v>23</v>
      </c>
      <c r="F17" s="1750"/>
      <c r="G17" s="1760"/>
      <c r="H17" s="1760"/>
      <c r="I17" s="1647">
        <v>141</v>
      </c>
      <c r="J17" s="1750"/>
      <c r="K17" s="1760"/>
      <c r="L17" s="1760"/>
      <c r="M17" s="1647">
        <v>0</v>
      </c>
      <c r="N17" s="1750"/>
      <c r="O17" s="1760"/>
      <c r="P17" s="1760"/>
      <c r="Q17" s="1647">
        <v>15</v>
      </c>
    </row>
    <row r="18" spans="1:17" s="389" customFormat="1" ht="15" x14ac:dyDescent="0.25">
      <c r="A18" s="392">
        <v>4</v>
      </c>
      <c r="B18" s="1164"/>
      <c r="C18" s="1760"/>
      <c r="D18" s="1760"/>
      <c r="E18" s="1647">
        <v>22</v>
      </c>
      <c r="F18" s="1750"/>
      <c r="G18" s="1760"/>
      <c r="H18" s="1760"/>
      <c r="I18" s="1647">
        <v>140</v>
      </c>
      <c r="J18" s="1750"/>
      <c r="K18" s="1760"/>
      <c r="L18" s="1760"/>
      <c r="M18" s="1647">
        <v>0</v>
      </c>
      <c r="N18" s="1750"/>
      <c r="O18" s="1760"/>
      <c r="P18" s="1760"/>
      <c r="Q18" s="1647">
        <v>15</v>
      </c>
    </row>
    <row r="19" spans="1:17" s="389" customFormat="1" ht="15" x14ac:dyDescent="0.25">
      <c r="A19" s="392">
        <v>5</v>
      </c>
      <c r="B19" s="1164"/>
      <c r="C19" s="1760"/>
      <c r="D19" s="1760"/>
      <c r="E19" s="1647">
        <v>19</v>
      </c>
      <c r="F19" s="1750"/>
      <c r="G19" s="1760"/>
      <c r="H19" s="1760"/>
      <c r="I19" s="1647">
        <v>140</v>
      </c>
      <c r="J19" s="1750"/>
      <c r="K19" s="1760"/>
      <c r="L19" s="1760"/>
      <c r="M19" s="1647">
        <v>0</v>
      </c>
      <c r="N19" s="1750"/>
      <c r="O19" s="1760"/>
      <c r="P19" s="1760"/>
      <c r="Q19" s="1647">
        <v>11</v>
      </c>
    </row>
    <row r="20" spans="1:17" s="389" customFormat="1" ht="15" x14ac:dyDescent="0.25">
      <c r="A20" s="392">
        <v>6</v>
      </c>
      <c r="B20" s="1164"/>
      <c r="C20" s="1760"/>
      <c r="D20" s="1760"/>
      <c r="E20" s="1647">
        <v>22</v>
      </c>
      <c r="F20" s="1750"/>
      <c r="G20" s="1760"/>
      <c r="H20" s="1760"/>
      <c r="I20" s="1647">
        <v>148</v>
      </c>
      <c r="J20" s="1750"/>
      <c r="K20" s="1760"/>
      <c r="L20" s="1760"/>
      <c r="M20" s="1647">
        <v>0</v>
      </c>
      <c r="N20" s="1750"/>
      <c r="O20" s="1760"/>
      <c r="P20" s="1760"/>
      <c r="Q20" s="1647">
        <v>14</v>
      </c>
    </row>
    <row r="21" spans="1:17" s="389" customFormat="1" ht="15" x14ac:dyDescent="0.25">
      <c r="A21" s="392">
        <v>7</v>
      </c>
      <c r="B21" s="1164"/>
      <c r="C21" s="1760"/>
      <c r="D21" s="1760"/>
      <c r="E21" s="1647">
        <v>26</v>
      </c>
      <c r="F21" s="1750"/>
      <c r="G21" s="1760"/>
      <c r="H21" s="1760"/>
      <c r="I21" s="1647">
        <v>170</v>
      </c>
      <c r="J21" s="1750"/>
      <c r="K21" s="1760"/>
      <c r="L21" s="1760"/>
      <c r="M21" s="1647">
        <v>0</v>
      </c>
      <c r="N21" s="1750"/>
      <c r="O21" s="1760"/>
      <c r="P21" s="1760"/>
      <c r="Q21" s="1647">
        <v>12</v>
      </c>
    </row>
    <row r="22" spans="1:17" s="389" customFormat="1" ht="15" x14ac:dyDescent="0.25">
      <c r="A22" s="392">
        <v>8</v>
      </c>
      <c r="B22" s="1164"/>
      <c r="C22" s="1760"/>
      <c r="D22" s="1760"/>
      <c r="E22" s="1647">
        <v>31</v>
      </c>
      <c r="F22" s="1750"/>
      <c r="G22" s="1760"/>
      <c r="H22" s="1760"/>
      <c r="I22" s="1647">
        <v>196</v>
      </c>
      <c r="J22" s="1750"/>
      <c r="K22" s="1760"/>
      <c r="L22" s="1760"/>
      <c r="M22" s="1647">
        <v>0</v>
      </c>
      <c r="N22" s="1750"/>
      <c r="O22" s="1760"/>
      <c r="P22" s="1760"/>
      <c r="Q22" s="1647">
        <v>8</v>
      </c>
    </row>
    <row r="23" spans="1:17" s="389" customFormat="1" ht="15" x14ac:dyDescent="0.25">
      <c r="A23" s="392">
        <v>9</v>
      </c>
      <c r="B23" s="1164"/>
      <c r="C23" s="1760"/>
      <c r="D23" s="1760"/>
      <c r="E23" s="1647">
        <v>32</v>
      </c>
      <c r="F23" s="1750"/>
      <c r="G23" s="1760"/>
      <c r="H23" s="1760"/>
      <c r="I23" s="1647">
        <v>231</v>
      </c>
      <c r="J23" s="1750"/>
      <c r="K23" s="1760"/>
      <c r="L23" s="1760"/>
      <c r="M23" s="1647">
        <v>0</v>
      </c>
      <c r="N23" s="1750"/>
      <c r="O23" s="1760"/>
      <c r="P23" s="1760"/>
      <c r="Q23" s="1647">
        <v>6</v>
      </c>
    </row>
    <row r="24" spans="1:17" s="389" customFormat="1" ht="15" x14ac:dyDescent="0.25">
      <c r="A24" s="392">
        <v>10</v>
      </c>
      <c r="B24" s="1164"/>
      <c r="C24" s="1760"/>
      <c r="D24" s="1760"/>
      <c r="E24" s="1647">
        <v>35</v>
      </c>
      <c r="F24" s="1750"/>
      <c r="G24" s="1760"/>
      <c r="H24" s="1760"/>
      <c r="I24" s="1647">
        <v>270</v>
      </c>
      <c r="J24" s="1750"/>
      <c r="K24" s="1760"/>
      <c r="L24" s="1760"/>
      <c r="M24" s="1647">
        <v>0</v>
      </c>
      <c r="N24" s="1750"/>
      <c r="O24" s="1760"/>
      <c r="P24" s="1760"/>
      <c r="Q24" s="1647">
        <v>21</v>
      </c>
    </row>
    <row r="25" spans="1:17" s="389" customFormat="1" ht="15" x14ac:dyDescent="0.25">
      <c r="A25" s="392">
        <v>11</v>
      </c>
      <c r="B25" s="1164"/>
      <c r="C25" s="1760"/>
      <c r="D25" s="1760"/>
      <c r="E25" s="1647">
        <v>52</v>
      </c>
      <c r="F25" s="1750"/>
      <c r="G25" s="1760"/>
      <c r="H25" s="1760"/>
      <c r="I25" s="1647">
        <v>294</v>
      </c>
      <c r="J25" s="1750"/>
      <c r="K25" s="1760"/>
      <c r="L25" s="1760"/>
      <c r="M25" s="1647">
        <v>0</v>
      </c>
      <c r="N25" s="1750"/>
      <c r="O25" s="1760"/>
      <c r="P25" s="1760"/>
      <c r="Q25" s="1647">
        <v>23</v>
      </c>
    </row>
    <row r="26" spans="1:17" s="389" customFormat="1" ht="15" x14ac:dyDescent="0.25">
      <c r="A26" s="392">
        <v>12</v>
      </c>
      <c r="B26" s="1164"/>
      <c r="C26" s="1760"/>
      <c r="D26" s="1760"/>
      <c r="E26" s="1647">
        <v>51</v>
      </c>
      <c r="F26" s="1750"/>
      <c r="G26" s="1760"/>
      <c r="H26" s="1760"/>
      <c r="I26" s="1647">
        <v>287</v>
      </c>
      <c r="J26" s="1750"/>
      <c r="K26" s="1760"/>
      <c r="L26" s="1760"/>
      <c r="M26" s="1647">
        <v>0</v>
      </c>
      <c r="N26" s="1750"/>
      <c r="O26" s="1760"/>
      <c r="P26" s="1760"/>
      <c r="Q26" s="1647">
        <v>26</v>
      </c>
    </row>
    <row r="27" spans="1:17" s="389" customFormat="1" ht="15" x14ac:dyDescent="0.25">
      <c r="A27" s="392">
        <v>13</v>
      </c>
      <c r="B27" s="1164"/>
      <c r="C27" s="1760"/>
      <c r="D27" s="1760"/>
      <c r="E27" s="1647">
        <v>53</v>
      </c>
      <c r="F27" s="1750"/>
      <c r="G27" s="1760"/>
      <c r="H27" s="1760"/>
      <c r="I27" s="1647">
        <v>295</v>
      </c>
      <c r="J27" s="1750"/>
      <c r="K27" s="1760"/>
      <c r="L27" s="1760"/>
      <c r="M27" s="1647">
        <v>0</v>
      </c>
      <c r="N27" s="1750"/>
      <c r="O27" s="1760"/>
      <c r="P27" s="1760"/>
      <c r="Q27" s="1647">
        <v>29</v>
      </c>
    </row>
    <row r="28" spans="1:17" s="389" customFormat="1" ht="15" x14ac:dyDescent="0.25">
      <c r="A28" s="392">
        <v>14</v>
      </c>
      <c r="B28" s="1164"/>
      <c r="C28" s="1760"/>
      <c r="D28" s="1760"/>
      <c r="E28" s="1647">
        <v>50</v>
      </c>
      <c r="F28" s="1750"/>
      <c r="G28" s="1760"/>
      <c r="H28" s="1760"/>
      <c r="I28" s="1647">
        <v>287</v>
      </c>
      <c r="J28" s="1750"/>
      <c r="K28" s="1760"/>
      <c r="L28" s="1760"/>
      <c r="M28" s="1647">
        <v>0</v>
      </c>
      <c r="N28" s="1750"/>
      <c r="O28" s="1760"/>
      <c r="P28" s="1760"/>
      <c r="Q28" s="1647">
        <v>19</v>
      </c>
    </row>
    <row r="29" spans="1:17" s="389" customFormat="1" ht="15" x14ac:dyDescent="0.25">
      <c r="A29" s="392">
        <v>15</v>
      </c>
      <c r="B29" s="1164"/>
      <c r="C29" s="1760"/>
      <c r="D29" s="1760"/>
      <c r="E29" s="1647">
        <v>52</v>
      </c>
      <c r="F29" s="1750"/>
      <c r="G29" s="1760"/>
      <c r="H29" s="1760"/>
      <c r="I29" s="1647">
        <v>287</v>
      </c>
      <c r="J29" s="1750"/>
      <c r="K29" s="1760"/>
      <c r="L29" s="1760"/>
      <c r="M29" s="1647">
        <v>0</v>
      </c>
      <c r="N29" s="1750"/>
      <c r="O29" s="1760"/>
      <c r="P29" s="1760"/>
      <c r="Q29" s="1647">
        <v>23</v>
      </c>
    </row>
    <row r="30" spans="1:17" s="389" customFormat="1" ht="15" x14ac:dyDescent="0.25">
      <c r="A30" s="392">
        <v>16</v>
      </c>
      <c r="B30" s="1164"/>
      <c r="C30" s="1760"/>
      <c r="D30" s="1760"/>
      <c r="E30" s="1647">
        <v>50</v>
      </c>
      <c r="F30" s="1750"/>
      <c r="G30" s="1760"/>
      <c r="H30" s="1760"/>
      <c r="I30" s="1647">
        <v>274</v>
      </c>
      <c r="J30" s="1750"/>
      <c r="K30" s="1760"/>
      <c r="L30" s="1760"/>
      <c r="M30" s="1647">
        <v>1</v>
      </c>
      <c r="N30" s="1750"/>
      <c r="O30" s="1760"/>
      <c r="P30" s="1760"/>
      <c r="Q30" s="1647">
        <v>30</v>
      </c>
    </row>
    <row r="31" spans="1:17" s="393" customFormat="1" ht="15" x14ac:dyDescent="0.25">
      <c r="A31" s="392">
        <v>17</v>
      </c>
      <c r="B31" s="1164"/>
      <c r="C31" s="1760"/>
      <c r="D31" s="1760"/>
      <c r="E31" s="1647">
        <v>60</v>
      </c>
      <c r="F31" s="1750"/>
      <c r="G31" s="1760"/>
      <c r="H31" s="1760"/>
      <c r="I31" s="1647">
        <v>273</v>
      </c>
      <c r="J31" s="1750"/>
      <c r="K31" s="1760"/>
      <c r="L31" s="1760"/>
      <c r="M31" s="1647">
        <v>0</v>
      </c>
      <c r="N31" s="1750"/>
      <c r="O31" s="1760"/>
      <c r="P31" s="1760"/>
      <c r="Q31" s="1647">
        <v>32</v>
      </c>
    </row>
    <row r="32" spans="1:17" s="393" customFormat="1" ht="15" x14ac:dyDescent="0.25">
      <c r="A32" s="392">
        <v>18</v>
      </c>
      <c r="B32" s="1164"/>
      <c r="C32" s="1760"/>
      <c r="D32" s="1760"/>
      <c r="E32" s="1647">
        <v>58</v>
      </c>
      <c r="F32" s="1750"/>
      <c r="G32" s="1760"/>
      <c r="H32" s="1760"/>
      <c r="I32" s="1647">
        <v>238</v>
      </c>
      <c r="J32" s="1750"/>
      <c r="K32" s="1760"/>
      <c r="L32" s="1760"/>
      <c r="M32" s="1647">
        <v>0</v>
      </c>
      <c r="N32" s="1750"/>
      <c r="O32" s="1760"/>
      <c r="P32" s="1760"/>
      <c r="Q32" s="1647">
        <v>29</v>
      </c>
    </row>
    <row r="33" spans="1:33" s="393" customFormat="1" ht="15" x14ac:dyDescent="0.25">
      <c r="A33" s="392">
        <v>19</v>
      </c>
      <c r="B33" s="1164"/>
      <c r="C33" s="1760"/>
      <c r="D33" s="1760"/>
      <c r="E33" s="1647">
        <v>56</v>
      </c>
      <c r="F33" s="1750"/>
      <c r="G33" s="1760"/>
      <c r="H33" s="1760"/>
      <c r="I33" s="1647">
        <v>217</v>
      </c>
      <c r="J33" s="1750"/>
      <c r="K33" s="1760"/>
      <c r="L33" s="1760"/>
      <c r="M33" s="1647">
        <v>0</v>
      </c>
      <c r="N33" s="1750"/>
      <c r="O33" s="1760"/>
      <c r="P33" s="1760"/>
      <c r="Q33" s="1647">
        <v>29</v>
      </c>
    </row>
    <row r="34" spans="1:33" s="393" customFormat="1" ht="15" x14ac:dyDescent="0.25">
      <c r="A34" s="392">
        <v>20</v>
      </c>
      <c r="B34" s="1164"/>
      <c r="C34" s="1760"/>
      <c r="D34" s="1760"/>
      <c r="E34" s="1647">
        <v>60</v>
      </c>
      <c r="F34" s="1750"/>
      <c r="G34" s="1760"/>
      <c r="H34" s="1760"/>
      <c r="I34" s="1647">
        <v>204</v>
      </c>
      <c r="J34" s="1750"/>
      <c r="K34" s="1760"/>
      <c r="L34" s="1760"/>
      <c r="M34" s="1647">
        <v>0</v>
      </c>
      <c r="N34" s="1750"/>
      <c r="O34" s="1760"/>
      <c r="P34" s="1760"/>
      <c r="Q34" s="1647">
        <v>26</v>
      </c>
    </row>
    <row r="35" spans="1:33" s="393" customFormat="1" ht="15" x14ac:dyDescent="0.25">
      <c r="A35" s="392">
        <v>21</v>
      </c>
      <c r="B35" s="1164"/>
      <c r="C35" s="1760"/>
      <c r="D35" s="1760"/>
      <c r="E35" s="1647">
        <v>61</v>
      </c>
      <c r="F35" s="1750"/>
      <c r="G35" s="1760"/>
      <c r="H35" s="1760"/>
      <c r="I35" s="1647">
        <v>201</v>
      </c>
      <c r="J35" s="1750"/>
      <c r="K35" s="1760"/>
      <c r="L35" s="1760"/>
      <c r="M35" s="1647">
        <v>1</v>
      </c>
      <c r="N35" s="1750"/>
      <c r="O35" s="1760"/>
      <c r="P35" s="1760"/>
      <c r="Q35" s="1647">
        <v>24</v>
      </c>
    </row>
    <row r="36" spans="1:33" s="393" customFormat="1" ht="15" x14ac:dyDescent="0.25">
      <c r="A36" s="392">
        <v>22</v>
      </c>
      <c r="B36" s="1164"/>
      <c r="C36" s="1760"/>
      <c r="D36" s="1760"/>
      <c r="E36" s="1647">
        <v>55</v>
      </c>
      <c r="F36" s="1750"/>
      <c r="G36" s="1760"/>
      <c r="H36" s="1760"/>
      <c r="I36" s="1647">
        <v>191</v>
      </c>
      <c r="J36" s="1750"/>
      <c r="K36" s="1760"/>
      <c r="L36" s="1760"/>
      <c r="M36" s="1647">
        <v>0</v>
      </c>
      <c r="N36" s="1750"/>
      <c r="O36" s="1760"/>
      <c r="P36" s="1760"/>
      <c r="Q36" s="1647">
        <v>17</v>
      </c>
    </row>
    <row r="37" spans="1:33" s="393" customFormat="1" ht="15" x14ac:dyDescent="0.25">
      <c r="A37" s="392">
        <v>23</v>
      </c>
      <c r="B37" s="1164"/>
      <c r="C37" s="1760"/>
      <c r="D37" s="1760"/>
      <c r="E37" s="1647">
        <v>49</v>
      </c>
      <c r="F37" s="1750"/>
      <c r="G37" s="1760"/>
      <c r="H37" s="1760"/>
      <c r="I37" s="1647">
        <v>196</v>
      </c>
      <c r="J37" s="1750"/>
      <c r="K37" s="1760"/>
      <c r="L37" s="1760"/>
      <c r="M37" s="1647">
        <v>0</v>
      </c>
      <c r="N37" s="1750"/>
      <c r="O37" s="1760"/>
      <c r="P37" s="1760"/>
      <c r="Q37" s="1647">
        <v>17</v>
      </c>
    </row>
    <row r="38" spans="1:33" s="393" customFormat="1" ht="15" x14ac:dyDescent="0.25">
      <c r="A38" s="392">
        <v>24</v>
      </c>
      <c r="B38" s="1164"/>
      <c r="C38" s="1760"/>
      <c r="D38" s="1760"/>
      <c r="E38" s="1647">
        <v>44</v>
      </c>
      <c r="F38" s="1750"/>
      <c r="G38" s="1760"/>
      <c r="H38" s="1760"/>
      <c r="I38" s="1647">
        <v>182</v>
      </c>
      <c r="J38" s="1750"/>
      <c r="K38" s="1760"/>
      <c r="L38" s="1760"/>
      <c r="M38" s="1647">
        <v>0</v>
      </c>
      <c r="N38" s="1750"/>
      <c r="O38" s="1760"/>
      <c r="P38" s="1760"/>
      <c r="Q38" s="1647">
        <v>14</v>
      </c>
    </row>
    <row r="39" spans="1:33" s="393" customFormat="1" ht="15" x14ac:dyDescent="0.2">
      <c r="A39" s="392" t="s">
        <v>19</v>
      </c>
      <c r="B39" s="1210"/>
      <c r="C39" s="1761"/>
      <c r="D39" s="1761"/>
      <c r="E39" s="1762">
        <f>SUM(E15:E38)</f>
        <v>1020</v>
      </c>
      <c r="F39" s="1761"/>
      <c r="G39" s="1761"/>
      <c r="H39" s="1761"/>
      <c r="I39" s="1762">
        <f>SUM(I15:I38)</f>
        <v>5171</v>
      </c>
      <c r="J39" s="1761"/>
      <c r="K39" s="1761"/>
      <c r="L39" s="1761"/>
      <c r="M39" s="1762">
        <f>SUM(M15:M38)</f>
        <v>2</v>
      </c>
      <c r="N39" s="1761"/>
      <c r="O39" s="1761"/>
      <c r="P39" s="1761"/>
      <c r="Q39" s="1762">
        <f>SUM(Q15:Q38)</f>
        <v>470</v>
      </c>
    </row>
    <row r="40" spans="1:33" s="383" customFormat="1" ht="12.75" customHeight="1" x14ac:dyDescent="0.2">
      <c r="A40" s="383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83" customFormat="1" ht="12.75" customHeight="1" x14ac:dyDescent="0.2">
      <c r="A41" s="383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 x14ac:dyDescent="0.2">
      <c r="A42" s="383" t="s">
        <v>22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 x14ac:dyDescent="0.2">
      <c r="A43" s="383" t="s">
        <v>23</v>
      </c>
      <c r="K43" s="383" t="s">
        <v>534</v>
      </c>
      <c r="L43" s="383"/>
      <c r="M43" s="383"/>
      <c r="N43" s="383"/>
      <c r="O43" s="383"/>
      <c r="P43" s="383"/>
      <c r="Q43" s="383"/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 x14ac:dyDescent="0.2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81" t="s">
        <v>509</v>
      </c>
      <c r="C1" s="2048"/>
      <c r="D1" s="2048"/>
      <c r="E1" s="2048"/>
      <c r="F1" s="2048"/>
      <c r="J1" s="801" t="s">
        <v>183</v>
      </c>
      <c r="N1" s="2575" t="s">
        <v>82</v>
      </c>
      <c r="O1" s="2575"/>
      <c r="P1" s="2575"/>
      <c r="Q1" s="2575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76" t="s">
        <v>1</v>
      </c>
      <c r="C2" s="2055"/>
      <c r="D2" s="2055"/>
      <c r="E2" s="2055"/>
      <c r="F2" s="2055"/>
      <c r="N2" s="2576" t="s">
        <v>2</v>
      </c>
      <c r="O2" s="2577"/>
      <c r="P2" s="2577"/>
      <c r="Q2" s="2577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80" t="s">
        <v>4</v>
      </c>
      <c r="C4" s="2048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94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85" t="s">
        <v>7</v>
      </c>
      <c r="C5" s="2046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7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1525</v>
      </c>
      <c r="B8" s="1318"/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82" t="s">
        <v>9</v>
      </c>
      <c r="B9" s="2572" t="s">
        <v>10</v>
      </c>
      <c r="C9" s="2573"/>
      <c r="D9" s="2573"/>
      <c r="E9" s="2573"/>
      <c r="F9" s="2573"/>
      <c r="G9" s="2573"/>
      <c r="H9" s="2573"/>
      <c r="I9" s="2574"/>
      <c r="J9" s="2572" t="s">
        <v>11</v>
      </c>
      <c r="K9" s="2573"/>
      <c r="L9" s="2573"/>
      <c r="M9" s="2573"/>
      <c r="N9" s="2573"/>
      <c r="O9" s="2573"/>
      <c r="P9" s="2573"/>
      <c r="Q9" s="2574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83"/>
      <c r="B10" s="2569" t="s">
        <v>95</v>
      </c>
      <c r="C10" s="2570"/>
      <c r="D10" s="2570"/>
      <c r="E10" s="2571"/>
      <c r="F10" s="2569"/>
      <c r="G10" s="2062"/>
      <c r="H10" s="2062"/>
      <c r="I10" s="2063"/>
      <c r="J10" s="2569" t="s">
        <v>95</v>
      </c>
      <c r="K10" s="2570"/>
      <c r="L10" s="2570"/>
      <c r="M10" s="2571"/>
      <c r="N10" s="2569"/>
      <c r="O10" s="2570"/>
      <c r="P10" s="2570"/>
      <c r="Q10" s="2571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83"/>
      <c r="B11" s="2569" t="s">
        <v>14</v>
      </c>
      <c r="C11" s="2570"/>
      <c r="E11" s="399">
        <v>7200</v>
      </c>
      <c r="F11" s="2569" t="s">
        <v>14</v>
      </c>
      <c r="G11" s="2570"/>
      <c r="H11" s="398"/>
      <c r="I11" s="399">
        <v>0</v>
      </c>
      <c r="J11" s="2569" t="s">
        <v>14</v>
      </c>
      <c r="K11" s="2570"/>
      <c r="L11" s="398"/>
      <c r="M11" s="399">
        <f>E11</f>
        <v>7200</v>
      </c>
      <c r="N11" s="2569" t="s">
        <v>14</v>
      </c>
      <c r="O11" s="2570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84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3"/>
      <c r="D14" s="1763"/>
      <c r="E14" s="1763"/>
      <c r="F14" s="1763"/>
      <c r="G14" s="1763"/>
      <c r="H14" s="1763"/>
      <c r="I14" s="1763"/>
      <c r="J14" s="1750"/>
      <c r="K14" s="1763"/>
      <c r="L14" s="1763"/>
      <c r="M14" s="1763"/>
      <c r="N14" s="1763"/>
      <c r="O14" s="1149"/>
      <c r="P14" s="1149"/>
      <c r="Q14" s="1149"/>
    </row>
    <row r="15" spans="1:33" s="1486" customFormat="1" ht="15" x14ac:dyDescent="0.25">
      <c r="A15" s="1484">
        <v>1</v>
      </c>
      <c r="B15" s="1462"/>
      <c r="C15" s="1763"/>
      <c r="D15" s="1763"/>
      <c r="E15" s="1647">
        <v>93</v>
      </c>
      <c r="F15" s="1763"/>
      <c r="G15" s="1763"/>
      <c r="H15" s="1763"/>
      <c r="I15" s="1763"/>
      <c r="J15" s="1750"/>
      <c r="K15" s="1763"/>
      <c r="L15" s="1763"/>
      <c r="M15" s="1647">
        <v>0</v>
      </c>
      <c r="N15" s="1763"/>
      <c r="O15" s="1485"/>
      <c r="P15" s="1485"/>
      <c r="Q15" s="1485"/>
    </row>
    <row r="16" spans="1:33" s="401" customFormat="1" ht="15" x14ac:dyDescent="0.25">
      <c r="A16" s="404">
        <v>2</v>
      </c>
      <c r="B16" s="1164"/>
      <c r="C16" s="1763"/>
      <c r="D16" s="1763"/>
      <c r="E16" s="1647">
        <v>127</v>
      </c>
      <c r="F16" s="1763"/>
      <c r="G16" s="1763"/>
      <c r="H16" s="1763"/>
      <c r="I16" s="1763"/>
      <c r="J16" s="1750"/>
      <c r="K16" s="1763"/>
      <c r="L16" s="1763"/>
      <c r="M16" s="1647">
        <v>0</v>
      </c>
      <c r="N16" s="1763"/>
      <c r="O16" s="1149"/>
      <c r="P16" s="1149"/>
      <c r="Q16" s="1149"/>
    </row>
    <row r="17" spans="1:17" s="401" customFormat="1" ht="15" x14ac:dyDescent="0.25">
      <c r="A17" s="404">
        <v>3</v>
      </c>
      <c r="B17" s="1164"/>
      <c r="C17" s="1763"/>
      <c r="D17" s="1763"/>
      <c r="E17" s="1647">
        <v>120</v>
      </c>
      <c r="F17" s="1763"/>
      <c r="G17" s="1763"/>
      <c r="H17" s="1763"/>
      <c r="I17" s="1763"/>
      <c r="J17" s="1750"/>
      <c r="K17" s="1763"/>
      <c r="L17" s="1763"/>
      <c r="M17" s="1647">
        <v>0</v>
      </c>
      <c r="N17" s="1763"/>
      <c r="O17" s="1149"/>
      <c r="P17" s="1149"/>
      <c r="Q17" s="1149"/>
    </row>
    <row r="18" spans="1:17" s="401" customFormat="1" ht="15" x14ac:dyDescent="0.25">
      <c r="A18" s="404">
        <v>4</v>
      </c>
      <c r="B18" s="1164"/>
      <c r="C18" s="1763"/>
      <c r="D18" s="1763"/>
      <c r="E18" s="1647">
        <v>118</v>
      </c>
      <c r="F18" s="1763"/>
      <c r="G18" s="1763"/>
      <c r="H18" s="1763"/>
      <c r="I18" s="1763"/>
      <c r="J18" s="1750"/>
      <c r="K18" s="1763"/>
      <c r="L18" s="1763"/>
      <c r="M18" s="1647">
        <v>0</v>
      </c>
      <c r="N18" s="1763"/>
      <c r="O18" s="1149"/>
      <c r="P18" s="1149"/>
      <c r="Q18" s="1149"/>
    </row>
    <row r="19" spans="1:17" s="401" customFormat="1" ht="15" x14ac:dyDescent="0.25">
      <c r="A19" s="404">
        <v>5</v>
      </c>
      <c r="B19" s="1164"/>
      <c r="C19" s="1763"/>
      <c r="D19" s="1763"/>
      <c r="E19" s="1647">
        <v>119</v>
      </c>
      <c r="F19" s="1763"/>
      <c r="G19" s="1763"/>
      <c r="H19" s="1763"/>
      <c r="I19" s="1763"/>
      <c r="J19" s="1750"/>
      <c r="K19" s="1763"/>
      <c r="L19" s="1763"/>
      <c r="M19" s="1647">
        <v>0</v>
      </c>
      <c r="N19" s="1763"/>
      <c r="O19" s="1149"/>
      <c r="P19" s="1149"/>
      <c r="Q19" s="1149"/>
    </row>
    <row r="20" spans="1:17" s="401" customFormat="1" ht="15" x14ac:dyDescent="0.25">
      <c r="A20" s="404">
        <v>6</v>
      </c>
      <c r="B20" s="1164"/>
      <c r="C20" s="1763"/>
      <c r="D20" s="1763"/>
      <c r="E20" s="1647">
        <v>125</v>
      </c>
      <c r="F20" s="1763"/>
      <c r="G20" s="1763"/>
      <c r="H20" s="1763"/>
      <c r="I20" s="1763"/>
      <c r="J20" s="1750"/>
      <c r="K20" s="1763"/>
      <c r="L20" s="1763"/>
      <c r="M20" s="1647">
        <v>0</v>
      </c>
      <c r="N20" s="1763"/>
      <c r="O20" s="1149"/>
      <c r="P20" s="1149"/>
      <c r="Q20" s="1149"/>
    </row>
    <row r="21" spans="1:17" s="401" customFormat="1" ht="15" x14ac:dyDescent="0.25">
      <c r="A21" s="404">
        <v>7</v>
      </c>
      <c r="B21" s="1164"/>
      <c r="C21" s="1763"/>
      <c r="D21" s="1763"/>
      <c r="E21" s="1647">
        <v>150</v>
      </c>
      <c r="F21" s="1763"/>
      <c r="G21" s="1763"/>
      <c r="H21" s="1763"/>
      <c r="I21" s="1763"/>
      <c r="J21" s="1750"/>
      <c r="K21" s="1763"/>
      <c r="L21" s="1763"/>
      <c r="M21" s="1647">
        <v>1</v>
      </c>
      <c r="N21" s="1763"/>
      <c r="O21" s="1149"/>
      <c r="P21" s="1149"/>
      <c r="Q21" s="1149"/>
    </row>
    <row r="22" spans="1:17" s="401" customFormat="1" ht="15" x14ac:dyDescent="0.25">
      <c r="A22" s="404">
        <v>8</v>
      </c>
      <c r="B22" s="1164"/>
      <c r="C22" s="1763"/>
      <c r="D22" s="1763"/>
      <c r="E22" s="1647">
        <v>221</v>
      </c>
      <c r="F22" s="1763"/>
      <c r="G22" s="1763"/>
      <c r="H22" s="1763"/>
      <c r="I22" s="1763"/>
      <c r="J22" s="1750"/>
      <c r="K22" s="1763"/>
      <c r="L22" s="1763"/>
      <c r="M22" s="1647">
        <v>3</v>
      </c>
      <c r="N22" s="1763"/>
      <c r="O22" s="1149"/>
      <c r="P22" s="1149"/>
      <c r="Q22" s="1149"/>
    </row>
    <row r="23" spans="1:17" s="401" customFormat="1" ht="15" x14ac:dyDescent="0.25">
      <c r="A23" s="404">
        <v>9</v>
      </c>
      <c r="B23" s="1164"/>
      <c r="C23" s="1763"/>
      <c r="D23" s="1763"/>
      <c r="E23" s="1647">
        <v>345</v>
      </c>
      <c r="F23" s="1763"/>
      <c r="G23" s="1763"/>
      <c r="H23" s="1763"/>
      <c r="I23" s="1763"/>
      <c r="J23" s="1750"/>
      <c r="K23" s="1763"/>
      <c r="L23" s="1763"/>
      <c r="M23" s="1647">
        <v>20</v>
      </c>
      <c r="N23" s="1763"/>
      <c r="O23" s="1149"/>
      <c r="P23" s="1149"/>
      <c r="Q23" s="1149"/>
    </row>
    <row r="24" spans="1:17" s="401" customFormat="1" ht="15" x14ac:dyDescent="0.25">
      <c r="A24" s="404">
        <v>10</v>
      </c>
      <c r="B24" s="1164"/>
      <c r="C24" s="1763"/>
      <c r="D24" s="1763"/>
      <c r="E24" s="1647">
        <v>376</v>
      </c>
      <c r="F24" s="1763"/>
      <c r="G24" s="1763"/>
      <c r="H24" s="1763"/>
      <c r="I24" s="1763"/>
      <c r="J24" s="1750"/>
      <c r="K24" s="1763"/>
      <c r="L24" s="1763"/>
      <c r="M24" s="1647">
        <v>37</v>
      </c>
      <c r="N24" s="1763"/>
      <c r="O24" s="1149"/>
      <c r="P24" s="1149"/>
      <c r="Q24" s="1149"/>
    </row>
    <row r="25" spans="1:17" s="401" customFormat="1" ht="15" x14ac:dyDescent="0.25">
      <c r="A25" s="404">
        <v>11</v>
      </c>
      <c r="B25" s="1164"/>
      <c r="C25" s="1763"/>
      <c r="D25" s="1763"/>
      <c r="E25" s="1647">
        <v>386</v>
      </c>
      <c r="F25" s="1763"/>
      <c r="G25" s="1763"/>
      <c r="H25" s="1763"/>
      <c r="I25" s="1763"/>
      <c r="J25" s="1750"/>
      <c r="K25" s="1763"/>
      <c r="L25" s="1763"/>
      <c r="M25" s="1647">
        <v>42</v>
      </c>
      <c r="N25" s="1763"/>
      <c r="O25" s="1149"/>
      <c r="P25" s="1149"/>
      <c r="Q25" s="1149"/>
    </row>
    <row r="26" spans="1:17" s="401" customFormat="1" ht="15" x14ac:dyDescent="0.25">
      <c r="A26" s="404">
        <v>12</v>
      </c>
      <c r="B26" s="1164"/>
      <c r="C26" s="1763"/>
      <c r="D26" s="1763"/>
      <c r="E26" s="1647">
        <v>383</v>
      </c>
      <c r="F26" s="1763"/>
      <c r="G26" s="1763"/>
      <c r="H26" s="1763"/>
      <c r="I26" s="1763"/>
      <c r="J26" s="1750"/>
      <c r="K26" s="1763"/>
      <c r="L26" s="1763"/>
      <c r="M26" s="1647">
        <v>42</v>
      </c>
      <c r="N26" s="1763"/>
      <c r="O26" s="1149"/>
      <c r="P26" s="1149"/>
      <c r="Q26" s="1149"/>
    </row>
    <row r="27" spans="1:17" s="401" customFormat="1" ht="15" x14ac:dyDescent="0.25">
      <c r="A27" s="404">
        <v>13</v>
      </c>
      <c r="B27" s="1164"/>
      <c r="C27" s="1763"/>
      <c r="D27" s="1763"/>
      <c r="E27" s="1647">
        <v>376</v>
      </c>
      <c r="F27" s="1763"/>
      <c r="G27" s="1763"/>
      <c r="H27" s="1763"/>
      <c r="I27" s="1763"/>
      <c r="J27" s="1750"/>
      <c r="K27" s="1763"/>
      <c r="L27" s="1763"/>
      <c r="M27" s="1647">
        <v>41</v>
      </c>
      <c r="N27" s="1763"/>
      <c r="O27" s="1149"/>
      <c r="P27" s="1149"/>
      <c r="Q27" s="1149"/>
    </row>
    <row r="28" spans="1:17" s="401" customFormat="1" ht="15" x14ac:dyDescent="0.25">
      <c r="A28" s="404">
        <v>14</v>
      </c>
      <c r="B28" s="1164"/>
      <c r="C28" s="1763"/>
      <c r="D28" s="1763"/>
      <c r="E28" s="1647">
        <v>366</v>
      </c>
      <c r="F28" s="1763"/>
      <c r="G28" s="1763"/>
      <c r="H28" s="1763"/>
      <c r="I28" s="1763"/>
      <c r="J28" s="1750"/>
      <c r="K28" s="1763"/>
      <c r="L28" s="1763"/>
      <c r="M28" s="1647">
        <v>34</v>
      </c>
      <c r="N28" s="1763"/>
      <c r="O28" s="1149"/>
      <c r="P28" s="1149"/>
      <c r="Q28" s="1149"/>
    </row>
    <row r="29" spans="1:17" s="401" customFormat="1" ht="15" x14ac:dyDescent="0.25">
      <c r="A29" s="404">
        <v>15</v>
      </c>
      <c r="B29" s="1164"/>
      <c r="C29" s="1763"/>
      <c r="D29" s="1763"/>
      <c r="E29" s="1647">
        <v>376</v>
      </c>
      <c r="F29" s="1763"/>
      <c r="G29" s="1763"/>
      <c r="H29" s="1763"/>
      <c r="I29" s="1763"/>
      <c r="J29" s="1750"/>
      <c r="K29" s="1763"/>
      <c r="L29" s="1763"/>
      <c r="M29" s="1647">
        <v>33</v>
      </c>
      <c r="N29" s="1763"/>
      <c r="O29" s="1149"/>
      <c r="P29" s="1149"/>
      <c r="Q29" s="1149"/>
    </row>
    <row r="30" spans="1:17" s="401" customFormat="1" ht="15" x14ac:dyDescent="0.25">
      <c r="A30" s="404">
        <v>16</v>
      </c>
      <c r="B30" s="1164"/>
      <c r="C30" s="1763"/>
      <c r="D30" s="1763"/>
      <c r="E30" s="1647">
        <v>369</v>
      </c>
      <c r="F30" s="1763"/>
      <c r="G30" s="1763"/>
      <c r="H30" s="1763"/>
      <c r="I30" s="1763"/>
      <c r="J30" s="1750"/>
      <c r="K30" s="1763"/>
      <c r="L30" s="1763"/>
      <c r="M30" s="1647">
        <v>28</v>
      </c>
      <c r="N30" s="1763"/>
      <c r="O30" s="1149"/>
      <c r="P30" s="1149"/>
      <c r="Q30" s="1149"/>
    </row>
    <row r="31" spans="1:17" s="405" customFormat="1" ht="15" x14ac:dyDescent="0.25">
      <c r="A31" s="404">
        <v>17</v>
      </c>
      <c r="B31" s="1164"/>
      <c r="C31" s="1763"/>
      <c r="D31" s="1763"/>
      <c r="E31" s="1647">
        <v>345</v>
      </c>
      <c r="F31" s="1763"/>
      <c r="G31" s="1763"/>
      <c r="H31" s="1763"/>
      <c r="I31" s="1763"/>
      <c r="J31" s="1750"/>
      <c r="K31" s="1763"/>
      <c r="L31" s="1763"/>
      <c r="M31" s="1647">
        <v>29</v>
      </c>
      <c r="N31" s="1763"/>
      <c r="O31" s="1149"/>
      <c r="P31" s="1149"/>
      <c r="Q31" s="1149"/>
    </row>
    <row r="32" spans="1:17" s="405" customFormat="1" ht="15" x14ac:dyDescent="0.25">
      <c r="A32" s="404">
        <v>18</v>
      </c>
      <c r="B32" s="1164"/>
      <c r="C32" s="1763"/>
      <c r="D32" s="1763"/>
      <c r="E32" s="1647">
        <v>261</v>
      </c>
      <c r="F32" s="1763"/>
      <c r="G32" s="1763"/>
      <c r="H32" s="1763"/>
      <c r="I32" s="1763"/>
      <c r="J32" s="1750"/>
      <c r="K32" s="1763"/>
      <c r="L32" s="1763"/>
      <c r="M32" s="1647">
        <v>15</v>
      </c>
      <c r="N32" s="1763"/>
      <c r="O32" s="1149"/>
      <c r="P32" s="1149"/>
      <c r="Q32" s="1149"/>
    </row>
    <row r="33" spans="1:33" s="405" customFormat="1" ht="15" x14ac:dyDescent="0.25">
      <c r="A33" s="404">
        <v>19</v>
      </c>
      <c r="B33" s="1164"/>
      <c r="C33" s="1763"/>
      <c r="D33" s="1763"/>
      <c r="E33" s="1647">
        <v>204</v>
      </c>
      <c r="F33" s="1763"/>
      <c r="G33" s="1763"/>
      <c r="H33" s="1763"/>
      <c r="I33" s="1763"/>
      <c r="J33" s="1750"/>
      <c r="K33" s="1763"/>
      <c r="L33" s="1763"/>
      <c r="M33" s="1647">
        <v>5</v>
      </c>
      <c r="N33" s="1763"/>
      <c r="O33" s="1149"/>
      <c r="P33" s="1149"/>
      <c r="Q33" s="1149"/>
    </row>
    <row r="34" spans="1:33" s="405" customFormat="1" ht="15" x14ac:dyDescent="0.25">
      <c r="A34" s="404">
        <v>20</v>
      </c>
      <c r="B34" s="1164"/>
      <c r="C34" s="1763"/>
      <c r="D34" s="1763"/>
      <c r="E34" s="1647">
        <v>170</v>
      </c>
      <c r="F34" s="1763"/>
      <c r="G34" s="1763"/>
      <c r="H34" s="1763"/>
      <c r="I34" s="1763"/>
      <c r="J34" s="1750"/>
      <c r="K34" s="1763"/>
      <c r="L34" s="1763"/>
      <c r="M34" s="1647">
        <v>3</v>
      </c>
      <c r="N34" s="1763"/>
      <c r="O34" s="1149"/>
      <c r="P34" s="1149"/>
      <c r="Q34" s="1149"/>
    </row>
    <row r="35" spans="1:33" s="405" customFormat="1" ht="15" x14ac:dyDescent="0.25">
      <c r="A35" s="404">
        <v>21</v>
      </c>
      <c r="B35" s="1164"/>
      <c r="C35" s="1763"/>
      <c r="D35" s="1763"/>
      <c r="E35" s="1647">
        <v>150</v>
      </c>
      <c r="F35" s="1763"/>
      <c r="G35" s="1763"/>
      <c r="H35" s="1763"/>
      <c r="I35" s="1763"/>
      <c r="J35" s="1750"/>
      <c r="K35" s="1763"/>
      <c r="L35" s="1763"/>
      <c r="M35" s="1647">
        <v>1</v>
      </c>
      <c r="N35" s="1763"/>
      <c r="O35" s="1149"/>
      <c r="P35" s="1149"/>
      <c r="Q35" s="1149"/>
    </row>
    <row r="36" spans="1:33" s="405" customFormat="1" ht="15" x14ac:dyDescent="0.25">
      <c r="A36" s="404">
        <v>22</v>
      </c>
      <c r="B36" s="1164"/>
      <c r="C36" s="1763"/>
      <c r="D36" s="1763"/>
      <c r="E36" s="1647">
        <v>135</v>
      </c>
      <c r="F36" s="1763"/>
      <c r="G36" s="1763"/>
      <c r="H36" s="1763"/>
      <c r="I36" s="1763"/>
      <c r="J36" s="1750"/>
      <c r="K36" s="1763"/>
      <c r="L36" s="1763"/>
      <c r="M36" s="1647">
        <v>0</v>
      </c>
      <c r="N36" s="1763"/>
      <c r="O36" s="1149"/>
      <c r="P36" s="1149"/>
      <c r="Q36" s="1149"/>
    </row>
    <row r="37" spans="1:33" s="405" customFormat="1" ht="15" x14ac:dyDescent="0.25">
      <c r="A37" s="404">
        <v>23</v>
      </c>
      <c r="B37" s="1164"/>
      <c r="C37" s="1763"/>
      <c r="D37" s="1763"/>
      <c r="E37" s="1647">
        <v>127</v>
      </c>
      <c r="F37" s="1763"/>
      <c r="G37" s="1763"/>
      <c r="H37" s="1763"/>
      <c r="I37" s="1763"/>
      <c r="J37" s="1750"/>
      <c r="K37" s="1763"/>
      <c r="L37" s="1763"/>
      <c r="M37" s="1647">
        <v>0</v>
      </c>
      <c r="N37" s="1763"/>
      <c r="O37" s="1149"/>
      <c r="P37" s="1149"/>
      <c r="Q37" s="1149"/>
    </row>
    <row r="38" spans="1:33" s="405" customFormat="1" ht="15" x14ac:dyDescent="0.25">
      <c r="A38" s="404">
        <v>24</v>
      </c>
      <c r="B38" s="1164"/>
      <c r="C38" s="1763"/>
      <c r="D38" s="1763"/>
      <c r="E38" s="1647">
        <v>128</v>
      </c>
      <c r="F38" s="1763"/>
      <c r="G38" s="1763"/>
      <c r="H38" s="1763"/>
      <c r="I38" s="1763"/>
      <c r="J38" s="1750"/>
      <c r="K38" s="1763"/>
      <c r="L38" s="1763"/>
      <c r="M38" s="1647">
        <v>0</v>
      </c>
      <c r="N38" s="1763"/>
      <c r="O38" s="1149"/>
      <c r="P38" s="1149"/>
      <c r="Q38" s="1149"/>
    </row>
    <row r="39" spans="1:33" s="405" customFormat="1" ht="15" x14ac:dyDescent="0.2">
      <c r="A39" s="404" t="s">
        <v>19</v>
      </c>
      <c r="B39" s="1208"/>
      <c r="C39" s="1764"/>
      <c r="D39" s="1764"/>
      <c r="E39" s="1765">
        <f>SUM(E15:E38)</f>
        <v>5570</v>
      </c>
      <c r="F39" s="1764"/>
      <c r="G39" s="1764"/>
      <c r="H39" s="1764"/>
      <c r="I39" s="1765"/>
      <c r="J39" s="1764"/>
      <c r="K39" s="1764"/>
      <c r="L39" s="1764"/>
      <c r="M39" s="1765">
        <f>SUM(M15:M38)</f>
        <v>334</v>
      </c>
      <c r="N39" s="1764"/>
      <c r="O39" s="1208"/>
      <c r="P39" s="1208"/>
      <c r="Q39" s="1209"/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534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3"/>
  </sheetPr>
  <dimension ref="A1:AG44"/>
  <sheetViews>
    <sheetView topLeftCell="A2" zoomScale="70" zoomScaleNormal="70" workbookViewId="0">
      <selection activeCell="M15" sqref="M15:M39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81" t="s">
        <v>509</v>
      </c>
      <c r="C1" s="2048"/>
      <c r="D1" s="2048"/>
      <c r="E1" s="2048"/>
      <c r="F1" s="2048"/>
      <c r="J1" s="801" t="s">
        <v>183</v>
      </c>
      <c r="N1" s="2575" t="s">
        <v>93</v>
      </c>
      <c r="O1" s="2575"/>
      <c r="P1" s="2575"/>
      <c r="Q1" s="2575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76" t="s">
        <v>1</v>
      </c>
      <c r="C2" s="2055"/>
      <c r="D2" s="2055"/>
      <c r="E2" s="2055"/>
      <c r="F2" s="2055"/>
      <c r="N2" s="2576" t="s">
        <v>2</v>
      </c>
      <c r="O2" s="2577"/>
      <c r="P2" s="2577"/>
      <c r="Q2" s="2577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80" t="s">
        <v>4</v>
      </c>
      <c r="C4" s="2048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341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85" t="s">
        <v>7</v>
      </c>
      <c r="C5" s="2046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7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911</v>
      </c>
      <c r="B8" s="1315" t="s">
        <v>439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82" t="s">
        <v>9</v>
      </c>
      <c r="B9" s="2572" t="s">
        <v>10</v>
      </c>
      <c r="C9" s="2573"/>
      <c r="D9" s="2573"/>
      <c r="E9" s="2573"/>
      <c r="F9" s="2573"/>
      <c r="G9" s="2573"/>
      <c r="H9" s="2573"/>
      <c r="I9" s="2574"/>
      <c r="J9" s="2572" t="s">
        <v>11</v>
      </c>
      <c r="K9" s="2573"/>
      <c r="L9" s="2573"/>
      <c r="M9" s="2573"/>
      <c r="N9" s="2573"/>
      <c r="O9" s="2573"/>
      <c r="P9" s="2573"/>
      <c r="Q9" s="2574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83"/>
      <c r="B10" s="2569" t="s">
        <v>342</v>
      </c>
      <c r="C10" s="2570"/>
      <c r="D10" s="2570"/>
      <c r="E10" s="2571"/>
      <c r="F10" s="2569" t="s">
        <v>343</v>
      </c>
      <c r="G10" s="2062"/>
      <c r="H10" s="2062"/>
      <c r="I10" s="2063"/>
      <c r="J10" s="2569" t="s">
        <v>342</v>
      </c>
      <c r="K10" s="2570"/>
      <c r="L10" s="2570"/>
      <c r="M10" s="2571"/>
      <c r="N10" s="2569" t="s">
        <v>343</v>
      </c>
      <c r="O10" s="2570"/>
      <c r="P10" s="2570"/>
      <c r="Q10" s="2571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83"/>
      <c r="B11" s="2569" t="s">
        <v>14</v>
      </c>
      <c r="C11" s="2570"/>
      <c r="E11" s="399">
        <v>7200</v>
      </c>
      <c r="F11" s="2569" t="s">
        <v>14</v>
      </c>
      <c r="G11" s="2570"/>
      <c r="H11" s="398"/>
      <c r="I11" s="399">
        <v>0</v>
      </c>
      <c r="J11" s="2569" t="s">
        <v>14</v>
      </c>
      <c r="K11" s="2570"/>
      <c r="L11" s="398"/>
      <c r="M11" s="399">
        <f>E11</f>
        <v>7200</v>
      </c>
      <c r="N11" s="2569" t="s">
        <v>14</v>
      </c>
      <c r="O11" s="2570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84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3"/>
      <c r="D14" s="1763"/>
      <c r="E14" s="1763"/>
      <c r="F14" s="1763"/>
      <c r="G14" s="1763"/>
      <c r="H14" s="1763"/>
      <c r="I14" s="1763"/>
      <c r="J14" s="1750"/>
      <c r="K14" s="1763"/>
      <c r="L14" s="1763"/>
      <c r="M14" s="1763"/>
      <c r="N14" s="1763"/>
      <c r="O14" s="1763"/>
      <c r="P14" s="1763"/>
      <c r="Q14" s="1763"/>
    </row>
    <row r="15" spans="1:33" s="1486" customFormat="1" ht="15" x14ac:dyDescent="0.25">
      <c r="A15" s="1484">
        <v>1</v>
      </c>
      <c r="B15" s="1462"/>
      <c r="C15" s="1763"/>
      <c r="D15" s="1763"/>
      <c r="E15" s="1647">
        <v>266</v>
      </c>
      <c r="F15" s="1763"/>
      <c r="G15" s="1763"/>
      <c r="H15" s="1763"/>
      <c r="I15" s="1647">
        <v>382</v>
      </c>
      <c r="J15" s="1750"/>
      <c r="K15" s="1763"/>
      <c r="L15" s="1763"/>
      <c r="M15" s="1647">
        <v>0</v>
      </c>
      <c r="N15" s="1763"/>
      <c r="O15" s="1763"/>
      <c r="P15" s="1763"/>
      <c r="Q15" s="1647">
        <v>3</v>
      </c>
    </row>
    <row r="16" spans="1:33" s="401" customFormat="1" ht="15" x14ac:dyDescent="0.25">
      <c r="A16" s="404">
        <v>2</v>
      </c>
      <c r="B16" s="1164"/>
      <c r="C16" s="1763"/>
      <c r="D16" s="1763"/>
      <c r="E16" s="1647">
        <v>255</v>
      </c>
      <c r="F16" s="1763"/>
      <c r="G16" s="1763"/>
      <c r="H16" s="1763"/>
      <c r="I16" s="1647">
        <v>362</v>
      </c>
      <c r="J16" s="1750"/>
      <c r="K16" s="1763"/>
      <c r="L16" s="1763"/>
      <c r="M16" s="1647">
        <v>0</v>
      </c>
      <c r="N16" s="1763"/>
      <c r="O16" s="1763"/>
      <c r="P16" s="1763"/>
      <c r="Q16" s="1647">
        <v>1</v>
      </c>
    </row>
    <row r="17" spans="1:17" s="401" customFormat="1" ht="15" x14ac:dyDescent="0.25">
      <c r="A17" s="404">
        <v>3</v>
      </c>
      <c r="B17" s="1164"/>
      <c r="C17" s="1763"/>
      <c r="D17" s="1763"/>
      <c r="E17" s="1647">
        <v>239</v>
      </c>
      <c r="F17" s="1763"/>
      <c r="G17" s="1763"/>
      <c r="H17" s="1763"/>
      <c r="I17" s="1647">
        <v>331</v>
      </c>
      <c r="J17" s="1750"/>
      <c r="K17" s="1763"/>
      <c r="L17" s="1763"/>
      <c r="M17" s="1647">
        <v>0</v>
      </c>
      <c r="N17" s="1763"/>
      <c r="O17" s="1763"/>
      <c r="P17" s="1763"/>
      <c r="Q17" s="1647">
        <v>1</v>
      </c>
    </row>
    <row r="18" spans="1:17" s="401" customFormat="1" ht="15" x14ac:dyDescent="0.25">
      <c r="A18" s="404">
        <v>4</v>
      </c>
      <c r="B18" s="1164"/>
      <c r="C18" s="1763"/>
      <c r="D18" s="1763"/>
      <c r="E18" s="1647">
        <v>232</v>
      </c>
      <c r="F18" s="1763"/>
      <c r="G18" s="1763"/>
      <c r="H18" s="1763"/>
      <c r="I18" s="1647">
        <v>331</v>
      </c>
      <c r="J18" s="1750"/>
      <c r="K18" s="1763"/>
      <c r="L18" s="1763"/>
      <c r="M18" s="1647">
        <v>0</v>
      </c>
      <c r="N18" s="1763"/>
      <c r="O18" s="1763"/>
      <c r="P18" s="1763"/>
      <c r="Q18" s="1647">
        <v>0</v>
      </c>
    </row>
    <row r="19" spans="1:17" s="401" customFormat="1" ht="15" x14ac:dyDescent="0.25">
      <c r="A19" s="404">
        <v>5</v>
      </c>
      <c r="B19" s="1164"/>
      <c r="C19" s="1763"/>
      <c r="D19" s="1763"/>
      <c r="E19" s="1647">
        <v>226</v>
      </c>
      <c r="F19" s="1763"/>
      <c r="G19" s="1763"/>
      <c r="H19" s="1763"/>
      <c r="I19" s="1647">
        <v>323</v>
      </c>
      <c r="J19" s="1750"/>
      <c r="K19" s="1763"/>
      <c r="L19" s="1763"/>
      <c r="M19" s="1647">
        <v>0</v>
      </c>
      <c r="N19" s="1763"/>
      <c r="O19" s="1763"/>
      <c r="P19" s="1763"/>
      <c r="Q19" s="1647">
        <v>0</v>
      </c>
    </row>
    <row r="20" spans="1:17" s="401" customFormat="1" ht="15" x14ac:dyDescent="0.25">
      <c r="A20" s="404">
        <v>6</v>
      </c>
      <c r="B20" s="1164"/>
      <c r="C20" s="1763"/>
      <c r="D20" s="1763"/>
      <c r="E20" s="1647">
        <v>233</v>
      </c>
      <c r="F20" s="1763"/>
      <c r="G20" s="1763"/>
      <c r="H20" s="1763"/>
      <c r="I20" s="1647">
        <v>332</v>
      </c>
      <c r="J20" s="1750"/>
      <c r="K20" s="1763"/>
      <c r="L20" s="1763"/>
      <c r="M20" s="1647">
        <v>0</v>
      </c>
      <c r="N20" s="1763"/>
      <c r="O20" s="1763"/>
      <c r="P20" s="1763"/>
      <c r="Q20" s="1647">
        <v>0</v>
      </c>
    </row>
    <row r="21" spans="1:17" s="401" customFormat="1" ht="15" x14ac:dyDescent="0.25">
      <c r="A21" s="404">
        <v>7</v>
      </c>
      <c r="B21" s="1164"/>
      <c r="C21" s="1763"/>
      <c r="D21" s="1763"/>
      <c r="E21" s="1647">
        <v>263</v>
      </c>
      <c r="F21" s="1763"/>
      <c r="G21" s="1763"/>
      <c r="H21" s="1763"/>
      <c r="I21" s="1647">
        <v>380</v>
      </c>
      <c r="J21" s="1750"/>
      <c r="K21" s="1763"/>
      <c r="L21" s="1763"/>
      <c r="M21" s="1647">
        <v>0</v>
      </c>
      <c r="N21" s="1763"/>
      <c r="O21" s="1763"/>
      <c r="P21" s="1763"/>
      <c r="Q21" s="1647">
        <v>1</v>
      </c>
    </row>
    <row r="22" spans="1:17" s="401" customFormat="1" ht="15" x14ac:dyDescent="0.25">
      <c r="A22" s="404">
        <v>8</v>
      </c>
      <c r="B22" s="1164"/>
      <c r="C22" s="1763"/>
      <c r="D22" s="1763"/>
      <c r="E22" s="1647">
        <v>361</v>
      </c>
      <c r="F22" s="1763"/>
      <c r="G22" s="1763"/>
      <c r="H22" s="1763"/>
      <c r="I22" s="1647">
        <v>524</v>
      </c>
      <c r="J22" s="1750"/>
      <c r="K22" s="1763"/>
      <c r="L22" s="1763"/>
      <c r="M22" s="1647">
        <v>7</v>
      </c>
      <c r="N22" s="1763"/>
      <c r="O22" s="1763"/>
      <c r="P22" s="1763"/>
      <c r="Q22" s="1647">
        <v>6</v>
      </c>
    </row>
    <row r="23" spans="1:17" s="401" customFormat="1" ht="15" x14ac:dyDescent="0.25">
      <c r="A23" s="404">
        <v>9</v>
      </c>
      <c r="B23" s="1164"/>
      <c r="C23" s="1763"/>
      <c r="D23" s="1763"/>
      <c r="E23" s="1647">
        <v>517</v>
      </c>
      <c r="F23" s="1763"/>
      <c r="G23" s="1763"/>
      <c r="H23" s="1763"/>
      <c r="I23" s="1647">
        <v>755</v>
      </c>
      <c r="J23" s="1750"/>
      <c r="K23" s="1763"/>
      <c r="L23" s="1763"/>
      <c r="M23" s="1647">
        <v>16</v>
      </c>
      <c r="N23" s="1763"/>
      <c r="O23" s="1763"/>
      <c r="P23" s="1763"/>
      <c r="Q23" s="1647">
        <v>43</v>
      </c>
    </row>
    <row r="24" spans="1:17" s="401" customFormat="1" ht="15" x14ac:dyDescent="0.25">
      <c r="A24" s="404">
        <v>10</v>
      </c>
      <c r="B24" s="1164"/>
      <c r="C24" s="1763"/>
      <c r="D24" s="1763"/>
      <c r="E24" s="1647">
        <v>677</v>
      </c>
      <c r="F24" s="1763"/>
      <c r="G24" s="1763"/>
      <c r="H24" s="1763"/>
      <c r="I24" s="1647">
        <v>940</v>
      </c>
      <c r="J24" s="1750"/>
      <c r="K24" s="1763"/>
      <c r="L24" s="1763"/>
      <c r="M24" s="1647">
        <v>53</v>
      </c>
      <c r="N24" s="1763"/>
      <c r="O24" s="1763"/>
      <c r="P24" s="1763"/>
      <c r="Q24" s="1647">
        <v>129</v>
      </c>
    </row>
    <row r="25" spans="1:17" s="401" customFormat="1" ht="15" x14ac:dyDescent="0.25">
      <c r="A25" s="404">
        <v>11</v>
      </c>
      <c r="B25" s="1164"/>
      <c r="C25" s="1763"/>
      <c r="D25" s="1763"/>
      <c r="E25" s="1647">
        <v>703</v>
      </c>
      <c r="F25" s="1763"/>
      <c r="G25" s="1763"/>
      <c r="H25" s="1763"/>
      <c r="I25" s="1647">
        <v>1062</v>
      </c>
      <c r="J25" s="1750"/>
      <c r="K25" s="1763"/>
      <c r="L25" s="1763"/>
      <c r="M25" s="1647">
        <v>48</v>
      </c>
      <c r="N25" s="1763"/>
      <c r="O25" s="1763"/>
      <c r="P25" s="1763"/>
      <c r="Q25" s="1647">
        <v>182</v>
      </c>
    </row>
    <row r="26" spans="1:17" s="401" customFormat="1" ht="15" x14ac:dyDescent="0.25">
      <c r="A26" s="404">
        <v>12</v>
      </c>
      <c r="B26" s="1164"/>
      <c r="C26" s="1763"/>
      <c r="D26" s="1763"/>
      <c r="E26" s="1647">
        <v>698</v>
      </c>
      <c r="F26" s="1763"/>
      <c r="G26" s="1763"/>
      <c r="H26" s="1763"/>
      <c r="I26" s="1647">
        <v>1069</v>
      </c>
      <c r="J26" s="1750"/>
      <c r="K26" s="1763"/>
      <c r="L26" s="1763"/>
      <c r="M26" s="1647">
        <v>24</v>
      </c>
      <c r="N26" s="1763"/>
      <c r="O26" s="1763"/>
      <c r="P26" s="1763"/>
      <c r="Q26" s="1647">
        <v>183</v>
      </c>
    </row>
    <row r="27" spans="1:17" s="401" customFormat="1" ht="15" x14ac:dyDescent="0.25">
      <c r="A27" s="404">
        <v>13</v>
      </c>
      <c r="B27" s="1164"/>
      <c r="C27" s="1763"/>
      <c r="D27" s="1763"/>
      <c r="E27" s="1647">
        <v>710</v>
      </c>
      <c r="F27" s="1763"/>
      <c r="G27" s="1763"/>
      <c r="H27" s="1763"/>
      <c r="I27" s="1647">
        <v>1093</v>
      </c>
      <c r="J27" s="1750"/>
      <c r="K27" s="1763"/>
      <c r="L27" s="1763"/>
      <c r="M27" s="1647">
        <v>55</v>
      </c>
      <c r="N27" s="1763"/>
      <c r="O27" s="1763"/>
      <c r="P27" s="1763"/>
      <c r="Q27" s="1647">
        <v>212</v>
      </c>
    </row>
    <row r="28" spans="1:17" s="401" customFormat="1" ht="15" x14ac:dyDescent="0.25">
      <c r="A28" s="404">
        <v>14</v>
      </c>
      <c r="B28" s="1164"/>
      <c r="C28" s="1763"/>
      <c r="D28" s="1763"/>
      <c r="E28" s="1647">
        <v>745</v>
      </c>
      <c r="F28" s="1763"/>
      <c r="G28" s="1763"/>
      <c r="H28" s="1763"/>
      <c r="I28" s="1647">
        <v>1096</v>
      </c>
      <c r="J28" s="1750"/>
      <c r="K28" s="1763"/>
      <c r="L28" s="1763"/>
      <c r="M28" s="1647">
        <v>80</v>
      </c>
      <c r="N28" s="1763"/>
      <c r="O28" s="1763"/>
      <c r="P28" s="1763"/>
      <c r="Q28" s="1647">
        <v>171</v>
      </c>
    </row>
    <row r="29" spans="1:17" s="401" customFormat="1" ht="15" x14ac:dyDescent="0.25">
      <c r="A29" s="404">
        <v>15</v>
      </c>
      <c r="B29" s="1164"/>
      <c r="C29" s="1763"/>
      <c r="D29" s="1763"/>
      <c r="E29" s="1647">
        <v>743</v>
      </c>
      <c r="F29" s="1763"/>
      <c r="G29" s="1763"/>
      <c r="H29" s="1763"/>
      <c r="I29" s="1647">
        <v>1093</v>
      </c>
      <c r="J29" s="1750"/>
      <c r="K29" s="1763"/>
      <c r="L29" s="1763"/>
      <c r="M29" s="1647">
        <v>65</v>
      </c>
      <c r="N29" s="1763"/>
      <c r="O29" s="1763"/>
      <c r="P29" s="1763"/>
      <c r="Q29" s="1647">
        <v>140</v>
      </c>
    </row>
    <row r="30" spans="1:17" s="401" customFormat="1" ht="15" x14ac:dyDescent="0.25">
      <c r="A30" s="404">
        <v>16</v>
      </c>
      <c r="B30" s="1164"/>
      <c r="C30" s="1763"/>
      <c r="D30" s="1763"/>
      <c r="E30" s="1647">
        <v>744</v>
      </c>
      <c r="F30" s="1763"/>
      <c r="G30" s="1763"/>
      <c r="H30" s="1763"/>
      <c r="I30" s="1647">
        <v>1084</v>
      </c>
      <c r="J30" s="1750"/>
      <c r="K30" s="1763"/>
      <c r="L30" s="1763"/>
      <c r="M30" s="1647">
        <v>42</v>
      </c>
      <c r="N30" s="1763"/>
      <c r="O30" s="1763"/>
      <c r="P30" s="1763"/>
      <c r="Q30" s="1647">
        <v>165</v>
      </c>
    </row>
    <row r="31" spans="1:17" s="405" customFormat="1" ht="15" x14ac:dyDescent="0.25">
      <c r="A31" s="404">
        <v>17</v>
      </c>
      <c r="B31" s="1164"/>
      <c r="C31" s="1763"/>
      <c r="D31" s="1763"/>
      <c r="E31" s="1647">
        <v>721</v>
      </c>
      <c r="F31" s="1763"/>
      <c r="G31" s="1763"/>
      <c r="H31" s="1763"/>
      <c r="I31" s="1647">
        <v>1020</v>
      </c>
      <c r="J31" s="1750"/>
      <c r="K31" s="1763"/>
      <c r="L31" s="1763"/>
      <c r="M31" s="1647">
        <v>69</v>
      </c>
      <c r="N31" s="1763"/>
      <c r="O31" s="1763"/>
      <c r="P31" s="1763"/>
      <c r="Q31" s="1647">
        <v>138</v>
      </c>
    </row>
    <row r="32" spans="1:17" s="405" customFormat="1" ht="15" x14ac:dyDescent="0.25">
      <c r="A32" s="404">
        <v>18</v>
      </c>
      <c r="B32" s="1164"/>
      <c r="C32" s="1763"/>
      <c r="D32" s="1763"/>
      <c r="E32" s="1647">
        <v>640</v>
      </c>
      <c r="F32" s="1763"/>
      <c r="G32" s="1763"/>
      <c r="H32" s="1763"/>
      <c r="I32" s="1647">
        <v>883</v>
      </c>
      <c r="J32" s="1750"/>
      <c r="K32" s="1763"/>
      <c r="L32" s="1763"/>
      <c r="M32" s="1647">
        <v>78</v>
      </c>
      <c r="N32" s="1763"/>
      <c r="O32" s="1763"/>
      <c r="P32" s="1763"/>
      <c r="Q32" s="1647">
        <v>145</v>
      </c>
    </row>
    <row r="33" spans="1:33" s="405" customFormat="1" ht="15" x14ac:dyDescent="0.25">
      <c r="A33" s="404">
        <v>19</v>
      </c>
      <c r="B33" s="1164"/>
      <c r="C33" s="1763"/>
      <c r="D33" s="1763"/>
      <c r="E33" s="1647">
        <v>541</v>
      </c>
      <c r="F33" s="1763"/>
      <c r="G33" s="1763"/>
      <c r="H33" s="1763"/>
      <c r="I33" s="1647">
        <v>779</v>
      </c>
      <c r="J33" s="1750"/>
      <c r="K33" s="1763"/>
      <c r="L33" s="1763"/>
      <c r="M33" s="1647">
        <v>58</v>
      </c>
      <c r="N33" s="1763"/>
      <c r="O33" s="1763"/>
      <c r="P33" s="1763"/>
      <c r="Q33" s="1647">
        <v>118</v>
      </c>
    </row>
    <row r="34" spans="1:33" s="405" customFormat="1" ht="15" x14ac:dyDescent="0.25">
      <c r="A34" s="404">
        <v>20</v>
      </c>
      <c r="B34" s="1164"/>
      <c r="C34" s="1763"/>
      <c r="D34" s="1763"/>
      <c r="E34" s="1647">
        <v>409</v>
      </c>
      <c r="F34" s="1763"/>
      <c r="G34" s="1763"/>
      <c r="H34" s="1763"/>
      <c r="I34" s="1647">
        <v>685</v>
      </c>
      <c r="J34" s="1750"/>
      <c r="K34" s="1763"/>
      <c r="L34" s="1763"/>
      <c r="M34" s="1647">
        <v>14</v>
      </c>
      <c r="N34" s="1763"/>
      <c r="O34" s="1763"/>
      <c r="P34" s="1763"/>
      <c r="Q34" s="1647">
        <v>69</v>
      </c>
    </row>
    <row r="35" spans="1:33" s="405" customFormat="1" ht="15" x14ac:dyDescent="0.25">
      <c r="A35" s="404">
        <v>21</v>
      </c>
      <c r="B35" s="1164"/>
      <c r="C35" s="1763"/>
      <c r="D35" s="1763"/>
      <c r="E35" s="1647">
        <v>349</v>
      </c>
      <c r="F35" s="1763"/>
      <c r="G35" s="1763"/>
      <c r="H35" s="1763"/>
      <c r="I35" s="1647">
        <v>470</v>
      </c>
      <c r="J35" s="1750"/>
      <c r="K35" s="1763"/>
      <c r="L35" s="1763"/>
      <c r="M35" s="1647">
        <v>7</v>
      </c>
      <c r="N35" s="1763"/>
      <c r="O35" s="1763"/>
      <c r="P35" s="1763"/>
      <c r="Q35" s="1647">
        <v>16</v>
      </c>
    </row>
    <row r="36" spans="1:33" s="405" customFormat="1" ht="15" x14ac:dyDescent="0.25">
      <c r="A36" s="404">
        <v>22</v>
      </c>
      <c r="B36" s="1164"/>
      <c r="C36" s="1763"/>
      <c r="D36" s="1763"/>
      <c r="E36" s="1647">
        <v>314</v>
      </c>
      <c r="F36" s="1763"/>
      <c r="G36" s="1763"/>
      <c r="H36" s="1763"/>
      <c r="I36" s="1647">
        <v>423</v>
      </c>
      <c r="J36" s="1750"/>
      <c r="K36" s="1763"/>
      <c r="L36" s="1763"/>
      <c r="M36" s="1647">
        <v>2</v>
      </c>
      <c r="N36" s="1763"/>
      <c r="O36" s="1763"/>
      <c r="P36" s="1763"/>
      <c r="Q36" s="1647">
        <v>5</v>
      </c>
    </row>
    <row r="37" spans="1:33" s="405" customFormat="1" ht="15" x14ac:dyDescent="0.25">
      <c r="A37" s="404">
        <v>23</v>
      </c>
      <c r="B37" s="1164"/>
      <c r="C37" s="1763"/>
      <c r="D37" s="1763"/>
      <c r="E37" s="1647">
        <v>301</v>
      </c>
      <c r="F37" s="1763"/>
      <c r="G37" s="1763"/>
      <c r="H37" s="1763"/>
      <c r="I37" s="1647">
        <v>406</v>
      </c>
      <c r="J37" s="1750"/>
      <c r="K37" s="1763"/>
      <c r="L37" s="1763"/>
      <c r="M37" s="1647">
        <v>1</v>
      </c>
      <c r="N37" s="1763"/>
      <c r="O37" s="1763"/>
      <c r="P37" s="1763"/>
      <c r="Q37" s="1647">
        <v>12</v>
      </c>
    </row>
    <row r="38" spans="1:33" s="405" customFormat="1" ht="15" x14ac:dyDescent="0.25">
      <c r="A38" s="404">
        <v>24</v>
      </c>
      <c r="B38" s="1164"/>
      <c r="C38" s="1763"/>
      <c r="D38" s="1763"/>
      <c r="E38" s="1647">
        <v>266</v>
      </c>
      <c r="F38" s="1763"/>
      <c r="G38" s="1763"/>
      <c r="H38" s="1763"/>
      <c r="I38" s="1647">
        <v>378</v>
      </c>
      <c r="J38" s="1750"/>
      <c r="K38" s="1763"/>
      <c r="L38" s="1763"/>
      <c r="M38" s="1647">
        <v>0</v>
      </c>
      <c r="N38" s="1763"/>
      <c r="O38" s="1763"/>
      <c r="P38" s="1763"/>
      <c r="Q38" s="1647">
        <v>9</v>
      </c>
    </row>
    <row r="39" spans="1:33" s="405" customFormat="1" ht="15" x14ac:dyDescent="0.2">
      <c r="A39" s="404" t="s">
        <v>19</v>
      </c>
      <c r="B39" s="1208"/>
      <c r="C39" s="1764"/>
      <c r="D39" s="1764"/>
      <c r="E39" s="1765">
        <f>SUM(E15:E38)</f>
        <v>11153</v>
      </c>
      <c r="F39" s="1764"/>
      <c r="G39" s="1764"/>
      <c r="H39" s="1764"/>
      <c r="I39" s="1765">
        <f>SUM(I15:I38)</f>
        <v>16201</v>
      </c>
      <c r="J39" s="1764"/>
      <c r="K39" s="1764"/>
      <c r="L39" s="1764"/>
      <c r="M39" s="1765">
        <f>SUM(M15:M38)</f>
        <v>619</v>
      </c>
      <c r="N39" s="1764"/>
      <c r="O39" s="1764"/>
      <c r="P39" s="1764"/>
      <c r="Q39" s="1765">
        <f>SUM(Q15:Q38)</f>
        <v>1749</v>
      </c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534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/>
  </sheetPr>
  <dimension ref="A1:AG44"/>
  <sheetViews>
    <sheetView topLeftCell="A4" zoomScale="70" zoomScaleNormal="70" workbookViewId="0">
      <selection activeCell="V15" sqref="V15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591" t="s">
        <v>509</v>
      </c>
      <c r="C1" s="2048"/>
      <c r="D1" s="2048"/>
      <c r="E1" s="2048"/>
      <c r="F1" s="2048"/>
      <c r="J1" s="801" t="s">
        <v>183</v>
      </c>
      <c r="N1" s="2586" t="s">
        <v>100</v>
      </c>
      <c r="O1" s="2586"/>
      <c r="P1" s="2586"/>
      <c r="Q1" s="2586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407" customFormat="1" ht="10.5" customHeight="1" x14ac:dyDescent="0.2">
      <c r="B2" s="2587" t="s">
        <v>1</v>
      </c>
      <c r="C2" s="2055"/>
      <c r="D2" s="2055"/>
      <c r="E2" s="2055"/>
      <c r="F2" s="2055"/>
      <c r="N2" s="2587" t="s">
        <v>2</v>
      </c>
      <c r="O2" s="2588"/>
      <c r="P2" s="2588"/>
      <c r="Q2" s="2588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407" customFormat="1" ht="13.5" customHeight="1" x14ac:dyDescent="0.2">
      <c r="N3" s="407" t="s">
        <v>3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407" customFormat="1" ht="15" customHeight="1" x14ac:dyDescent="0.25">
      <c r="B4" s="2590" t="s">
        <v>4</v>
      </c>
      <c r="C4" s="2048"/>
      <c r="D4" s="409"/>
      <c r="E4" s="987"/>
      <c r="F4" s="987"/>
      <c r="G4" s="987"/>
      <c r="H4" s="987"/>
      <c r="I4" s="906" t="s">
        <v>5</v>
      </c>
      <c r="J4" s="408"/>
      <c r="K4" s="408"/>
      <c r="L4" s="408"/>
      <c r="O4" s="410" t="s">
        <v>97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407" customFormat="1" ht="9.75" customHeight="1" x14ac:dyDescent="0.2">
      <c r="B5" s="2589" t="s">
        <v>7</v>
      </c>
      <c r="C5" s="2046"/>
      <c r="D5" s="408"/>
      <c r="E5" s="408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407" customFormat="1" ht="12" customHeight="1" x14ac:dyDescent="0.25">
      <c r="A6" s="259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407" customFormat="1" ht="15.75" x14ac:dyDescent="0.25">
      <c r="A7" s="259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407" customFormat="1" ht="9" customHeight="1" x14ac:dyDescent="0.2">
      <c r="A8" s="1315" t="s">
        <v>440</v>
      </c>
      <c r="B8" s="1315" t="s">
        <v>442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407" customFormat="1" x14ac:dyDescent="0.2">
      <c r="A9" s="2594" t="s">
        <v>9</v>
      </c>
      <c r="B9" s="2599" t="s">
        <v>10</v>
      </c>
      <c r="C9" s="2600"/>
      <c r="D9" s="2600"/>
      <c r="E9" s="2600"/>
      <c r="F9" s="2600"/>
      <c r="G9" s="2600"/>
      <c r="H9" s="2600"/>
      <c r="I9" s="2601"/>
      <c r="J9" s="2599" t="s">
        <v>11</v>
      </c>
      <c r="K9" s="2600"/>
      <c r="L9" s="2600"/>
      <c r="M9" s="2600"/>
      <c r="N9" s="2600"/>
      <c r="O9" s="2600"/>
      <c r="P9" s="2600"/>
      <c r="Q9" s="2601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407" customFormat="1" x14ac:dyDescent="0.2">
      <c r="A10" s="2595"/>
      <c r="B10" s="2592" t="s">
        <v>98</v>
      </c>
      <c r="C10" s="2593"/>
      <c r="D10" s="2593"/>
      <c r="E10" s="2602"/>
      <c r="F10" s="2592" t="s">
        <v>99</v>
      </c>
      <c r="G10" s="2062"/>
      <c r="H10" s="2062"/>
      <c r="I10" s="2063"/>
      <c r="J10" s="2592" t="s">
        <v>98</v>
      </c>
      <c r="K10" s="2593"/>
      <c r="L10" s="2593"/>
      <c r="M10" s="2602"/>
      <c r="N10" s="2592" t="s">
        <v>99</v>
      </c>
      <c r="O10" s="2593"/>
      <c r="P10" s="2593"/>
      <c r="Q10" s="2602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407" customFormat="1" x14ac:dyDescent="0.2">
      <c r="A11" s="2595"/>
      <c r="B11" s="2592" t="s">
        <v>14</v>
      </c>
      <c r="C11" s="2593"/>
      <c r="E11" s="412">
        <v>18000</v>
      </c>
      <c r="F11" s="2592" t="s">
        <v>14</v>
      </c>
      <c r="G11" s="2593"/>
      <c r="H11" s="411"/>
      <c r="I11" s="412">
        <v>18000</v>
      </c>
      <c r="J11" s="2592" t="s">
        <v>14</v>
      </c>
      <c r="K11" s="2593"/>
      <c r="L11" s="411"/>
      <c r="M11" s="412">
        <f>E11</f>
        <v>18000</v>
      </c>
      <c r="N11" s="2592" t="s">
        <v>14</v>
      </c>
      <c r="O11" s="2593"/>
      <c r="P11" s="411"/>
      <c r="Q11" s="412">
        <f>I11</f>
        <v>18000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14" customFormat="1" ht="35.25" customHeight="1" x14ac:dyDescent="0.2">
      <c r="A12" s="2596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8"/>
      <c r="C14" s="1766"/>
      <c r="D14" s="1766"/>
      <c r="E14" s="1766"/>
      <c r="F14" s="1727"/>
      <c r="G14" s="1766"/>
      <c r="H14" s="1766"/>
      <c r="I14" s="1766"/>
      <c r="J14" s="1727"/>
      <c r="K14" s="1766"/>
      <c r="L14" s="1766"/>
      <c r="M14" s="1766"/>
      <c r="N14" s="1727"/>
      <c r="O14" s="1766"/>
      <c r="P14" s="1766"/>
      <c r="Q14" s="1766"/>
    </row>
    <row r="15" spans="1:33" s="1483" customFormat="1" ht="15" x14ac:dyDescent="0.25">
      <c r="A15" s="1482">
        <v>1</v>
      </c>
      <c r="B15" s="1381"/>
      <c r="C15" s="1766"/>
      <c r="D15" s="1766"/>
      <c r="E15" s="1647">
        <v>2932.2</v>
      </c>
      <c r="F15" s="1727"/>
      <c r="G15" s="1766"/>
      <c r="H15" s="1766"/>
      <c r="I15" s="1647">
        <v>0</v>
      </c>
      <c r="J15" s="1727"/>
      <c r="K15" s="1766"/>
      <c r="L15" s="1766"/>
      <c r="M15" s="1647">
        <v>1231.1999999999998</v>
      </c>
      <c r="N15" s="1727"/>
      <c r="O15" s="1766"/>
      <c r="P15" s="1766"/>
      <c r="Q15" s="1647">
        <v>0</v>
      </c>
    </row>
    <row r="16" spans="1:33" s="414" customFormat="1" ht="15" x14ac:dyDescent="0.25">
      <c r="A16" s="417">
        <v>2</v>
      </c>
      <c r="B16" s="1148"/>
      <c r="C16" s="1766"/>
      <c r="D16" s="1766"/>
      <c r="E16" s="1647">
        <v>2700</v>
      </c>
      <c r="F16" s="1727"/>
      <c r="G16" s="1766"/>
      <c r="H16" s="1766"/>
      <c r="I16" s="1647">
        <v>0</v>
      </c>
      <c r="J16" s="1727"/>
      <c r="K16" s="1766"/>
      <c r="L16" s="1766"/>
      <c r="M16" s="1647">
        <v>1222.1999999999998</v>
      </c>
      <c r="N16" s="1727"/>
      <c r="O16" s="1766"/>
      <c r="P16" s="1766"/>
      <c r="Q16" s="1647">
        <v>0</v>
      </c>
    </row>
    <row r="17" spans="1:17" s="414" customFormat="1" ht="15" x14ac:dyDescent="0.25">
      <c r="A17" s="417">
        <v>3</v>
      </c>
      <c r="B17" s="1148"/>
      <c r="C17" s="1766"/>
      <c r="D17" s="1766"/>
      <c r="E17" s="1647">
        <v>2421</v>
      </c>
      <c r="F17" s="1727"/>
      <c r="G17" s="1766"/>
      <c r="H17" s="1766"/>
      <c r="I17" s="1647">
        <v>0</v>
      </c>
      <c r="J17" s="1727"/>
      <c r="K17" s="1766"/>
      <c r="L17" s="1766"/>
      <c r="M17" s="1647">
        <v>1222.2000000000003</v>
      </c>
      <c r="N17" s="1727"/>
      <c r="O17" s="1766"/>
      <c r="P17" s="1766"/>
      <c r="Q17" s="1647">
        <v>0</v>
      </c>
    </row>
    <row r="18" spans="1:17" s="414" customFormat="1" ht="15" x14ac:dyDescent="0.25">
      <c r="A18" s="417">
        <v>4</v>
      </c>
      <c r="B18" s="1148"/>
      <c r="C18" s="1766"/>
      <c r="D18" s="1766"/>
      <c r="E18" s="1647">
        <v>2336.3999999999996</v>
      </c>
      <c r="F18" s="1727"/>
      <c r="G18" s="1766"/>
      <c r="H18" s="1766"/>
      <c r="I18" s="1647">
        <v>0</v>
      </c>
      <c r="J18" s="1727"/>
      <c r="K18" s="1766"/>
      <c r="L18" s="1766"/>
      <c r="M18" s="1647">
        <v>1195.1999999999998</v>
      </c>
      <c r="N18" s="1727"/>
      <c r="O18" s="1766"/>
      <c r="P18" s="1766"/>
      <c r="Q18" s="1647">
        <v>0</v>
      </c>
    </row>
    <row r="19" spans="1:17" s="414" customFormat="1" ht="15" x14ac:dyDescent="0.25">
      <c r="A19" s="417">
        <v>5</v>
      </c>
      <c r="B19" s="1148"/>
      <c r="C19" s="1766"/>
      <c r="D19" s="1766"/>
      <c r="E19" s="1647">
        <v>2311.1999999999998</v>
      </c>
      <c r="F19" s="1727"/>
      <c r="G19" s="1766"/>
      <c r="H19" s="1766"/>
      <c r="I19" s="1647">
        <v>0</v>
      </c>
      <c r="J19" s="1727"/>
      <c r="K19" s="1766"/>
      <c r="L19" s="1766"/>
      <c r="M19" s="1647">
        <v>1150.1999999999998</v>
      </c>
      <c r="N19" s="1727"/>
      <c r="O19" s="1766"/>
      <c r="P19" s="1766"/>
      <c r="Q19" s="1647">
        <v>0</v>
      </c>
    </row>
    <row r="20" spans="1:17" s="414" customFormat="1" ht="15" x14ac:dyDescent="0.25">
      <c r="A20" s="417">
        <v>6</v>
      </c>
      <c r="B20" s="1148"/>
      <c r="C20" s="1766"/>
      <c r="D20" s="1766"/>
      <c r="E20" s="1647">
        <v>2399.3999999999996</v>
      </c>
      <c r="F20" s="1727"/>
      <c r="G20" s="1766"/>
      <c r="H20" s="1766"/>
      <c r="I20" s="1647">
        <v>0</v>
      </c>
      <c r="J20" s="1727"/>
      <c r="K20" s="1766"/>
      <c r="L20" s="1766"/>
      <c r="M20" s="1647">
        <v>1125</v>
      </c>
      <c r="N20" s="1727"/>
      <c r="O20" s="1766"/>
      <c r="P20" s="1766"/>
      <c r="Q20" s="1647">
        <v>0</v>
      </c>
    </row>
    <row r="21" spans="1:17" s="414" customFormat="1" ht="15" x14ac:dyDescent="0.25">
      <c r="A21" s="417">
        <v>7</v>
      </c>
      <c r="B21" s="1148"/>
      <c r="C21" s="1766"/>
      <c r="D21" s="1766"/>
      <c r="E21" s="1647">
        <v>2840.4</v>
      </c>
      <c r="F21" s="1727"/>
      <c r="G21" s="1766"/>
      <c r="H21" s="1766"/>
      <c r="I21" s="1647">
        <v>0</v>
      </c>
      <c r="J21" s="1727"/>
      <c r="K21" s="1766"/>
      <c r="L21" s="1766"/>
      <c r="M21" s="1647">
        <v>1135.8</v>
      </c>
      <c r="N21" s="1727"/>
      <c r="O21" s="1766"/>
      <c r="P21" s="1766"/>
      <c r="Q21" s="1647">
        <v>0</v>
      </c>
    </row>
    <row r="22" spans="1:17" s="414" customFormat="1" ht="15" x14ac:dyDescent="0.25">
      <c r="A22" s="417">
        <v>8</v>
      </c>
      <c r="B22" s="1148"/>
      <c r="C22" s="1766"/>
      <c r="D22" s="1766"/>
      <c r="E22" s="1647">
        <v>3438</v>
      </c>
      <c r="F22" s="1727"/>
      <c r="G22" s="1766"/>
      <c r="H22" s="1766"/>
      <c r="I22" s="1647">
        <v>0</v>
      </c>
      <c r="J22" s="1727"/>
      <c r="K22" s="1766"/>
      <c r="L22" s="1766"/>
      <c r="M22" s="1647">
        <v>1249.2</v>
      </c>
      <c r="N22" s="1727"/>
      <c r="O22" s="1766"/>
      <c r="P22" s="1766"/>
      <c r="Q22" s="1647">
        <v>0</v>
      </c>
    </row>
    <row r="23" spans="1:17" s="414" customFormat="1" ht="15" x14ac:dyDescent="0.25">
      <c r="A23" s="417">
        <v>9</v>
      </c>
      <c r="B23" s="1148"/>
      <c r="C23" s="1766"/>
      <c r="D23" s="1766"/>
      <c r="E23" s="1647">
        <v>4275</v>
      </c>
      <c r="F23" s="1727"/>
      <c r="G23" s="1766"/>
      <c r="H23" s="1766"/>
      <c r="I23" s="1647">
        <v>0</v>
      </c>
      <c r="J23" s="1727"/>
      <c r="K23" s="1766"/>
      <c r="L23" s="1766"/>
      <c r="M23" s="1647">
        <v>1449</v>
      </c>
      <c r="N23" s="1727"/>
      <c r="O23" s="1766"/>
      <c r="P23" s="1766"/>
      <c r="Q23" s="1647">
        <v>0</v>
      </c>
    </row>
    <row r="24" spans="1:17" s="414" customFormat="1" ht="15" x14ac:dyDescent="0.25">
      <c r="A24" s="417">
        <v>10</v>
      </c>
      <c r="B24" s="1148"/>
      <c r="C24" s="1766"/>
      <c r="D24" s="1766"/>
      <c r="E24" s="1647">
        <v>4631.3999999999996</v>
      </c>
      <c r="F24" s="1727"/>
      <c r="G24" s="1766"/>
      <c r="H24" s="1766"/>
      <c r="I24" s="1647">
        <v>0</v>
      </c>
      <c r="J24" s="1727"/>
      <c r="K24" s="1766"/>
      <c r="L24" s="1766"/>
      <c r="M24" s="1647">
        <v>1551.6</v>
      </c>
      <c r="N24" s="1727"/>
      <c r="O24" s="1766"/>
      <c r="P24" s="1766"/>
      <c r="Q24" s="1647">
        <v>0</v>
      </c>
    </row>
    <row r="25" spans="1:17" s="414" customFormat="1" ht="15" x14ac:dyDescent="0.25">
      <c r="A25" s="417">
        <v>11</v>
      </c>
      <c r="B25" s="1148"/>
      <c r="C25" s="1766"/>
      <c r="D25" s="1766"/>
      <c r="E25" s="1647">
        <v>4804.2</v>
      </c>
      <c r="F25" s="1727"/>
      <c r="G25" s="1766"/>
      <c r="H25" s="1766"/>
      <c r="I25" s="1647">
        <v>0</v>
      </c>
      <c r="J25" s="1727"/>
      <c r="K25" s="1766"/>
      <c r="L25" s="1766"/>
      <c r="M25" s="1647">
        <v>1605.6000000000001</v>
      </c>
      <c r="N25" s="1727"/>
      <c r="O25" s="1766"/>
      <c r="P25" s="1766"/>
      <c r="Q25" s="1647">
        <v>0</v>
      </c>
    </row>
    <row r="26" spans="1:17" s="414" customFormat="1" ht="15" x14ac:dyDescent="0.25">
      <c r="A26" s="417">
        <v>12</v>
      </c>
      <c r="B26" s="1148"/>
      <c r="C26" s="1766"/>
      <c r="D26" s="1766"/>
      <c r="E26" s="1647">
        <v>4793.3999999999996</v>
      </c>
      <c r="F26" s="1727"/>
      <c r="G26" s="1766"/>
      <c r="H26" s="1766"/>
      <c r="I26" s="1647">
        <v>0</v>
      </c>
      <c r="J26" s="1727"/>
      <c r="K26" s="1766"/>
      <c r="L26" s="1766"/>
      <c r="M26" s="1647">
        <v>1553.3999999999999</v>
      </c>
      <c r="N26" s="1727"/>
      <c r="O26" s="1766"/>
      <c r="P26" s="1766"/>
      <c r="Q26" s="1647">
        <v>0</v>
      </c>
    </row>
    <row r="27" spans="1:17" s="414" customFormat="1" ht="15" x14ac:dyDescent="0.25">
      <c r="A27" s="417">
        <v>13</v>
      </c>
      <c r="B27" s="1148"/>
      <c r="C27" s="1766"/>
      <c r="D27" s="1766"/>
      <c r="E27" s="1647">
        <v>4755.6000000000004</v>
      </c>
      <c r="F27" s="1727"/>
      <c r="G27" s="1766"/>
      <c r="H27" s="1766"/>
      <c r="I27" s="1647">
        <v>0</v>
      </c>
      <c r="J27" s="1727"/>
      <c r="K27" s="1766"/>
      <c r="L27" s="1766"/>
      <c r="M27" s="1647">
        <v>1562.4</v>
      </c>
      <c r="N27" s="1727"/>
      <c r="O27" s="1766"/>
      <c r="P27" s="1766"/>
      <c r="Q27" s="1647">
        <v>0</v>
      </c>
    </row>
    <row r="28" spans="1:17" s="414" customFormat="1" ht="15" x14ac:dyDescent="0.25">
      <c r="A28" s="417">
        <v>14</v>
      </c>
      <c r="B28" s="1148"/>
      <c r="C28" s="1766"/>
      <c r="D28" s="1766"/>
      <c r="E28" s="1647">
        <v>4671</v>
      </c>
      <c r="F28" s="1727"/>
      <c r="G28" s="1766"/>
      <c r="H28" s="1766"/>
      <c r="I28" s="1647">
        <v>0</v>
      </c>
      <c r="J28" s="1727"/>
      <c r="K28" s="1766"/>
      <c r="L28" s="1766"/>
      <c r="M28" s="1647">
        <v>1521</v>
      </c>
      <c r="N28" s="1727"/>
      <c r="O28" s="1766"/>
      <c r="P28" s="1766"/>
      <c r="Q28" s="1647">
        <v>0</v>
      </c>
    </row>
    <row r="29" spans="1:17" s="414" customFormat="1" ht="15" x14ac:dyDescent="0.25">
      <c r="A29" s="417">
        <v>15</v>
      </c>
      <c r="B29" s="1148"/>
      <c r="C29" s="1766"/>
      <c r="D29" s="1766"/>
      <c r="E29" s="1647">
        <v>4687.2</v>
      </c>
      <c r="F29" s="1727"/>
      <c r="G29" s="1766"/>
      <c r="H29" s="1766"/>
      <c r="I29" s="1647">
        <v>0</v>
      </c>
      <c r="J29" s="1727"/>
      <c r="K29" s="1766"/>
      <c r="L29" s="1766"/>
      <c r="M29" s="1647">
        <v>1585.8</v>
      </c>
      <c r="N29" s="1727"/>
      <c r="O29" s="1766"/>
      <c r="P29" s="1766"/>
      <c r="Q29" s="1647">
        <v>0</v>
      </c>
    </row>
    <row r="30" spans="1:17" s="414" customFormat="1" ht="15" x14ac:dyDescent="0.25">
      <c r="A30" s="417">
        <v>16</v>
      </c>
      <c r="B30" s="1148"/>
      <c r="C30" s="1766"/>
      <c r="D30" s="1766"/>
      <c r="E30" s="1647">
        <v>4570.2</v>
      </c>
      <c r="F30" s="1727"/>
      <c r="G30" s="1766"/>
      <c r="H30" s="1766"/>
      <c r="I30" s="1647">
        <v>0</v>
      </c>
      <c r="J30" s="1727"/>
      <c r="K30" s="1766"/>
      <c r="L30" s="1766"/>
      <c r="M30" s="1647">
        <v>1564.2</v>
      </c>
      <c r="N30" s="1727"/>
      <c r="O30" s="1766"/>
      <c r="P30" s="1766"/>
      <c r="Q30" s="1647">
        <v>0</v>
      </c>
    </row>
    <row r="31" spans="1:17" s="418" customFormat="1" ht="15" x14ac:dyDescent="0.25">
      <c r="A31" s="417">
        <v>17</v>
      </c>
      <c r="B31" s="1148"/>
      <c r="C31" s="1766"/>
      <c r="D31" s="1766"/>
      <c r="E31" s="1647">
        <v>4406.3999999999996</v>
      </c>
      <c r="F31" s="1727"/>
      <c r="G31" s="1766"/>
      <c r="H31" s="1766"/>
      <c r="I31" s="1647">
        <v>0</v>
      </c>
      <c r="J31" s="1727"/>
      <c r="K31" s="1766"/>
      <c r="L31" s="1766"/>
      <c r="M31" s="1647">
        <v>1621.8000000000002</v>
      </c>
      <c r="N31" s="1727"/>
      <c r="O31" s="1766"/>
      <c r="P31" s="1766"/>
      <c r="Q31" s="1647">
        <v>0</v>
      </c>
    </row>
    <row r="32" spans="1:17" s="418" customFormat="1" ht="15" x14ac:dyDescent="0.25">
      <c r="A32" s="417">
        <v>18</v>
      </c>
      <c r="B32" s="1148"/>
      <c r="C32" s="1766"/>
      <c r="D32" s="1766"/>
      <c r="E32" s="1647">
        <v>4087.7999999999997</v>
      </c>
      <c r="F32" s="1727"/>
      <c r="G32" s="1766"/>
      <c r="H32" s="1766"/>
      <c r="I32" s="1647">
        <v>0</v>
      </c>
      <c r="J32" s="1727"/>
      <c r="K32" s="1766"/>
      <c r="L32" s="1766"/>
      <c r="M32" s="1647">
        <v>1467</v>
      </c>
      <c r="N32" s="1727"/>
      <c r="O32" s="1766"/>
      <c r="P32" s="1766"/>
      <c r="Q32" s="1647">
        <v>0</v>
      </c>
    </row>
    <row r="33" spans="1:33" s="418" customFormat="1" ht="15" x14ac:dyDescent="0.25">
      <c r="A33" s="417">
        <v>19</v>
      </c>
      <c r="B33" s="1148"/>
      <c r="C33" s="1766"/>
      <c r="D33" s="1766"/>
      <c r="E33" s="1647">
        <v>3987</v>
      </c>
      <c r="F33" s="1727"/>
      <c r="G33" s="1766"/>
      <c r="H33" s="1766"/>
      <c r="I33" s="1647">
        <v>0</v>
      </c>
      <c r="J33" s="1727"/>
      <c r="K33" s="1766"/>
      <c r="L33" s="1766"/>
      <c r="M33" s="1647">
        <v>1425.6</v>
      </c>
      <c r="N33" s="1727"/>
      <c r="O33" s="1766"/>
      <c r="P33" s="1766"/>
      <c r="Q33" s="1647">
        <v>0</v>
      </c>
    </row>
    <row r="34" spans="1:33" s="418" customFormat="1" ht="15" x14ac:dyDescent="0.25">
      <c r="A34" s="417">
        <v>20</v>
      </c>
      <c r="B34" s="1148"/>
      <c r="C34" s="1766"/>
      <c r="D34" s="1766"/>
      <c r="E34" s="1647">
        <v>3839.4</v>
      </c>
      <c r="F34" s="1727"/>
      <c r="G34" s="1766"/>
      <c r="H34" s="1766"/>
      <c r="I34" s="1647">
        <v>0</v>
      </c>
      <c r="J34" s="1727"/>
      <c r="K34" s="1766"/>
      <c r="L34" s="1766"/>
      <c r="M34" s="1647">
        <v>1382.4</v>
      </c>
      <c r="N34" s="1727"/>
      <c r="O34" s="1766"/>
      <c r="P34" s="1766"/>
      <c r="Q34" s="1647">
        <v>0</v>
      </c>
    </row>
    <row r="35" spans="1:33" s="418" customFormat="1" ht="15" x14ac:dyDescent="0.25">
      <c r="A35" s="417">
        <v>21</v>
      </c>
      <c r="B35" s="1148"/>
      <c r="C35" s="1766"/>
      <c r="D35" s="1766"/>
      <c r="E35" s="1647">
        <v>3767.4</v>
      </c>
      <c r="F35" s="1727"/>
      <c r="G35" s="1766"/>
      <c r="H35" s="1766"/>
      <c r="I35" s="1647">
        <v>0</v>
      </c>
      <c r="J35" s="1727"/>
      <c r="K35" s="1766"/>
      <c r="L35" s="1766"/>
      <c r="M35" s="1647">
        <v>1299.5999999999999</v>
      </c>
      <c r="N35" s="1727"/>
      <c r="O35" s="1766"/>
      <c r="P35" s="1766"/>
      <c r="Q35" s="1647">
        <v>0</v>
      </c>
    </row>
    <row r="36" spans="1:33" s="418" customFormat="1" ht="15" x14ac:dyDescent="0.25">
      <c r="A36" s="417">
        <v>22</v>
      </c>
      <c r="B36" s="1148"/>
      <c r="C36" s="1766"/>
      <c r="D36" s="1766"/>
      <c r="E36" s="1647">
        <v>3646.8</v>
      </c>
      <c r="F36" s="1727"/>
      <c r="G36" s="1766"/>
      <c r="H36" s="1766"/>
      <c r="I36" s="1647">
        <v>0</v>
      </c>
      <c r="J36" s="1727"/>
      <c r="K36" s="1766"/>
      <c r="L36" s="1766"/>
      <c r="M36" s="1647">
        <v>1233.0000000000002</v>
      </c>
      <c r="N36" s="1727"/>
      <c r="O36" s="1766"/>
      <c r="P36" s="1766"/>
      <c r="Q36" s="1647">
        <v>0</v>
      </c>
    </row>
    <row r="37" spans="1:33" s="418" customFormat="1" ht="15" x14ac:dyDescent="0.25">
      <c r="A37" s="417">
        <v>23</v>
      </c>
      <c r="B37" s="1148"/>
      <c r="C37" s="1766"/>
      <c r="D37" s="1766"/>
      <c r="E37" s="1647">
        <v>3547.8</v>
      </c>
      <c r="F37" s="1727"/>
      <c r="G37" s="1766"/>
      <c r="H37" s="1766"/>
      <c r="I37" s="1647">
        <v>0</v>
      </c>
      <c r="J37" s="1727"/>
      <c r="K37" s="1766"/>
      <c r="L37" s="1766"/>
      <c r="M37" s="1647">
        <v>1207.8</v>
      </c>
      <c r="N37" s="1727"/>
      <c r="O37" s="1766"/>
      <c r="P37" s="1766"/>
      <c r="Q37" s="1647">
        <v>0</v>
      </c>
    </row>
    <row r="38" spans="1:33" s="418" customFormat="1" ht="15" x14ac:dyDescent="0.25">
      <c r="A38" s="417">
        <v>24</v>
      </c>
      <c r="B38" s="1148"/>
      <c r="C38" s="1766"/>
      <c r="D38" s="1766"/>
      <c r="E38" s="1647">
        <v>3279.6000000000004</v>
      </c>
      <c r="F38" s="1727"/>
      <c r="G38" s="1766"/>
      <c r="H38" s="1766"/>
      <c r="I38" s="1647">
        <v>0</v>
      </c>
      <c r="J38" s="1727"/>
      <c r="K38" s="1766"/>
      <c r="L38" s="1766"/>
      <c r="M38" s="1647">
        <v>1218.5999999999999</v>
      </c>
      <c r="N38" s="1727"/>
      <c r="O38" s="1766"/>
      <c r="P38" s="1766"/>
      <c r="Q38" s="1647">
        <v>0</v>
      </c>
    </row>
    <row r="39" spans="1:33" s="418" customFormat="1" ht="15" x14ac:dyDescent="0.2">
      <c r="A39" s="417" t="s">
        <v>19</v>
      </c>
      <c r="B39" s="1207"/>
      <c r="C39" s="1767"/>
      <c r="D39" s="1767"/>
      <c r="E39" s="1768">
        <f>SUM(E15:E38)</f>
        <v>89128.799999999988</v>
      </c>
      <c r="F39" s="1767"/>
      <c r="G39" s="1767"/>
      <c r="H39" s="1767"/>
      <c r="I39" s="1768">
        <f>SUM(I15:I38)</f>
        <v>0</v>
      </c>
      <c r="J39" s="1767"/>
      <c r="K39" s="1767"/>
      <c r="L39" s="1767"/>
      <c r="M39" s="1768">
        <f>SUM(M15:M38)</f>
        <v>32779.799999999996</v>
      </c>
      <c r="N39" s="1767"/>
      <c r="O39" s="1767"/>
      <c r="P39" s="1767"/>
      <c r="Q39" s="1768">
        <f>SUM(Q15:Q38)</f>
        <v>0</v>
      </c>
    </row>
    <row r="40" spans="1:33" s="407" customFormat="1" ht="12.75" customHeight="1" x14ac:dyDescent="0.2">
      <c r="A40" s="407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407" customFormat="1" ht="12.75" customHeight="1" x14ac:dyDescent="0.2">
      <c r="A41" s="407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407" t="s">
        <v>22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407" t="s">
        <v>23</v>
      </c>
      <c r="K43" s="407" t="s">
        <v>534</v>
      </c>
      <c r="L43" s="407"/>
      <c r="M43" s="407"/>
      <c r="N43" s="407"/>
      <c r="O43" s="407"/>
      <c r="P43" s="407"/>
      <c r="Q43" s="407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3"/>
  </sheetPr>
  <dimension ref="A1:AG44"/>
  <sheetViews>
    <sheetView topLeftCell="F7" zoomScale="70" zoomScaleNormal="70" workbookViewId="0">
      <selection activeCell="T26" sqref="T26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15" t="s">
        <v>509</v>
      </c>
      <c r="C1" s="2048"/>
      <c r="D1" s="2048"/>
      <c r="E1" s="2048"/>
      <c r="F1" s="2048"/>
      <c r="J1" s="801" t="s">
        <v>183</v>
      </c>
      <c r="N1" s="2609" t="s">
        <v>100</v>
      </c>
      <c r="O1" s="2609"/>
      <c r="P1" s="2609"/>
      <c r="Q1" s="2609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20" customFormat="1" ht="10.5" customHeight="1" x14ac:dyDescent="0.2">
      <c r="B2" s="2610" t="s">
        <v>1</v>
      </c>
      <c r="C2" s="2055"/>
      <c r="D2" s="2055"/>
      <c r="E2" s="2055"/>
      <c r="F2" s="2055"/>
      <c r="N2" s="2610" t="s">
        <v>2</v>
      </c>
      <c r="O2" s="2611"/>
      <c r="P2" s="2611"/>
      <c r="Q2" s="2611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20" customFormat="1" ht="13.5" customHeight="1" x14ac:dyDescent="0.2">
      <c r="N3" s="420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20" customFormat="1" ht="15" customHeight="1" x14ac:dyDescent="0.25">
      <c r="B4" s="2614" t="s">
        <v>4</v>
      </c>
      <c r="C4" s="2048"/>
      <c r="D4" s="422"/>
      <c r="E4" s="985"/>
      <c r="F4" s="985"/>
      <c r="G4" s="985"/>
      <c r="H4" s="985"/>
      <c r="I4" s="907" t="s">
        <v>5</v>
      </c>
      <c r="J4" s="421"/>
      <c r="K4" s="421"/>
      <c r="L4" s="421"/>
      <c r="O4" s="423" t="s">
        <v>101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20" customFormat="1" ht="9.75" customHeight="1" x14ac:dyDescent="0.2">
      <c r="B5" s="2619" t="s">
        <v>7</v>
      </c>
      <c r="C5" s="2046"/>
      <c r="D5" s="421"/>
      <c r="E5" s="421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20" customFormat="1" ht="12" customHeight="1" x14ac:dyDescent="0.25">
      <c r="A6" s="2612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20" customFormat="1" ht="15.75" x14ac:dyDescent="0.25">
      <c r="A7" s="261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20" customFormat="1" ht="9" customHeight="1" x14ac:dyDescent="0.2">
      <c r="A8" s="1315" t="s">
        <v>441</v>
      </c>
      <c r="B8" s="1317"/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20" customFormat="1" x14ac:dyDescent="0.2">
      <c r="A9" s="2616" t="s">
        <v>9</v>
      </c>
      <c r="B9" s="2606" t="s">
        <v>10</v>
      </c>
      <c r="C9" s="2607"/>
      <c r="D9" s="2607"/>
      <c r="E9" s="2607"/>
      <c r="F9" s="2607"/>
      <c r="G9" s="2607"/>
      <c r="H9" s="2607"/>
      <c r="I9" s="2608"/>
      <c r="J9" s="2606" t="s">
        <v>11</v>
      </c>
      <c r="K9" s="2607"/>
      <c r="L9" s="2607"/>
      <c r="M9" s="2607"/>
      <c r="N9" s="2607"/>
      <c r="O9" s="2607"/>
      <c r="P9" s="2607"/>
      <c r="Q9" s="2608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20" customFormat="1" x14ac:dyDescent="0.2">
      <c r="A10" s="2617"/>
      <c r="B10" s="2603" t="s">
        <v>102</v>
      </c>
      <c r="C10" s="2604"/>
      <c r="D10" s="2604"/>
      <c r="E10" s="2605"/>
      <c r="F10" s="2603"/>
      <c r="G10" s="2062"/>
      <c r="H10" s="2062"/>
      <c r="I10" s="2063"/>
      <c r="J10" s="2603" t="s">
        <v>102</v>
      </c>
      <c r="K10" s="2604"/>
      <c r="L10" s="2604"/>
      <c r="M10" s="2605"/>
      <c r="N10" s="2603"/>
      <c r="O10" s="2604"/>
      <c r="P10" s="2604"/>
      <c r="Q10" s="2605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20" customFormat="1" x14ac:dyDescent="0.2">
      <c r="A11" s="2617"/>
      <c r="B11" s="2603" t="s">
        <v>14</v>
      </c>
      <c r="C11" s="2604"/>
      <c r="E11" s="425">
        <v>7200</v>
      </c>
      <c r="F11" s="2603" t="s">
        <v>14</v>
      </c>
      <c r="G11" s="2604"/>
      <c r="H11" s="424"/>
      <c r="I11" s="425">
        <v>0</v>
      </c>
      <c r="J11" s="2603" t="s">
        <v>14</v>
      </c>
      <c r="K11" s="2604"/>
      <c r="L11" s="424"/>
      <c r="M11" s="425">
        <f>E11</f>
        <v>7200</v>
      </c>
      <c r="N11" s="2603" t="s">
        <v>14</v>
      </c>
      <c r="O11" s="2604"/>
      <c r="P11" s="424"/>
      <c r="Q11" s="425">
        <v>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27" customFormat="1" ht="35.25" customHeight="1" x14ac:dyDescent="0.2">
      <c r="A12" s="2618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8"/>
      <c r="C14" s="1770"/>
      <c r="D14" s="1770"/>
      <c r="E14" s="1770"/>
      <c r="F14" s="1770"/>
      <c r="G14" s="1770"/>
      <c r="H14" s="1770"/>
      <c r="I14" s="1770"/>
      <c r="J14" s="1727"/>
      <c r="K14" s="1770"/>
      <c r="L14" s="1770"/>
      <c r="M14" s="1770"/>
      <c r="N14" s="1770"/>
      <c r="O14" s="1147"/>
      <c r="P14" s="1147"/>
      <c r="Q14" s="1147"/>
    </row>
    <row r="15" spans="1:33" s="1481" customFormat="1" ht="15" x14ac:dyDescent="0.25">
      <c r="A15" s="1479">
        <v>1</v>
      </c>
      <c r="B15" s="1381"/>
      <c r="C15" s="1770"/>
      <c r="D15" s="1770"/>
      <c r="E15" s="1647"/>
      <c r="F15" s="1770"/>
      <c r="G15" s="1770"/>
      <c r="H15" s="1770"/>
      <c r="I15" s="1770">
        <v>1497.6</v>
      </c>
      <c r="J15" s="1727"/>
      <c r="K15" s="1770"/>
      <c r="L15" s="1770"/>
      <c r="M15" s="1647"/>
      <c r="N15" s="1770"/>
      <c r="O15" s="1480"/>
      <c r="P15" s="1480"/>
      <c r="Q15" s="1480">
        <v>596.88000000000011</v>
      </c>
    </row>
    <row r="16" spans="1:33" s="427" customFormat="1" ht="15" x14ac:dyDescent="0.25">
      <c r="A16" s="430">
        <v>2</v>
      </c>
      <c r="B16" s="1148"/>
      <c r="C16" s="1770"/>
      <c r="D16" s="1770"/>
      <c r="E16" s="1647"/>
      <c r="F16" s="1770"/>
      <c r="G16" s="1770"/>
      <c r="H16" s="1770"/>
      <c r="I16" s="1770">
        <v>1370.88</v>
      </c>
      <c r="J16" s="1727"/>
      <c r="K16" s="1770"/>
      <c r="L16" s="1770"/>
      <c r="M16" s="1647"/>
      <c r="N16" s="1770"/>
      <c r="O16" s="1147"/>
      <c r="P16" s="1147"/>
      <c r="Q16" s="1147">
        <v>583.92000000000007</v>
      </c>
    </row>
    <row r="17" spans="1:17" s="427" customFormat="1" ht="15" x14ac:dyDescent="0.25">
      <c r="A17" s="430">
        <v>3</v>
      </c>
      <c r="B17" s="1148"/>
      <c r="C17" s="1770"/>
      <c r="D17" s="1770"/>
      <c r="E17" s="1647"/>
      <c r="F17" s="1770"/>
      <c r="G17" s="1770"/>
      <c r="H17" s="1770"/>
      <c r="I17" s="1770">
        <v>1204.56</v>
      </c>
      <c r="J17" s="1727"/>
      <c r="K17" s="1770"/>
      <c r="L17" s="1770"/>
      <c r="M17" s="1647"/>
      <c r="N17" s="1770"/>
      <c r="O17" s="1147"/>
      <c r="P17" s="1147"/>
      <c r="Q17" s="1147">
        <v>563.76</v>
      </c>
    </row>
    <row r="18" spans="1:17" s="427" customFormat="1" ht="15" x14ac:dyDescent="0.25">
      <c r="A18" s="430">
        <v>4</v>
      </c>
      <c r="B18" s="1148"/>
      <c r="C18" s="1770"/>
      <c r="D18" s="1770"/>
      <c r="E18" s="1647"/>
      <c r="F18" s="1770"/>
      <c r="G18" s="1770"/>
      <c r="H18" s="1770"/>
      <c r="I18" s="1770">
        <v>1157.04</v>
      </c>
      <c r="J18" s="1727"/>
      <c r="K18" s="1770"/>
      <c r="L18" s="1770"/>
      <c r="M18" s="1647"/>
      <c r="N18" s="1770"/>
      <c r="O18" s="1147"/>
      <c r="P18" s="1147"/>
      <c r="Q18" s="1147">
        <v>555.83999999999992</v>
      </c>
    </row>
    <row r="19" spans="1:17" s="427" customFormat="1" ht="15" x14ac:dyDescent="0.25">
      <c r="A19" s="430">
        <v>5</v>
      </c>
      <c r="B19" s="1148"/>
      <c r="C19" s="1770"/>
      <c r="D19" s="1770"/>
      <c r="E19" s="1647"/>
      <c r="F19" s="1770"/>
      <c r="G19" s="1770"/>
      <c r="H19" s="1770"/>
      <c r="I19" s="1770">
        <v>1146.96</v>
      </c>
      <c r="J19" s="1727"/>
      <c r="K19" s="1770"/>
      <c r="L19" s="1770"/>
      <c r="M19" s="1647"/>
      <c r="N19" s="1770"/>
      <c r="O19" s="1147"/>
      <c r="P19" s="1147"/>
      <c r="Q19" s="1147">
        <v>530.6400000000001</v>
      </c>
    </row>
    <row r="20" spans="1:17" s="427" customFormat="1" ht="15" x14ac:dyDescent="0.25">
      <c r="A20" s="430">
        <v>6</v>
      </c>
      <c r="B20" s="1148"/>
      <c r="C20" s="1770"/>
      <c r="D20" s="1770"/>
      <c r="E20" s="1647"/>
      <c r="F20" s="1770"/>
      <c r="G20" s="1770"/>
      <c r="H20" s="1770"/>
      <c r="I20" s="1770">
        <v>1210.3200000000002</v>
      </c>
      <c r="J20" s="1727"/>
      <c r="K20" s="1770"/>
      <c r="L20" s="1770"/>
      <c r="M20" s="1647"/>
      <c r="N20" s="1770"/>
      <c r="O20" s="1147"/>
      <c r="P20" s="1147"/>
      <c r="Q20" s="1147">
        <v>531.36000000000013</v>
      </c>
    </row>
    <row r="21" spans="1:17" s="427" customFormat="1" ht="15" x14ac:dyDescent="0.25">
      <c r="A21" s="430">
        <v>7</v>
      </c>
      <c r="B21" s="1148"/>
      <c r="C21" s="1770"/>
      <c r="D21" s="1770"/>
      <c r="E21" s="1647"/>
      <c r="F21" s="1770"/>
      <c r="G21" s="1770"/>
      <c r="H21" s="1770"/>
      <c r="I21" s="1770">
        <v>1498.3200000000002</v>
      </c>
      <c r="J21" s="1727"/>
      <c r="K21" s="1770"/>
      <c r="L21" s="1770"/>
      <c r="M21" s="1647"/>
      <c r="N21" s="1770"/>
      <c r="O21" s="1147"/>
      <c r="P21" s="1147"/>
      <c r="Q21" s="1147">
        <v>534.96</v>
      </c>
    </row>
    <row r="22" spans="1:17" s="427" customFormat="1" ht="15" x14ac:dyDescent="0.25">
      <c r="A22" s="430">
        <v>8</v>
      </c>
      <c r="B22" s="1148"/>
      <c r="C22" s="1770"/>
      <c r="D22" s="1770"/>
      <c r="E22" s="1647"/>
      <c r="F22" s="1770"/>
      <c r="G22" s="1770"/>
      <c r="H22" s="1770"/>
      <c r="I22" s="1770">
        <v>1736.64</v>
      </c>
      <c r="J22" s="1727"/>
      <c r="K22" s="1770"/>
      <c r="L22" s="1770"/>
      <c r="M22" s="1647"/>
      <c r="N22" s="1770"/>
      <c r="O22" s="1147"/>
      <c r="P22" s="1147"/>
      <c r="Q22" s="1147">
        <v>609.11999999999989</v>
      </c>
    </row>
    <row r="23" spans="1:17" s="427" customFormat="1" ht="15" x14ac:dyDescent="0.25">
      <c r="A23" s="430">
        <v>9</v>
      </c>
      <c r="B23" s="1148"/>
      <c r="C23" s="1770"/>
      <c r="D23" s="1770"/>
      <c r="E23" s="1647"/>
      <c r="F23" s="1770"/>
      <c r="G23" s="1770"/>
      <c r="H23" s="1770"/>
      <c r="I23" s="1770">
        <v>2210.4</v>
      </c>
      <c r="J23" s="1727"/>
      <c r="K23" s="1770"/>
      <c r="L23" s="1770"/>
      <c r="M23" s="1647"/>
      <c r="N23" s="1770"/>
      <c r="O23" s="1147"/>
      <c r="P23" s="1147"/>
      <c r="Q23" s="1147">
        <v>785.52</v>
      </c>
    </row>
    <row r="24" spans="1:17" s="427" customFormat="1" ht="15" x14ac:dyDescent="0.25">
      <c r="A24" s="430">
        <v>10</v>
      </c>
      <c r="B24" s="1148"/>
      <c r="C24" s="1770"/>
      <c r="D24" s="1770"/>
      <c r="E24" s="1647"/>
      <c r="F24" s="1770"/>
      <c r="G24" s="1770"/>
      <c r="H24" s="1770"/>
      <c r="I24" s="1770">
        <v>2466.7199999999998</v>
      </c>
      <c r="J24" s="1727"/>
      <c r="K24" s="1770"/>
      <c r="L24" s="1770"/>
      <c r="M24" s="1647"/>
      <c r="N24" s="1770"/>
      <c r="O24" s="1147"/>
      <c r="P24" s="1147"/>
      <c r="Q24" s="1147">
        <v>806.4</v>
      </c>
    </row>
    <row r="25" spans="1:17" s="427" customFormat="1" ht="15" x14ac:dyDescent="0.25">
      <c r="A25" s="430">
        <v>11</v>
      </c>
      <c r="B25" s="1148"/>
      <c r="C25" s="1770"/>
      <c r="D25" s="1770"/>
      <c r="E25" s="1647"/>
      <c r="F25" s="1770"/>
      <c r="G25" s="1770"/>
      <c r="H25" s="1770"/>
      <c r="I25" s="1770">
        <v>2662.56</v>
      </c>
      <c r="J25" s="1727"/>
      <c r="K25" s="1770"/>
      <c r="L25" s="1770"/>
      <c r="M25" s="1647"/>
      <c r="N25" s="1770"/>
      <c r="O25" s="1147"/>
      <c r="P25" s="1147"/>
      <c r="Q25" s="1147">
        <v>871.2</v>
      </c>
    </row>
    <row r="26" spans="1:17" s="427" customFormat="1" ht="15" x14ac:dyDescent="0.25">
      <c r="A26" s="430">
        <v>12</v>
      </c>
      <c r="B26" s="1148"/>
      <c r="C26" s="1770"/>
      <c r="D26" s="1770"/>
      <c r="E26" s="1647"/>
      <c r="F26" s="1770"/>
      <c r="G26" s="1770"/>
      <c r="H26" s="1770"/>
      <c r="I26" s="1770">
        <v>2568.2399999999998</v>
      </c>
      <c r="J26" s="1727"/>
      <c r="K26" s="1770"/>
      <c r="L26" s="1770"/>
      <c r="M26" s="1647"/>
      <c r="N26" s="1770"/>
      <c r="O26" s="1147"/>
      <c r="P26" s="1147"/>
      <c r="Q26" s="1147">
        <v>761.76</v>
      </c>
    </row>
    <row r="27" spans="1:17" s="427" customFormat="1" ht="15" x14ac:dyDescent="0.25">
      <c r="A27" s="430">
        <v>13</v>
      </c>
      <c r="B27" s="1148"/>
      <c r="C27" s="1770"/>
      <c r="D27" s="1770"/>
      <c r="E27" s="1647"/>
      <c r="F27" s="1770"/>
      <c r="G27" s="1770"/>
      <c r="H27" s="1770"/>
      <c r="I27" s="1770">
        <v>2638.08</v>
      </c>
      <c r="J27" s="1727"/>
      <c r="K27" s="1770"/>
      <c r="L27" s="1770"/>
      <c r="M27" s="1647"/>
      <c r="N27" s="1770"/>
      <c r="O27" s="1147"/>
      <c r="P27" s="1147"/>
      <c r="Q27" s="1147">
        <v>818.6400000000001</v>
      </c>
    </row>
    <row r="28" spans="1:17" s="427" customFormat="1" ht="15" x14ac:dyDescent="0.25">
      <c r="A28" s="430">
        <v>14</v>
      </c>
      <c r="B28" s="1148"/>
      <c r="C28" s="1770"/>
      <c r="D28" s="1770"/>
      <c r="E28" s="1647"/>
      <c r="F28" s="1770"/>
      <c r="G28" s="1770"/>
      <c r="H28" s="1770"/>
      <c r="I28" s="1770">
        <v>2587.6799999999994</v>
      </c>
      <c r="J28" s="1727"/>
      <c r="K28" s="1770"/>
      <c r="L28" s="1770"/>
      <c r="M28" s="1647"/>
      <c r="N28" s="1770"/>
      <c r="O28" s="1147"/>
      <c r="P28" s="1147"/>
      <c r="Q28" s="1147">
        <v>808.56</v>
      </c>
    </row>
    <row r="29" spans="1:17" s="427" customFormat="1" ht="15" x14ac:dyDescent="0.25">
      <c r="A29" s="430">
        <v>15</v>
      </c>
      <c r="B29" s="1148"/>
      <c r="C29" s="1770"/>
      <c r="D29" s="1770"/>
      <c r="E29" s="1647"/>
      <c r="F29" s="1770"/>
      <c r="G29" s="1770"/>
      <c r="H29" s="1770"/>
      <c r="I29" s="1770">
        <v>2568.9599999999996</v>
      </c>
      <c r="J29" s="1727"/>
      <c r="K29" s="1770"/>
      <c r="L29" s="1770"/>
      <c r="M29" s="1647"/>
      <c r="N29" s="1770"/>
      <c r="O29" s="1147"/>
      <c r="P29" s="1147"/>
      <c r="Q29" s="1147">
        <v>787.68000000000006</v>
      </c>
    </row>
    <row r="30" spans="1:17" s="427" customFormat="1" ht="15" x14ac:dyDescent="0.25">
      <c r="A30" s="430">
        <v>16</v>
      </c>
      <c r="B30" s="1148"/>
      <c r="C30" s="1770"/>
      <c r="D30" s="1770"/>
      <c r="E30" s="1647"/>
      <c r="F30" s="1770"/>
      <c r="G30" s="1770"/>
      <c r="H30" s="1770"/>
      <c r="I30" s="1770">
        <v>2521.44</v>
      </c>
      <c r="J30" s="1727"/>
      <c r="K30" s="1770"/>
      <c r="L30" s="1770"/>
      <c r="M30" s="1647"/>
      <c r="N30" s="1770"/>
      <c r="O30" s="1147"/>
      <c r="P30" s="1147"/>
      <c r="Q30" s="1147">
        <v>792</v>
      </c>
    </row>
    <row r="31" spans="1:17" s="431" customFormat="1" ht="15" x14ac:dyDescent="0.25">
      <c r="A31" s="430">
        <v>17</v>
      </c>
      <c r="B31" s="1148"/>
      <c r="C31" s="1770"/>
      <c r="D31" s="1770"/>
      <c r="E31" s="1647"/>
      <c r="F31" s="1770"/>
      <c r="G31" s="1770"/>
      <c r="H31" s="1770"/>
      <c r="I31" s="1770">
        <v>2401.92</v>
      </c>
      <c r="J31" s="1727"/>
      <c r="K31" s="1770"/>
      <c r="L31" s="1770"/>
      <c r="M31" s="1647"/>
      <c r="N31" s="1770"/>
      <c r="O31" s="1147"/>
      <c r="P31" s="1147"/>
      <c r="Q31" s="1147">
        <v>767.52</v>
      </c>
    </row>
    <row r="32" spans="1:17" s="431" customFormat="1" ht="15" x14ac:dyDescent="0.25">
      <c r="A32" s="430">
        <v>18</v>
      </c>
      <c r="B32" s="1148"/>
      <c r="C32" s="1770"/>
      <c r="D32" s="1770"/>
      <c r="E32" s="1647"/>
      <c r="F32" s="1770"/>
      <c r="G32" s="1770"/>
      <c r="H32" s="1770"/>
      <c r="I32" s="1770">
        <v>2221.92</v>
      </c>
      <c r="J32" s="1727"/>
      <c r="K32" s="1770"/>
      <c r="L32" s="1770"/>
      <c r="M32" s="1647"/>
      <c r="N32" s="1770"/>
      <c r="O32" s="1147"/>
      <c r="P32" s="1147"/>
      <c r="Q32" s="1147">
        <v>681.12</v>
      </c>
    </row>
    <row r="33" spans="1:33" s="431" customFormat="1" ht="15" x14ac:dyDescent="0.25">
      <c r="A33" s="430">
        <v>19</v>
      </c>
      <c r="B33" s="1148"/>
      <c r="C33" s="1770"/>
      <c r="D33" s="1770"/>
      <c r="E33" s="1647"/>
      <c r="F33" s="1770"/>
      <c r="G33" s="1770"/>
      <c r="H33" s="1770"/>
      <c r="I33" s="1770">
        <v>2135.52</v>
      </c>
      <c r="J33" s="1727"/>
      <c r="K33" s="1770"/>
      <c r="L33" s="1770"/>
      <c r="M33" s="1647"/>
      <c r="N33" s="1770"/>
      <c r="O33" s="1147"/>
      <c r="P33" s="1147"/>
      <c r="Q33" s="1147">
        <v>656.6400000000001</v>
      </c>
    </row>
    <row r="34" spans="1:33" s="431" customFormat="1" ht="15" x14ac:dyDescent="0.25">
      <c r="A34" s="430">
        <v>20</v>
      </c>
      <c r="B34" s="1148"/>
      <c r="C34" s="1770"/>
      <c r="D34" s="1770"/>
      <c r="E34" s="1647"/>
      <c r="F34" s="1770"/>
      <c r="G34" s="1770"/>
      <c r="H34" s="1770"/>
      <c r="I34" s="1770">
        <v>2095.2000000000003</v>
      </c>
      <c r="J34" s="1727"/>
      <c r="K34" s="1770"/>
      <c r="L34" s="1770"/>
      <c r="M34" s="1647"/>
      <c r="N34" s="1770"/>
      <c r="O34" s="1147"/>
      <c r="P34" s="1147"/>
      <c r="Q34" s="1147">
        <v>654.48</v>
      </c>
    </row>
    <row r="35" spans="1:33" s="431" customFormat="1" ht="15" x14ac:dyDescent="0.25">
      <c r="A35" s="430">
        <v>21</v>
      </c>
      <c r="B35" s="1148"/>
      <c r="C35" s="1770"/>
      <c r="D35" s="1770"/>
      <c r="E35" s="1647"/>
      <c r="F35" s="1770"/>
      <c r="G35" s="1770"/>
      <c r="H35" s="1770"/>
      <c r="I35" s="1770">
        <v>2024.6399999999999</v>
      </c>
      <c r="J35" s="1727"/>
      <c r="K35" s="1770"/>
      <c r="L35" s="1770"/>
      <c r="M35" s="1647"/>
      <c r="N35" s="1770"/>
      <c r="O35" s="1147"/>
      <c r="P35" s="1147"/>
      <c r="Q35" s="1147">
        <v>606.96</v>
      </c>
    </row>
    <row r="36" spans="1:33" s="431" customFormat="1" ht="15" x14ac:dyDescent="0.25">
      <c r="A36" s="430">
        <v>22</v>
      </c>
      <c r="B36" s="1148"/>
      <c r="C36" s="1770"/>
      <c r="D36" s="1770"/>
      <c r="E36" s="1647"/>
      <c r="F36" s="1770"/>
      <c r="G36" s="1770"/>
      <c r="H36" s="1770"/>
      <c r="I36" s="1770">
        <v>1941.1200000000003</v>
      </c>
      <c r="J36" s="1727"/>
      <c r="K36" s="1770"/>
      <c r="L36" s="1770"/>
      <c r="M36" s="1647"/>
      <c r="N36" s="1770"/>
      <c r="O36" s="1147"/>
      <c r="P36" s="1147"/>
      <c r="Q36" s="1147">
        <v>604.79999999999995</v>
      </c>
    </row>
    <row r="37" spans="1:33" s="431" customFormat="1" ht="15" x14ac:dyDescent="0.25">
      <c r="A37" s="430">
        <v>23</v>
      </c>
      <c r="B37" s="1148"/>
      <c r="C37" s="1770"/>
      <c r="D37" s="1770"/>
      <c r="E37" s="1647"/>
      <c r="F37" s="1770"/>
      <c r="G37" s="1770"/>
      <c r="H37" s="1770"/>
      <c r="I37" s="1770">
        <v>1866.96</v>
      </c>
      <c r="J37" s="1727"/>
      <c r="K37" s="1770"/>
      <c r="L37" s="1770"/>
      <c r="M37" s="1647"/>
      <c r="N37" s="1770"/>
      <c r="O37" s="1147"/>
      <c r="P37" s="1147"/>
      <c r="Q37" s="1147">
        <v>595.43999999999994</v>
      </c>
    </row>
    <row r="38" spans="1:33" s="431" customFormat="1" ht="15" x14ac:dyDescent="0.25">
      <c r="A38" s="430">
        <v>24</v>
      </c>
      <c r="B38" s="1148"/>
      <c r="C38" s="1770"/>
      <c r="D38" s="1770"/>
      <c r="E38" s="1647"/>
      <c r="F38" s="1770"/>
      <c r="G38" s="1770"/>
      <c r="H38" s="1770"/>
      <c r="I38" s="1770">
        <v>1683.36</v>
      </c>
      <c r="J38" s="1727"/>
      <c r="K38" s="1770"/>
      <c r="L38" s="1770"/>
      <c r="M38" s="1647"/>
      <c r="N38" s="1770"/>
      <c r="O38" s="1147"/>
      <c r="P38" s="1147"/>
      <c r="Q38" s="1147">
        <v>583.20000000000005</v>
      </c>
    </row>
    <row r="39" spans="1:33" s="431" customFormat="1" ht="15" x14ac:dyDescent="0.2">
      <c r="A39" s="430" t="s">
        <v>19</v>
      </c>
      <c r="B39" s="1205"/>
      <c r="C39" s="1769"/>
      <c r="D39" s="1769"/>
      <c r="E39" s="1771"/>
      <c r="F39" s="1772"/>
      <c r="G39" s="1772"/>
      <c r="H39" s="1772"/>
      <c r="I39" s="1771">
        <f>SUM(I15:I38)</f>
        <v>47417.039999999994</v>
      </c>
      <c r="J39" s="1772"/>
      <c r="K39" s="1772"/>
      <c r="L39" s="1772"/>
      <c r="M39" s="1771"/>
      <c r="N39" s="1769"/>
      <c r="O39" s="1205"/>
      <c r="P39" s="1205"/>
      <c r="Q39" s="1206">
        <f>SUM(Q15:Q38)</f>
        <v>16088.4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 x14ac:dyDescent="0.2">
      <c r="A42" s="740" t="s">
        <v>22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52"/>
      <c r="L42" s="752"/>
      <c r="M42" s="752"/>
      <c r="N42" s="752"/>
      <c r="O42" s="752"/>
      <c r="P42" s="752"/>
      <c r="Q42" s="752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K43" s="740" t="s">
        <v>534</v>
      </c>
      <c r="L43" s="740"/>
      <c r="M43" s="740"/>
      <c r="N43" s="740"/>
      <c r="O43" s="740"/>
      <c r="P43" s="740"/>
      <c r="Q43" s="740"/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 x14ac:dyDescent="0.2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3"/>
  </sheetPr>
  <dimension ref="A1:AG44"/>
  <sheetViews>
    <sheetView topLeftCell="A5" zoomScale="70" zoomScaleNormal="70" workbookViewId="0">
      <selection activeCell="Q15" sqref="Q15:Q39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25" t="s">
        <v>509</v>
      </c>
      <c r="C1" s="2048"/>
      <c r="D1" s="2048"/>
      <c r="E1" s="2048"/>
      <c r="F1" s="2048"/>
      <c r="J1" s="743" t="s">
        <v>183</v>
      </c>
      <c r="N1" s="2620" t="s">
        <v>154</v>
      </c>
      <c r="O1" s="2620"/>
      <c r="P1" s="2620"/>
      <c r="Q1" s="2620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740" customFormat="1" ht="10.5" customHeight="1" x14ac:dyDescent="0.2">
      <c r="B2" s="2621" t="s">
        <v>1</v>
      </c>
      <c r="C2" s="2055"/>
      <c r="D2" s="2055"/>
      <c r="E2" s="2055"/>
      <c r="F2" s="2055"/>
      <c r="I2" s="740" t="s">
        <v>28</v>
      </c>
      <c r="N2" s="2621" t="s">
        <v>2</v>
      </c>
      <c r="O2" s="2622"/>
      <c r="P2" s="2622"/>
      <c r="Q2" s="2622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740" customFormat="1" ht="13.5" customHeight="1" x14ac:dyDescent="0.2">
      <c r="N3" s="74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740" customFormat="1" ht="15" customHeight="1" x14ac:dyDescent="0.25">
      <c r="B4" s="2624" t="s">
        <v>4</v>
      </c>
      <c r="C4" s="2048"/>
      <c r="D4" s="742"/>
      <c r="E4" s="983"/>
      <c r="F4" s="983"/>
      <c r="G4" s="983"/>
      <c r="H4" s="983"/>
      <c r="I4" s="908" t="s">
        <v>5</v>
      </c>
      <c r="J4" s="741"/>
      <c r="K4" s="741"/>
      <c r="L4" s="741"/>
      <c r="O4" s="743" t="s">
        <v>161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740" customFormat="1" ht="9.75" customHeight="1" x14ac:dyDescent="0.2">
      <c r="B5" s="2623" t="s">
        <v>7</v>
      </c>
      <c r="C5" s="2046"/>
      <c r="D5" s="741"/>
      <c r="E5" s="74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740" customFormat="1" ht="12" customHeight="1" x14ac:dyDescent="0.25">
      <c r="A6" s="263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740" customFormat="1" ht="15.75" x14ac:dyDescent="0.25">
      <c r="A7" s="263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740" customFormat="1" ht="9" customHeight="1" x14ac:dyDescent="0.2">
      <c r="A8" s="1315">
        <v>1633</v>
      </c>
      <c r="B8" s="1315">
        <v>1634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740" customFormat="1" x14ac:dyDescent="0.2">
      <c r="A9" s="2628" t="s">
        <v>9</v>
      </c>
      <c r="B9" s="2633" t="s">
        <v>10</v>
      </c>
      <c r="C9" s="2634"/>
      <c r="D9" s="2634"/>
      <c r="E9" s="2634"/>
      <c r="F9" s="2634"/>
      <c r="G9" s="2634"/>
      <c r="H9" s="2634"/>
      <c r="I9" s="2635"/>
      <c r="J9" s="2633" t="s">
        <v>11</v>
      </c>
      <c r="K9" s="2634"/>
      <c r="L9" s="2634"/>
      <c r="M9" s="2634"/>
      <c r="N9" s="2634"/>
      <c r="O9" s="2634"/>
      <c r="P9" s="2634"/>
      <c r="Q9" s="2635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740" customFormat="1" x14ac:dyDescent="0.2">
      <c r="A10" s="2629"/>
      <c r="B10" s="2626" t="s">
        <v>162</v>
      </c>
      <c r="C10" s="2627"/>
      <c r="D10" s="2627"/>
      <c r="E10" s="2636"/>
      <c r="F10" s="2626" t="s">
        <v>163</v>
      </c>
      <c r="G10" s="2062"/>
      <c r="H10" s="2062"/>
      <c r="I10" s="2063"/>
      <c r="J10" s="2626" t="s">
        <v>162</v>
      </c>
      <c r="K10" s="2627"/>
      <c r="L10" s="2627"/>
      <c r="M10" s="2636"/>
      <c r="N10" s="2626" t="s">
        <v>163</v>
      </c>
      <c r="O10" s="2627"/>
      <c r="P10" s="2627"/>
      <c r="Q10" s="2636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740" customFormat="1" x14ac:dyDescent="0.2">
      <c r="A11" s="2629"/>
      <c r="B11" s="2626" t="s">
        <v>14</v>
      </c>
      <c r="C11" s="2627"/>
      <c r="E11" s="745">
        <v>8000</v>
      </c>
      <c r="F11" s="2626" t="s">
        <v>14</v>
      </c>
      <c r="G11" s="2627"/>
      <c r="H11" s="744"/>
      <c r="I11" s="745">
        <v>6000</v>
      </c>
      <c r="J11" s="2626" t="s">
        <v>14</v>
      </c>
      <c r="K11" s="2627"/>
      <c r="L11" s="744"/>
      <c r="M11" s="745">
        <f>E11</f>
        <v>8000</v>
      </c>
      <c r="N11" s="2626" t="s">
        <v>14</v>
      </c>
      <c r="O11" s="2627"/>
      <c r="P11" s="744"/>
      <c r="Q11" s="745">
        <f>I11</f>
        <v>6000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747" customFormat="1" ht="35.25" customHeight="1" x14ac:dyDescent="0.2">
      <c r="A12" s="2630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4"/>
      <c r="C14" s="1773"/>
      <c r="D14" s="1773"/>
      <c r="E14" s="1773"/>
      <c r="F14" s="1750"/>
      <c r="G14" s="1773"/>
      <c r="H14" s="1773"/>
      <c r="I14" s="1773"/>
      <c r="J14" s="1750"/>
      <c r="K14" s="1773"/>
      <c r="L14" s="1773"/>
      <c r="M14" s="1773"/>
      <c r="N14" s="1750"/>
      <c r="O14" s="1773"/>
      <c r="P14" s="1773"/>
      <c r="Q14" s="1773"/>
    </row>
    <row r="15" spans="1:33" s="1478" customFormat="1" ht="15" x14ac:dyDescent="0.25">
      <c r="A15" s="1477">
        <v>1</v>
      </c>
      <c r="B15" s="1462"/>
      <c r="C15" s="1773"/>
      <c r="D15" s="1773"/>
      <c r="E15" s="1647">
        <v>409</v>
      </c>
      <c r="F15" s="1750"/>
      <c r="G15" s="1773"/>
      <c r="H15" s="1773"/>
      <c r="I15" s="1647">
        <v>612</v>
      </c>
      <c r="J15" s="1750"/>
      <c r="K15" s="1773"/>
      <c r="L15" s="1773"/>
      <c r="M15" s="1647">
        <v>0</v>
      </c>
      <c r="N15" s="1750"/>
      <c r="O15" s="1773"/>
      <c r="P15" s="1773"/>
      <c r="Q15" s="1647">
        <v>142</v>
      </c>
    </row>
    <row r="16" spans="1:33" s="747" customFormat="1" ht="15" x14ac:dyDescent="0.25">
      <c r="A16" s="750">
        <v>2</v>
      </c>
      <c r="B16" s="1164"/>
      <c r="C16" s="1773"/>
      <c r="D16" s="1773"/>
      <c r="E16" s="1647">
        <v>327</v>
      </c>
      <c r="F16" s="1750"/>
      <c r="G16" s="1773"/>
      <c r="H16" s="1773"/>
      <c r="I16" s="1647">
        <v>501</v>
      </c>
      <c r="J16" s="1750"/>
      <c r="K16" s="1773"/>
      <c r="L16" s="1773"/>
      <c r="M16" s="1647">
        <v>0</v>
      </c>
      <c r="N16" s="1750"/>
      <c r="O16" s="1773"/>
      <c r="P16" s="1773"/>
      <c r="Q16" s="1647">
        <v>117</v>
      </c>
    </row>
    <row r="17" spans="1:17" s="747" customFormat="1" ht="15" x14ac:dyDescent="0.25">
      <c r="A17" s="750">
        <v>3</v>
      </c>
      <c r="B17" s="1164"/>
      <c r="C17" s="1773"/>
      <c r="D17" s="1773"/>
      <c r="E17" s="1647">
        <v>304</v>
      </c>
      <c r="F17" s="1750"/>
      <c r="G17" s="1773"/>
      <c r="H17" s="1773"/>
      <c r="I17" s="1647">
        <v>463</v>
      </c>
      <c r="J17" s="1750"/>
      <c r="K17" s="1773"/>
      <c r="L17" s="1773"/>
      <c r="M17" s="1647">
        <v>0</v>
      </c>
      <c r="N17" s="1750"/>
      <c r="O17" s="1773"/>
      <c r="P17" s="1773"/>
      <c r="Q17" s="1647">
        <v>110</v>
      </c>
    </row>
    <row r="18" spans="1:17" s="747" customFormat="1" ht="15" x14ac:dyDescent="0.25">
      <c r="A18" s="750">
        <v>4</v>
      </c>
      <c r="B18" s="1164"/>
      <c r="C18" s="1773"/>
      <c r="D18" s="1773"/>
      <c r="E18" s="1647">
        <v>298</v>
      </c>
      <c r="F18" s="1750"/>
      <c r="G18" s="1773"/>
      <c r="H18" s="1773"/>
      <c r="I18" s="1647">
        <v>461</v>
      </c>
      <c r="J18" s="1750"/>
      <c r="K18" s="1773"/>
      <c r="L18" s="1773"/>
      <c r="M18" s="1647">
        <v>0</v>
      </c>
      <c r="N18" s="1750"/>
      <c r="O18" s="1773"/>
      <c r="P18" s="1773"/>
      <c r="Q18" s="1647">
        <v>102</v>
      </c>
    </row>
    <row r="19" spans="1:17" s="747" customFormat="1" ht="15" x14ac:dyDescent="0.25">
      <c r="A19" s="750">
        <v>5</v>
      </c>
      <c r="B19" s="1164"/>
      <c r="C19" s="1773"/>
      <c r="D19" s="1773"/>
      <c r="E19" s="1647">
        <v>294</v>
      </c>
      <c r="F19" s="1750"/>
      <c r="G19" s="1773"/>
      <c r="H19" s="1773"/>
      <c r="I19" s="1647">
        <v>494</v>
      </c>
      <c r="J19" s="1750"/>
      <c r="K19" s="1773"/>
      <c r="L19" s="1773"/>
      <c r="M19" s="1647">
        <v>0</v>
      </c>
      <c r="N19" s="1750"/>
      <c r="O19" s="1773"/>
      <c r="P19" s="1773"/>
      <c r="Q19" s="1647">
        <v>104</v>
      </c>
    </row>
    <row r="20" spans="1:17" s="747" customFormat="1" ht="15" x14ac:dyDescent="0.25">
      <c r="A20" s="750">
        <v>6</v>
      </c>
      <c r="B20" s="1164"/>
      <c r="C20" s="1773"/>
      <c r="D20" s="1773"/>
      <c r="E20" s="1647">
        <v>342</v>
      </c>
      <c r="F20" s="1750"/>
      <c r="G20" s="1773"/>
      <c r="H20" s="1773"/>
      <c r="I20" s="1647">
        <v>487</v>
      </c>
      <c r="J20" s="1750"/>
      <c r="K20" s="1773"/>
      <c r="L20" s="1773"/>
      <c r="M20" s="1647">
        <v>0</v>
      </c>
      <c r="N20" s="1750"/>
      <c r="O20" s="1773"/>
      <c r="P20" s="1773"/>
      <c r="Q20" s="1647">
        <v>85</v>
      </c>
    </row>
    <row r="21" spans="1:17" s="747" customFormat="1" ht="15" x14ac:dyDescent="0.25">
      <c r="A21" s="750">
        <v>7</v>
      </c>
      <c r="B21" s="1164"/>
      <c r="C21" s="1773"/>
      <c r="D21" s="1773"/>
      <c r="E21" s="1647">
        <v>441</v>
      </c>
      <c r="F21" s="1750"/>
      <c r="G21" s="1773"/>
      <c r="H21" s="1773"/>
      <c r="I21" s="1647">
        <v>613</v>
      </c>
      <c r="J21" s="1750"/>
      <c r="K21" s="1773"/>
      <c r="L21" s="1773"/>
      <c r="M21" s="1647">
        <v>0</v>
      </c>
      <c r="N21" s="1750"/>
      <c r="O21" s="1773"/>
      <c r="P21" s="1773"/>
      <c r="Q21" s="1647">
        <v>86</v>
      </c>
    </row>
    <row r="22" spans="1:17" s="747" customFormat="1" ht="15" x14ac:dyDescent="0.25">
      <c r="A22" s="750">
        <v>8</v>
      </c>
      <c r="B22" s="1164"/>
      <c r="C22" s="1773"/>
      <c r="D22" s="1773"/>
      <c r="E22" s="1647">
        <v>501</v>
      </c>
      <c r="F22" s="1750"/>
      <c r="G22" s="1773"/>
      <c r="H22" s="1773"/>
      <c r="I22" s="1647">
        <v>682</v>
      </c>
      <c r="J22" s="1750"/>
      <c r="K22" s="1773"/>
      <c r="L22" s="1773"/>
      <c r="M22" s="1647">
        <v>0</v>
      </c>
      <c r="N22" s="1750"/>
      <c r="O22" s="1773"/>
      <c r="P22" s="1773"/>
      <c r="Q22" s="1647">
        <v>111</v>
      </c>
    </row>
    <row r="23" spans="1:17" s="747" customFormat="1" ht="15" x14ac:dyDescent="0.25">
      <c r="A23" s="750">
        <v>9</v>
      </c>
      <c r="B23" s="1164"/>
      <c r="C23" s="1773"/>
      <c r="D23" s="1773"/>
      <c r="E23" s="1647">
        <v>528</v>
      </c>
      <c r="F23" s="1750"/>
      <c r="G23" s="1773"/>
      <c r="H23" s="1773"/>
      <c r="I23" s="1647">
        <v>685</v>
      </c>
      <c r="J23" s="1750"/>
      <c r="K23" s="1773"/>
      <c r="L23" s="1773"/>
      <c r="M23" s="1647">
        <v>1</v>
      </c>
      <c r="N23" s="1750"/>
      <c r="O23" s="1773"/>
      <c r="P23" s="1773"/>
      <c r="Q23" s="1647">
        <v>112</v>
      </c>
    </row>
    <row r="24" spans="1:17" s="747" customFormat="1" ht="15" x14ac:dyDescent="0.25">
      <c r="A24" s="750">
        <v>10</v>
      </c>
      <c r="B24" s="1164"/>
      <c r="C24" s="1773"/>
      <c r="D24" s="1773"/>
      <c r="E24" s="1647">
        <v>601</v>
      </c>
      <c r="F24" s="1750"/>
      <c r="G24" s="1773"/>
      <c r="H24" s="1773"/>
      <c r="I24" s="1647">
        <v>831</v>
      </c>
      <c r="J24" s="1750"/>
      <c r="K24" s="1773"/>
      <c r="L24" s="1773"/>
      <c r="M24" s="1647">
        <v>3</v>
      </c>
      <c r="N24" s="1750"/>
      <c r="O24" s="1773"/>
      <c r="P24" s="1773"/>
      <c r="Q24" s="1647">
        <v>180</v>
      </c>
    </row>
    <row r="25" spans="1:17" s="747" customFormat="1" ht="15" x14ac:dyDescent="0.25">
      <c r="A25" s="750">
        <v>11</v>
      </c>
      <c r="B25" s="1164"/>
      <c r="C25" s="1773"/>
      <c r="D25" s="1773"/>
      <c r="E25" s="1647">
        <v>725</v>
      </c>
      <c r="F25" s="1750"/>
      <c r="G25" s="1773"/>
      <c r="H25" s="1773"/>
      <c r="I25" s="1647">
        <v>939</v>
      </c>
      <c r="J25" s="1750"/>
      <c r="K25" s="1773"/>
      <c r="L25" s="1773"/>
      <c r="M25" s="1647">
        <v>45</v>
      </c>
      <c r="N25" s="1750"/>
      <c r="O25" s="1773"/>
      <c r="P25" s="1773"/>
      <c r="Q25" s="1647">
        <v>229</v>
      </c>
    </row>
    <row r="26" spans="1:17" s="747" customFormat="1" ht="15" x14ac:dyDescent="0.25">
      <c r="A26" s="750">
        <v>12</v>
      </c>
      <c r="B26" s="1164"/>
      <c r="C26" s="1773"/>
      <c r="D26" s="1773"/>
      <c r="E26" s="1647">
        <v>634</v>
      </c>
      <c r="F26" s="1750"/>
      <c r="G26" s="1773"/>
      <c r="H26" s="1773"/>
      <c r="I26" s="1647">
        <v>795</v>
      </c>
      <c r="J26" s="1750"/>
      <c r="K26" s="1773"/>
      <c r="L26" s="1773"/>
      <c r="M26" s="1647">
        <v>11</v>
      </c>
      <c r="N26" s="1750"/>
      <c r="O26" s="1773"/>
      <c r="P26" s="1773"/>
      <c r="Q26" s="1647">
        <v>156</v>
      </c>
    </row>
    <row r="27" spans="1:17" s="747" customFormat="1" ht="15" x14ac:dyDescent="0.25">
      <c r="A27" s="750">
        <v>13</v>
      </c>
      <c r="B27" s="1164"/>
      <c r="C27" s="1773"/>
      <c r="D27" s="1773"/>
      <c r="E27" s="1647">
        <v>619</v>
      </c>
      <c r="F27" s="1750"/>
      <c r="G27" s="1773"/>
      <c r="H27" s="1773"/>
      <c r="I27" s="1647">
        <v>812</v>
      </c>
      <c r="J27" s="1750"/>
      <c r="K27" s="1773"/>
      <c r="L27" s="1773"/>
      <c r="M27" s="1647">
        <v>7</v>
      </c>
      <c r="N27" s="1750"/>
      <c r="O27" s="1773"/>
      <c r="P27" s="1773"/>
      <c r="Q27" s="1647">
        <v>162</v>
      </c>
    </row>
    <row r="28" spans="1:17" s="747" customFormat="1" ht="15" x14ac:dyDescent="0.25">
      <c r="A28" s="750">
        <v>14</v>
      </c>
      <c r="B28" s="1164"/>
      <c r="C28" s="1773"/>
      <c r="D28" s="1773"/>
      <c r="E28" s="1647">
        <v>607</v>
      </c>
      <c r="F28" s="1750"/>
      <c r="G28" s="1773"/>
      <c r="H28" s="1773"/>
      <c r="I28" s="1647">
        <v>852</v>
      </c>
      <c r="J28" s="1750"/>
      <c r="K28" s="1773"/>
      <c r="L28" s="1773"/>
      <c r="M28" s="1647">
        <v>6</v>
      </c>
      <c r="N28" s="1750"/>
      <c r="O28" s="1773"/>
      <c r="P28" s="1773"/>
      <c r="Q28" s="1647">
        <v>186</v>
      </c>
    </row>
    <row r="29" spans="1:17" s="747" customFormat="1" ht="15" x14ac:dyDescent="0.25">
      <c r="A29" s="750">
        <v>15</v>
      </c>
      <c r="B29" s="1164"/>
      <c r="C29" s="1773"/>
      <c r="D29" s="1773"/>
      <c r="E29" s="1647">
        <v>615</v>
      </c>
      <c r="F29" s="1750"/>
      <c r="G29" s="1773"/>
      <c r="H29" s="1773"/>
      <c r="I29" s="1647">
        <v>886</v>
      </c>
      <c r="J29" s="1750"/>
      <c r="K29" s="1773"/>
      <c r="L29" s="1773"/>
      <c r="M29" s="1647">
        <v>21</v>
      </c>
      <c r="N29" s="1750"/>
      <c r="O29" s="1773"/>
      <c r="P29" s="1773"/>
      <c r="Q29" s="1647">
        <v>202</v>
      </c>
    </row>
    <row r="30" spans="1:17" s="747" customFormat="1" ht="15" x14ac:dyDescent="0.25">
      <c r="A30" s="750">
        <v>16</v>
      </c>
      <c r="B30" s="1164"/>
      <c r="C30" s="1773"/>
      <c r="D30" s="1773"/>
      <c r="E30" s="1647">
        <v>531</v>
      </c>
      <c r="F30" s="1750"/>
      <c r="G30" s="1773"/>
      <c r="H30" s="1773"/>
      <c r="I30" s="1647">
        <v>844</v>
      </c>
      <c r="J30" s="1750"/>
      <c r="K30" s="1773"/>
      <c r="L30" s="1773"/>
      <c r="M30" s="1647">
        <v>1</v>
      </c>
      <c r="N30" s="1750"/>
      <c r="O30" s="1773"/>
      <c r="P30" s="1773"/>
      <c r="Q30" s="1647">
        <v>193</v>
      </c>
    </row>
    <row r="31" spans="1:17" s="751" customFormat="1" ht="15" x14ac:dyDescent="0.25">
      <c r="A31" s="750">
        <v>17</v>
      </c>
      <c r="B31" s="1164"/>
      <c r="C31" s="1773"/>
      <c r="D31" s="1773"/>
      <c r="E31" s="1647">
        <v>528</v>
      </c>
      <c r="F31" s="1750"/>
      <c r="G31" s="1773"/>
      <c r="H31" s="1773"/>
      <c r="I31" s="1647">
        <v>833</v>
      </c>
      <c r="J31" s="1750"/>
      <c r="K31" s="1773"/>
      <c r="L31" s="1773"/>
      <c r="M31" s="1647">
        <v>0</v>
      </c>
      <c r="N31" s="1750"/>
      <c r="O31" s="1773"/>
      <c r="P31" s="1773"/>
      <c r="Q31" s="1647">
        <v>193</v>
      </c>
    </row>
    <row r="32" spans="1:17" s="751" customFormat="1" ht="15" x14ac:dyDescent="0.25">
      <c r="A32" s="750">
        <v>18</v>
      </c>
      <c r="B32" s="1164"/>
      <c r="C32" s="1773"/>
      <c r="D32" s="1773"/>
      <c r="E32" s="1647">
        <v>550</v>
      </c>
      <c r="F32" s="1750"/>
      <c r="G32" s="1773"/>
      <c r="H32" s="1773"/>
      <c r="I32" s="1647">
        <v>877</v>
      </c>
      <c r="J32" s="1750"/>
      <c r="K32" s="1773"/>
      <c r="L32" s="1773"/>
      <c r="M32" s="1647">
        <v>0</v>
      </c>
      <c r="N32" s="1750"/>
      <c r="O32" s="1773"/>
      <c r="P32" s="1773"/>
      <c r="Q32" s="1647">
        <v>207</v>
      </c>
    </row>
    <row r="33" spans="1:33" s="751" customFormat="1" ht="15" x14ac:dyDescent="0.25">
      <c r="A33" s="750">
        <v>19</v>
      </c>
      <c r="B33" s="1164"/>
      <c r="C33" s="1773"/>
      <c r="D33" s="1773"/>
      <c r="E33" s="1647">
        <v>562</v>
      </c>
      <c r="F33" s="1750"/>
      <c r="G33" s="1773"/>
      <c r="H33" s="1773"/>
      <c r="I33" s="1647">
        <v>971</v>
      </c>
      <c r="J33" s="1750"/>
      <c r="K33" s="1773"/>
      <c r="L33" s="1773"/>
      <c r="M33" s="1647">
        <v>0</v>
      </c>
      <c r="N33" s="1750"/>
      <c r="O33" s="1773"/>
      <c r="P33" s="1773"/>
      <c r="Q33" s="1647">
        <v>240</v>
      </c>
    </row>
    <row r="34" spans="1:33" s="751" customFormat="1" ht="15" x14ac:dyDescent="0.25">
      <c r="A34" s="750">
        <v>20</v>
      </c>
      <c r="B34" s="1164"/>
      <c r="C34" s="1773"/>
      <c r="D34" s="1773"/>
      <c r="E34" s="1647">
        <v>575</v>
      </c>
      <c r="F34" s="1750"/>
      <c r="G34" s="1773"/>
      <c r="H34" s="1773"/>
      <c r="I34" s="1647">
        <v>946</v>
      </c>
      <c r="J34" s="1750"/>
      <c r="K34" s="1773"/>
      <c r="L34" s="1773"/>
      <c r="M34" s="1647">
        <v>1</v>
      </c>
      <c r="N34" s="1750"/>
      <c r="O34" s="1773"/>
      <c r="P34" s="1773"/>
      <c r="Q34" s="1647">
        <v>209</v>
      </c>
    </row>
    <row r="35" spans="1:33" s="751" customFormat="1" ht="15" x14ac:dyDescent="0.25">
      <c r="A35" s="750">
        <v>21</v>
      </c>
      <c r="B35" s="1164"/>
      <c r="C35" s="1773"/>
      <c r="D35" s="1773"/>
      <c r="E35" s="1647">
        <v>598</v>
      </c>
      <c r="F35" s="1750"/>
      <c r="G35" s="1773"/>
      <c r="H35" s="1773"/>
      <c r="I35" s="1647">
        <v>998</v>
      </c>
      <c r="J35" s="1750"/>
      <c r="K35" s="1773"/>
      <c r="L35" s="1773"/>
      <c r="M35" s="1647">
        <v>0</v>
      </c>
      <c r="N35" s="1750"/>
      <c r="O35" s="1773"/>
      <c r="P35" s="1773"/>
      <c r="Q35" s="1647">
        <v>215</v>
      </c>
    </row>
    <row r="36" spans="1:33" s="751" customFormat="1" ht="15" x14ac:dyDescent="0.25">
      <c r="A36" s="750">
        <v>22</v>
      </c>
      <c r="B36" s="1164"/>
      <c r="C36" s="1773"/>
      <c r="D36" s="1773"/>
      <c r="E36" s="1647">
        <v>676</v>
      </c>
      <c r="F36" s="1750"/>
      <c r="G36" s="1773"/>
      <c r="H36" s="1773"/>
      <c r="I36" s="1647">
        <v>1020</v>
      </c>
      <c r="J36" s="1750"/>
      <c r="K36" s="1773"/>
      <c r="L36" s="1773"/>
      <c r="M36" s="1647">
        <v>28</v>
      </c>
      <c r="N36" s="1750"/>
      <c r="O36" s="1773"/>
      <c r="P36" s="1773"/>
      <c r="Q36" s="1647">
        <v>219</v>
      </c>
    </row>
    <row r="37" spans="1:33" s="751" customFormat="1" ht="15" x14ac:dyDescent="0.25">
      <c r="A37" s="750">
        <v>23</v>
      </c>
      <c r="B37" s="1164"/>
      <c r="C37" s="1773"/>
      <c r="D37" s="1773"/>
      <c r="E37" s="1647">
        <v>667</v>
      </c>
      <c r="F37" s="1750"/>
      <c r="G37" s="1773"/>
      <c r="H37" s="1773"/>
      <c r="I37" s="1647">
        <v>890</v>
      </c>
      <c r="J37" s="1750"/>
      <c r="K37" s="1773"/>
      <c r="L37" s="1773"/>
      <c r="M37" s="1647">
        <v>22</v>
      </c>
      <c r="N37" s="1750"/>
      <c r="O37" s="1773"/>
      <c r="P37" s="1773"/>
      <c r="Q37" s="1647">
        <v>168</v>
      </c>
    </row>
    <row r="38" spans="1:33" s="751" customFormat="1" ht="15" x14ac:dyDescent="0.25">
      <c r="A38" s="750">
        <v>24</v>
      </c>
      <c r="B38" s="1164"/>
      <c r="C38" s="1773"/>
      <c r="D38" s="1773"/>
      <c r="E38" s="1647">
        <v>481</v>
      </c>
      <c r="F38" s="1750"/>
      <c r="G38" s="1773"/>
      <c r="H38" s="1773"/>
      <c r="I38" s="1647">
        <v>696</v>
      </c>
      <c r="J38" s="1750"/>
      <c r="K38" s="1773"/>
      <c r="L38" s="1773"/>
      <c r="M38" s="1647">
        <v>0</v>
      </c>
      <c r="N38" s="1750"/>
      <c r="O38" s="1773"/>
      <c r="P38" s="1773"/>
      <c r="Q38" s="1647">
        <v>131</v>
      </c>
    </row>
    <row r="39" spans="1:33" s="751" customFormat="1" ht="15" x14ac:dyDescent="0.2">
      <c r="A39" s="750" t="s">
        <v>19</v>
      </c>
      <c r="B39" s="1204"/>
      <c r="C39" s="1774"/>
      <c r="D39" s="1774"/>
      <c r="E39" s="1775">
        <f>SUM(E15:E38)</f>
        <v>12413</v>
      </c>
      <c r="F39" s="1774"/>
      <c r="G39" s="1774"/>
      <c r="H39" s="1774"/>
      <c r="I39" s="1775">
        <f>SUM(I15:I38)</f>
        <v>18188</v>
      </c>
      <c r="J39" s="1774"/>
      <c r="K39" s="1774"/>
      <c r="L39" s="1774"/>
      <c r="M39" s="1775">
        <f>SUM(M15:M38)</f>
        <v>146</v>
      </c>
      <c r="N39" s="1774"/>
      <c r="O39" s="1774"/>
      <c r="P39" s="1774"/>
      <c r="Q39" s="1775">
        <f>SUM(Q15:Q38)</f>
        <v>3859</v>
      </c>
    </row>
    <row r="40" spans="1:33" s="740" customFormat="1" ht="12.75" customHeight="1" x14ac:dyDescent="0.2">
      <c r="A40" s="740" t="s">
        <v>20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740" customFormat="1" ht="12.75" customHeight="1" x14ac:dyDescent="0.2">
      <c r="A41" s="740" t="s">
        <v>21</v>
      </c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 x14ac:dyDescent="0.2">
      <c r="A42" s="740" t="s">
        <v>22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 x14ac:dyDescent="0.2">
      <c r="A43" s="740" t="s">
        <v>23</v>
      </c>
      <c r="K43" s="740" t="s">
        <v>534</v>
      </c>
      <c r="L43" s="740"/>
      <c r="M43" s="740"/>
      <c r="N43" s="740"/>
      <c r="O43" s="740"/>
      <c r="P43" s="740"/>
      <c r="Q43" s="740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 x14ac:dyDescent="0.2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3"/>
  </sheetPr>
  <dimension ref="A1:AG44"/>
  <sheetViews>
    <sheetView topLeftCell="A6" zoomScale="70" zoomScaleNormal="70" workbookViewId="0">
      <selection activeCell="Q15" sqref="Q15:Q39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42" t="s">
        <v>509</v>
      </c>
      <c r="C1" s="2048"/>
      <c r="D1" s="2048"/>
      <c r="E1" s="2048"/>
      <c r="F1" s="2048"/>
      <c r="J1" s="801" t="s">
        <v>183</v>
      </c>
      <c r="N1" s="2637" t="s">
        <v>154</v>
      </c>
      <c r="O1" s="2637"/>
      <c r="P1" s="2637"/>
      <c r="Q1" s="2637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27" customFormat="1" ht="10.5" customHeight="1" x14ac:dyDescent="0.2">
      <c r="B2" s="2638" t="s">
        <v>1</v>
      </c>
      <c r="C2" s="2055"/>
      <c r="D2" s="2055"/>
      <c r="E2" s="2055"/>
      <c r="F2" s="2055"/>
      <c r="I2" s="727" t="s">
        <v>28</v>
      </c>
      <c r="N2" s="2638" t="s">
        <v>2</v>
      </c>
      <c r="O2" s="2639"/>
      <c r="P2" s="2639"/>
      <c r="Q2" s="2639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27" customFormat="1" ht="13.5" customHeight="1" x14ac:dyDescent="0.2">
      <c r="N3" s="72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27" customFormat="1" ht="15" customHeight="1" x14ac:dyDescent="0.25">
      <c r="B4" s="2641" t="s">
        <v>4</v>
      </c>
      <c r="C4" s="2048"/>
      <c r="D4" s="729"/>
      <c r="E4" s="981"/>
      <c r="F4" s="981"/>
      <c r="G4" s="981"/>
      <c r="H4" s="981"/>
      <c r="I4" s="909" t="s">
        <v>5</v>
      </c>
      <c r="J4" s="728"/>
      <c r="K4" s="728"/>
      <c r="L4" s="728"/>
      <c r="O4" s="730" t="s">
        <v>158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27" customFormat="1" ht="9.75" customHeight="1" x14ac:dyDescent="0.2">
      <c r="B5" s="2640" t="s">
        <v>7</v>
      </c>
      <c r="C5" s="2046"/>
      <c r="D5" s="728"/>
      <c r="E5" s="72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27" customFormat="1" ht="12" customHeight="1" x14ac:dyDescent="0.25">
      <c r="A6" s="264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27" customFormat="1" ht="15.75" x14ac:dyDescent="0.25">
      <c r="A7" s="264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27" customFormat="1" ht="9" customHeight="1" x14ac:dyDescent="0.2">
      <c r="A8" s="1315">
        <v>1637</v>
      </c>
      <c r="B8" s="1315">
        <v>1638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27" customFormat="1" x14ac:dyDescent="0.2">
      <c r="A9" s="2645" t="s">
        <v>9</v>
      </c>
      <c r="B9" s="2650" t="s">
        <v>10</v>
      </c>
      <c r="C9" s="2651"/>
      <c r="D9" s="2651"/>
      <c r="E9" s="2651"/>
      <c r="F9" s="2651"/>
      <c r="G9" s="2651"/>
      <c r="H9" s="2651"/>
      <c r="I9" s="2652"/>
      <c r="J9" s="2650" t="s">
        <v>11</v>
      </c>
      <c r="K9" s="2651"/>
      <c r="L9" s="2651"/>
      <c r="M9" s="2651"/>
      <c r="N9" s="2651"/>
      <c r="O9" s="2651"/>
      <c r="P9" s="2651"/>
      <c r="Q9" s="2652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27" customFormat="1" x14ac:dyDescent="0.2">
      <c r="A10" s="2646"/>
      <c r="B10" s="2643" t="s">
        <v>159</v>
      </c>
      <c r="C10" s="2644"/>
      <c r="D10" s="2644"/>
      <c r="E10" s="2653"/>
      <c r="F10" s="2643" t="s">
        <v>160</v>
      </c>
      <c r="G10" s="2062"/>
      <c r="H10" s="2062"/>
      <c r="I10" s="2063"/>
      <c r="J10" s="2643" t="s">
        <v>159</v>
      </c>
      <c r="K10" s="2644"/>
      <c r="L10" s="2644"/>
      <c r="M10" s="2653"/>
      <c r="N10" s="2643" t="s">
        <v>160</v>
      </c>
      <c r="O10" s="2644"/>
      <c r="P10" s="2644"/>
      <c r="Q10" s="2653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27" customFormat="1" x14ac:dyDescent="0.2">
      <c r="A11" s="2646"/>
      <c r="B11" s="2643" t="s">
        <v>14</v>
      </c>
      <c r="C11" s="2644"/>
      <c r="E11" s="732">
        <v>8000</v>
      </c>
      <c r="F11" s="2643" t="s">
        <v>14</v>
      </c>
      <c r="G11" s="2644"/>
      <c r="H11" s="731"/>
      <c r="I11" s="732">
        <v>8000</v>
      </c>
      <c r="J11" s="2643" t="s">
        <v>14</v>
      </c>
      <c r="K11" s="2644"/>
      <c r="L11" s="731"/>
      <c r="M11" s="732">
        <f>E11</f>
        <v>8000</v>
      </c>
      <c r="N11" s="2643" t="s">
        <v>14</v>
      </c>
      <c r="O11" s="2644"/>
      <c r="P11" s="731"/>
      <c r="Q11" s="732">
        <f>I11</f>
        <v>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34" customFormat="1" ht="35.25" customHeight="1" x14ac:dyDescent="0.2">
      <c r="A12" s="2647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4"/>
      <c r="C14" s="1776"/>
      <c r="D14" s="1776"/>
      <c r="E14" s="1776"/>
      <c r="F14" s="1750"/>
      <c r="G14" s="1776"/>
      <c r="H14" s="1776"/>
      <c r="I14" s="1776"/>
      <c r="J14" s="1750"/>
      <c r="K14" s="1776"/>
      <c r="L14" s="1776"/>
      <c r="M14" s="1776"/>
      <c r="N14" s="1750"/>
      <c r="O14" s="1776"/>
      <c r="P14" s="1776"/>
      <c r="Q14" s="1776"/>
    </row>
    <row r="15" spans="1:33" s="1476" customFormat="1" ht="15" x14ac:dyDescent="0.25">
      <c r="A15" s="1475">
        <v>1</v>
      </c>
      <c r="B15" s="1462"/>
      <c r="C15" s="1776"/>
      <c r="D15" s="1776"/>
      <c r="E15" s="1647">
        <v>14</v>
      </c>
      <c r="F15" s="1750"/>
      <c r="G15" s="1776"/>
      <c r="H15" s="1776"/>
      <c r="I15" s="1647">
        <v>788</v>
      </c>
      <c r="J15" s="1750"/>
      <c r="K15" s="1776"/>
      <c r="L15" s="1776"/>
      <c r="M15" s="1647">
        <v>0</v>
      </c>
      <c r="N15" s="1750"/>
      <c r="O15" s="1776"/>
      <c r="P15" s="1776"/>
      <c r="Q15" s="1647">
        <v>472</v>
      </c>
    </row>
    <row r="16" spans="1:33" s="734" customFormat="1" ht="15" x14ac:dyDescent="0.25">
      <c r="A16" s="737">
        <v>2</v>
      </c>
      <c r="B16" s="1164"/>
      <c r="C16" s="1776"/>
      <c r="D16" s="1776"/>
      <c r="E16" s="1647">
        <v>16</v>
      </c>
      <c r="F16" s="1750"/>
      <c r="G16" s="1776"/>
      <c r="H16" s="1776"/>
      <c r="I16" s="1647">
        <v>696</v>
      </c>
      <c r="J16" s="1750"/>
      <c r="K16" s="1776"/>
      <c r="L16" s="1776"/>
      <c r="M16" s="1647">
        <v>0</v>
      </c>
      <c r="N16" s="1750"/>
      <c r="O16" s="1776"/>
      <c r="P16" s="1776"/>
      <c r="Q16" s="1647">
        <v>436</v>
      </c>
    </row>
    <row r="17" spans="1:17" s="734" customFormat="1" ht="15" x14ac:dyDescent="0.25">
      <c r="A17" s="737">
        <v>3</v>
      </c>
      <c r="B17" s="1164"/>
      <c r="C17" s="1776"/>
      <c r="D17" s="1776"/>
      <c r="E17" s="1647">
        <v>15</v>
      </c>
      <c r="F17" s="1750"/>
      <c r="G17" s="1776"/>
      <c r="H17" s="1776"/>
      <c r="I17" s="1647">
        <v>649</v>
      </c>
      <c r="J17" s="1750"/>
      <c r="K17" s="1776"/>
      <c r="L17" s="1776"/>
      <c r="M17" s="1647">
        <v>0</v>
      </c>
      <c r="N17" s="1750"/>
      <c r="O17" s="1776"/>
      <c r="P17" s="1776"/>
      <c r="Q17" s="1647">
        <v>452</v>
      </c>
    </row>
    <row r="18" spans="1:17" s="734" customFormat="1" ht="15" x14ac:dyDescent="0.25">
      <c r="A18" s="737">
        <v>4</v>
      </c>
      <c r="B18" s="1164"/>
      <c r="C18" s="1776"/>
      <c r="D18" s="1776"/>
      <c r="E18" s="1647">
        <v>13</v>
      </c>
      <c r="F18" s="1750"/>
      <c r="G18" s="1776"/>
      <c r="H18" s="1776"/>
      <c r="I18" s="1647">
        <v>631</v>
      </c>
      <c r="J18" s="1750"/>
      <c r="K18" s="1776"/>
      <c r="L18" s="1776"/>
      <c r="M18" s="1647">
        <v>0</v>
      </c>
      <c r="N18" s="1750"/>
      <c r="O18" s="1776"/>
      <c r="P18" s="1776"/>
      <c r="Q18" s="1647">
        <v>429</v>
      </c>
    </row>
    <row r="19" spans="1:17" s="734" customFormat="1" ht="15" x14ac:dyDescent="0.25">
      <c r="A19" s="737">
        <v>5</v>
      </c>
      <c r="B19" s="1164"/>
      <c r="C19" s="1776"/>
      <c r="D19" s="1776"/>
      <c r="E19" s="1647">
        <v>13</v>
      </c>
      <c r="F19" s="1750"/>
      <c r="G19" s="1776"/>
      <c r="H19" s="1776"/>
      <c r="I19" s="1647">
        <v>609</v>
      </c>
      <c r="J19" s="1750"/>
      <c r="K19" s="1776"/>
      <c r="L19" s="1776"/>
      <c r="M19" s="1647">
        <v>0</v>
      </c>
      <c r="N19" s="1750"/>
      <c r="O19" s="1776"/>
      <c r="P19" s="1776"/>
      <c r="Q19" s="1647">
        <v>402</v>
      </c>
    </row>
    <row r="20" spans="1:17" s="734" customFormat="1" ht="15" x14ac:dyDescent="0.25">
      <c r="A20" s="737">
        <v>6</v>
      </c>
      <c r="B20" s="1164"/>
      <c r="C20" s="1776"/>
      <c r="D20" s="1776"/>
      <c r="E20" s="1647">
        <v>13</v>
      </c>
      <c r="F20" s="1750"/>
      <c r="G20" s="1776"/>
      <c r="H20" s="1776"/>
      <c r="I20" s="1647">
        <v>651</v>
      </c>
      <c r="J20" s="1750"/>
      <c r="K20" s="1776"/>
      <c r="L20" s="1776"/>
      <c r="M20" s="1647">
        <v>0</v>
      </c>
      <c r="N20" s="1750"/>
      <c r="O20" s="1776"/>
      <c r="P20" s="1776"/>
      <c r="Q20" s="1647">
        <v>404</v>
      </c>
    </row>
    <row r="21" spans="1:17" s="734" customFormat="1" ht="15" x14ac:dyDescent="0.25">
      <c r="A21" s="737">
        <v>7</v>
      </c>
      <c r="B21" s="1164"/>
      <c r="C21" s="1776"/>
      <c r="D21" s="1776"/>
      <c r="E21" s="1647">
        <v>16</v>
      </c>
      <c r="F21" s="1750"/>
      <c r="G21" s="1776"/>
      <c r="H21" s="1776"/>
      <c r="I21" s="1647">
        <v>785</v>
      </c>
      <c r="J21" s="1750"/>
      <c r="K21" s="1776"/>
      <c r="L21" s="1776"/>
      <c r="M21" s="1647">
        <v>0</v>
      </c>
      <c r="N21" s="1750"/>
      <c r="O21" s="1776"/>
      <c r="P21" s="1776"/>
      <c r="Q21" s="1647">
        <v>403</v>
      </c>
    </row>
    <row r="22" spans="1:17" s="734" customFormat="1" ht="15" x14ac:dyDescent="0.25">
      <c r="A22" s="737">
        <v>8</v>
      </c>
      <c r="B22" s="1164"/>
      <c r="C22" s="1776"/>
      <c r="D22" s="1776"/>
      <c r="E22" s="1647">
        <v>34</v>
      </c>
      <c r="F22" s="1750"/>
      <c r="G22" s="1776"/>
      <c r="H22" s="1776"/>
      <c r="I22" s="1647">
        <v>849</v>
      </c>
      <c r="J22" s="1750"/>
      <c r="K22" s="1776"/>
      <c r="L22" s="1776"/>
      <c r="M22" s="1647">
        <v>0</v>
      </c>
      <c r="N22" s="1750"/>
      <c r="O22" s="1776"/>
      <c r="P22" s="1776"/>
      <c r="Q22" s="1647">
        <v>413</v>
      </c>
    </row>
    <row r="23" spans="1:17" s="734" customFormat="1" ht="15" x14ac:dyDescent="0.25">
      <c r="A23" s="737">
        <v>9</v>
      </c>
      <c r="B23" s="1164"/>
      <c r="C23" s="1776"/>
      <c r="D23" s="1776"/>
      <c r="E23" s="1647">
        <v>51</v>
      </c>
      <c r="F23" s="1750"/>
      <c r="G23" s="1776"/>
      <c r="H23" s="1776"/>
      <c r="I23" s="1647">
        <v>1245</v>
      </c>
      <c r="J23" s="1750"/>
      <c r="K23" s="1776"/>
      <c r="L23" s="1776"/>
      <c r="M23" s="1647">
        <v>0</v>
      </c>
      <c r="N23" s="1750"/>
      <c r="O23" s="1776"/>
      <c r="P23" s="1776"/>
      <c r="Q23" s="1647">
        <v>694</v>
      </c>
    </row>
    <row r="24" spans="1:17" s="734" customFormat="1" ht="15" x14ac:dyDescent="0.25">
      <c r="A24" s="737">
        <v>10</v>
      </c>
      <c r="B24" s="1164"/>
      <c r="C24" s="1776"/>
      <c r="D24" s="1776"/>
      <c r="E24" s="1647">
        <v>52</v>
      </c>
      <c r="F24" s="1750"/>
      <c r="G24" s="1776"/>
      <c r="H24" s="1776"/>
      <c r="I24" s="1647">
        <v>1404</v>
      </c>
      <c r="J24" s="1750"/>
      <c r="K24" s="1776"/>
      <c r="L24" s="1776"/>
      <c r="M24" s="1647">
        <v>1</v>
      </c>
      <c r="N24" s="1750"/>
      <c r="O24" s="1776"/>
      <c r="P24" s="1776"/>
      <c r="Q24" s="1647">
        <v>857</v>
      </c>
    </row>
    <row r="25" spans="1:17" s="734" customFormat="1" ht="15" x14ac:dyDescent="0.25">
      <c r="A25" s="737">
        <v>11</v>
      </c>
      <c r="B25" s="1164"/>
      <c r="C25" s="1776"/>
      <c r="D25" s="1776"/>
      <c r="E25" s="1647">
        <v>67</v>
      </c>
      <c r="F25" s="1750"/>
      <c r="G25" s="1776"/>
      <c r="H25" s="1776"/>
      <c r="I25" s="1647">
        <v>1374</v>
      </c>
      <c r="J25" s="1750"/>
      <c r="K25" s="1776"/>
      <c r="L25" s="1776"/>
      <c r="M25" s="1647">
        <v>0</v>
      </c>
      <c r="N25" s="1750"/>
      <c r="O25" s="1776"/>
      <c r="P25" s="1776"/>
      <c r="Q25" s="1647">
        <v>768</v>
      </c>
    </row>
    <row r="26" spans="1:17" s="734" customFormat="1" ht="15" x14ac:dyDescent="0.25">
      <c r="A26" s="737">
        <v>12</v>
      </c>
      <c r="B26" s="1164"/>
      <c r="C26" s="1776"/>
      <c r="D26" s="1776"/>
      <c r="E26" s="1647">
        <v>76</v>
      </c>
      <c r="F26" s="1750"/>
      <c r="G26" s="1776"/>
      <c r="H26" s="1776"/>
      <c r="I26" s="1647">
        <v>1488</v>
      </c>
      <c r="J26" s="1750"/>
      <c r="K26" s="1776"/>
      <c r="L26" s="1776"/>
      <c r="M26" s="1647">
        <v>2</v>
      </c>
      <c r="N26" s="1750"/>
      <c r="O26" s="1776"/>
      <c r="P26" s="1776"/>
      <c r="Q26" s="1647">
        <v>907</v>
      </c>
    </row>
    <row r="27" spans="1:17" s="734" customFormat="1" ht="15" x14ac:dyDescent="0.25">
      <c r="A27" s="737">
        <v>13</v>
      </c>
      <c r="B27" s="1164"/>
      <c r="C27" s="1776"/>
      <c r="D27" s="1776"/>
      <c r="E27" s="1647">
        <v>75</v>
      </c>
      <c r="F27" s="1750"/>
      <c r="G27" s="1776"/>
      <c r="H27" s="1776"/>
      <c r="I27" s="1647">
        <v>1279</v>
      </c>
      <c r="J27" s="1750"/>
      <c r="K27" s="1776"/>
      <c r="L27" s="1776"/>
      <c r="M27" s="1647">
        <v>0</v>
      </c>
      <c r="N27" s="1750"/>
      <c r="O27" s="1776"/>
      <c r="P27" s="1776"/>
      <c r="Q27" s="1647">
        <v>693</v>
      </c>
    </row>
    <row r="28" spans="1:17" s="734" customFormat="1" ht="15" x14ac:dyDescent="0.25">
      <c r="A28" s="737">
        <v>14</v>
      </c>
      <c r="B28" s="1164"/>
      <c r="C28" s="1776"/>
      <c r="D28" s="1776"/>
      <c r="E28" s="1647">
        <v>57</v>
      </c>
      <c r="F28" s="1750"/>
      <c r="G28" s="1776"/>
      <c r="H28" s="1776"/>
      <c r="I28" s="1647">
        <v>1410</v>
      </c>
      <c r="J28" s="1750"/>
      <c r="K28" s="1776"/>
      <c r="L28" s="1776"/>
      <c r="M28" s="1647">
        <v>1</v>
      </c>
      <c r="N28" s="1750"/>
      <c r="O28" s="1776"/>
      <c r="P28" s="1776"/>
      <c r="Q28" s="1647">
        <v>831</v>
      </c>
    </row>
    <row r="29" spans="1:17" s="734" customFormat="1" ht="15" x14ac:dyDescent="0.25">
      <c r="A29" s="737">
        <v>15</v>
      </c>
      <c r="B29" s="1164"/>
      <c r="C29" s="1776"/>
      <c r="D29" s="1776"/>
      <c r="E29" s="1647">
        <v>44</v>
      </c>
      <c r="F29" s="1750"/>
      <c r="G29" s="1776"/>
      <c r="H29" s="1776"/>
      <c r="I29" s="1647">
        <v>1489</v>
      </c>
      <c r="J29" s="1750"/>
      <c r="K29" s="1776"/>
      <c r="L29" s="1776"/>
      <c r="M29" s="1647">
        <v>0</v>
      </c>
      <c r="N29" s="1750"/>
      <c r="O29" s="1776"/>
      <c r="P29" s="1776"/>
      <c r="Q29" s="1647">
        <v>920</v>
      </c>
    </row>
    <row r="30" spans="1:17" s="734" customFormat="1" ht="15" x14ac:dyDescent="0.25">
      <c r="A30" s="737">
        <v>16</v>
      </c>
      <c r="B30" s="1164"/>
      <c r="C30" s="1776"/>
      <c r="D30" s="1776"/>
      <c r="E30" s="1647">
        <v>38</v>
      </c>
      <c r="F30" s="1750"/>
      <c r="G30" s="1776"/>
      <c r="H30" s="1776"/>
      <c r="I30" s="1647">
        <v>1364</v>
      </c>
      <c r="J30" s="1750"/>
      <c r="K30" s="1776"/>
      <c r="L30" s="1776"/>
      <c r="M30" s="1647">
        <v>0</v>
      </c>
      <c r="N30" s="1750"/>
      <c r="O30" s="1776"/>
      <c r="P30" s="1776"/>
      <c r="Q30" s="1647">
        <v>788</v>
      </c>
    </row>
    <row r="31" spans="1:17" s="738" customFormat="1" ht="15" x14ac:dyDescent="0.25">
      <c r="A31" s="737">
        <v>17</v>
      </c>
      <c r="B31" s="1164"/>
      <c r="C31" s="1776"/>
      <c r="D31" s="1776"/>
      <c r="E31" s="1647">
        <v>32</v>
      </c>
      <c r="F31" s="1750"/>
      <c r="G31" s="1776"/>
      <c r="H31" s="1776"/>
      <c r="I31" s="1647">
        <v>1396</v>
      </c>
      <c r="J31" s="1750"/>
      <c r="K31" s="1776"/>
      <c r="L31" s="1776"/>
      <c r="M31" s="1647">
        <v>0</v>
      </c>
      <c r="N31" s="1750"/>
      <c r="O31" s="1776"/>
      <c r="P31" s="1776"/>
      <c r="Q31" s="1647">
        <v>888</v>
      </c>
    </row>
    <row r="32" spans="1:17" s="738" customFormat="1" ht="15" x14ac:dyDescent="0.25">
      <c r="A32" s="737">
        <v>18</v>
      </c>
      <c r="B32" s="1164"/>
      <c r="C32" s="1776"/>
      <c r="D32" s="1776"/>
      <c r="E32" s="1647">
        <v>36</v>
      </c>
      <c r="F32" s="1750"/>
      <c r="G32" s="1776"/>
      <c r="H32" s="1776"/>
      <c r="I32" s="1647">
        <v>1265</v>
      </c>
      <c r="J32" s="1750"/>
      <c r="K32" s="1776"/>
      <c r="L32" s="1776"/>
      <c r="M32" s="1647">
        <v>1</v>
      </c>
      <c r="N32" s="1750"/>
      <c r="O32" s="1776"/>
      <c r="P32" s="1776"/>
      <c r="Q32" s="1647">
        <v>710</v>
      </c>
    </row>
    <row r="33" spans="1:33" s="738" customFormat="1" ht="15" x14ac:dyDescent="0.25">
      <c r="A33" s="737">
        <v>19</v>
      </c>
      <c r="B33" s="1164"/>
      <c r="C33" s="1776"/>
      <c r="D33" s="1776"/>
      <c r="E33" s="1647">
        <v>26</v>
      </c>
      <c r="F33" s="1750"/>
      <c r="G33" s="1776"/>
      <c r="H33" s="1776"/>
      <c r="I33" s="1647">
        <v>1287</v>
      </c>
      <c r="J33" s="1750"/>
      <c r="K33" s="1776"/>
      <c r="L33" s="1776"/>
      <c r="M33" s="1647">
        <v>0</v>
      </c>
      <c r="N33" s="1750"/>
      <c r="O33" s="1776"/>
      <c r="P33" s="1776"/>
      <c r="Q33" s="1647">
        <v>706</v>
      </c>
    </row>
    <row r="34" spans="1:33" s="738" customFormat="1" ht="15" x14ac:dyDescent="0.25">
      <c r="A34" s="737">
        <v>20</v>
      </c>
      <c r="B34" s="1164"/>
      <c r="C34" s="1776"/>
      <c r="D34" s="1776"/>
      <c r="E34" s="1647">
        <v>18</v>
      </c>
      <c r="F34" s="1750"/>
      <c r="G34" s="1776"/>
      <c r="H34" s="1776"/>
      <c r="I34" s="1647">
        <v>1216</v>
      </c>
      <c r="J34" s="1750"/>
      <c r="K34" s="1776"/>
      <c r="L34" s="1776"/>
      <c r="M34" s="1647">
        <v>0</v>
      </c>
      <c r="N34" s="1750"/>
      <c r="O34" s="1776"/>
      <c r="P34" s="1776"/>
      <c r="Q34" s="1647">
        <v>648</v>
      </c>
    </row>
    <row r="35" spans="1:33" s="738" customFormat="1" ht="15" x14ac:dyDescent="0.25">
      <c r="A35" s="737">
        <v>21</v>
      </c>
      <c r="B35" s="1164"/>
      <c r="C35" s="1776"/>
      <c r="D35" s="1776"/>
      <c r="E35" s="1647">
        <v>17</v>
      </c>
      <c r="F35" s="1750"/>
      <c r="G35" s="1776"/>
      <c r="H35" s="1776"/>
      <c r="I35" s="1647">
        <v>1172</v>
      </c>
      <c r="J35" s="1750"/>
      <c r="K35" s="1776"/>
      <c r="L35" s="1776"/>
      <c r="M35" s="1647">
        <v>0</v>
      </c>
      <c r="N35" s="1750"/>
      <c r="O35" s="1776"/>
      <c r="P35" s="1776"/>
      <c r="Q35" s="1647">
        <v>567</v>
      </c>
    </row>
    <row r="36" spans="1:33" s="738" customFormat="1" ht="15" x14ac:dyDescent="0.25">
      <c r="A36" s="737">
        <v>22</v>
      </c>
      <c r="B36" s="1164"/>
      <c r="C36" s="1776"/>
      <c r="D36" s="1776"/>
      <c r="E36" s="1647">
        <v>17</v>
      </c>
      <c r="F36" s="1750"/>
      <c r="G36" s="1776"/>
      <c r="H36" s="1776"/>
      <c r="I36" s="1647">
        <v>1104</v>
      </c>
      <c r="J36" s="1750"/>
      <c r="K36" s="1776"/>
      <c r="L36" s="1776"/>
      <c r="M36" s="1647">
        <v>0</v>
      </c>
      <c r="N36" s="1750"/>
      <c r="O36" s="1776"/>
      <c r="P36" s="1776"/>
      <c r="Q36" s="1647">
        <v>474</v>
      </c>
    </row>
    <row r="37" spans="1:33" s="738" customFormat="1" ht="15" x14ac:dyDescent="0.25">
      <c r="A37" s="737">
        <v>23</v>
      </c>
      <c r="B37" s="1164"/>
      <c r="C37" s="1776"/>
      <c r="D37" s="1776"/>
      <c r="E37" s="1647">
        <v>18</v>
      </c>
      <c r="F37" s="1750"/>
      <c r="G37" s="1776"/>
      <c r="H37" s="1776"/>
      <c r="I37" s="1647">
        <v>1004</v>
      </c>
      <c r="J37" s="1750"/>
      <c r="K37" s="1776"/>
      <c r="L37" s="1776"/>
      <c r="M37" s="1647">
        <v>0</v>
      </c>
      <c r="N37" s="1750"/>
      <c r="O37" s="1776"/>
      <c r="P37" s="1776"/>
      <c r="Q37" s="1647">
        <v>459</v>
      </c>
    </row>
    <row r="38" spans="1:33" s="738" customFormat="1" ht="15" x14ac:dyDescent="0.25">
      <c r="A38" s="737">
        <v>24</v>
      </c>
      <c r="B38" s="1164"/>
      <c r="C38" s="1776"/>
      <c r="D38" s="1776"/>
      <c r="E38" s="1647">
        <v>15</v>
      </c>
      <c r="F38" s="1750"/>
      <c r="G38" s="1776"/>
      <c r="H38" s="1776"/>
      <c r="I38" s="1647">
        <v>904</v>
      </c>
      <c r="J38" s="1750"/>
      <c r="K38" s="1776"/>
      <c r="L38" s="1776"/>
      <c r="M38" s="1647">
        <v>0</v>
      </c>
      <c r="N38" s="1750"/>
      <c r="O38" s="1776"/>
      <c r="P38" s="1776"/>
      <c r="Q38" s="1647">
        <v>444</v>
      </c>
    </row>
    <row r="39" spans="1:33" s="738" customFormat="1" ht="15" x14ac:dyDescent="0.2">
      <c r="A39" s="737" t="s">
        <v>19</v>
      </c>
      <c r="B39" s="1203"/>
      <c r="C39" s="1777"/>
      <c r="D39" s="1777"/>
      <c r="E39" s="1778">
        <f>SUM(E15:E38)</f>
        <v>773</v>
      </c>
      <c r="F39" s="1779"/>
      <c r="G39" s="1777"/>
      <c r="H39" s="1777"/>
      <c r="I39" s="1778">
        <f>SUM(I15:I38)</f>
        <v>26059</v>
      </c>
      <c r="J39" s="1777"/>
      <c r="K39" s="1777"/>
      <c r="L39" s="1777"/>
      <c r="M39" s="1778">
        <f>SUM(M15:M38)</f>
        <v>5</v>
      </c>
      <c r="N39" s="1777"/>
      <c r="O39" s="1777"/>
      <c r="P39" s="1777"/>
      <c r="Q39" s="1778">
        <f>SUM(Q15:Q38)</f>
        <v>14765</v>
      </c>
    </row>
    <row r="40" spans="1:33" s="727" customFormat="1" ht="12.75" customHeight="1" x14ac:dyDescent="0.2">
      <c r="A40" s="727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27" customFormat="1" ht="12.75" customHeight="1" x14ac:dyDescent="0.2">
      <c r="A41" s="727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 x14ac:dyDescent="0.2">
      <c r="A42" s="727" t="s">
        <v>22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 x14ac:dyDescent="0.2">
      <c r="A43" s="727" t="s">
        <v>23</v>
      </c>
      <c r="K43" s="727" t="s">
        <v>534</v>
      </c>
      <c r="L43" s="727"/>
      <c r="M43" s="727"/>
      <c r="N43" s="727"/>
      <c r="O43" s="727"/>
      <c r="P43" s="727"/>
      <c r="Q43" s="727"/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 x14ac:dyDescent="0.2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3"/>
  </sheetPr>
  <dimension ref="A1:AG44"/>
  <sheetViews>
    <sheetView topLeftCell="A8" zoomScale="70" zoomScaleNormal="70" workbookViewId="0">
      <selection activeCell="Q15" sqref="Q15:Q39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9" t="s">
        <v>509</v>
      </c>
      <c r="C1" s="2048"/>
      <c r="D1" s="2048"/>
      <c r="E1" s="2048"/>
      <c r="F1" s="2048"/>
      <c r="J1" s="730" t="s">
        <v>183</v>
      </c>
      <c r="N1" s="2654" t="s">
        <v>154</v>
      </c>
      <c r="O1" s="2654"/>
      <c r="P1" s="2654"/>
      <c r="Q1" s="2654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55" t="s">
        <v>1</v>
      </c>
      <c r="C2" s="2055"/>
      <c r="D2" s="2055"/>
      <c r="E2" s="2055"/>
      <c r="F2" s="2055"/>
      <c r="I2" s="714" t="s">
        <v>28</v>
      </c>
      <c r="N2" s="2655" t="s">
        <v>2</v>
      </c>
      <c r="O2" s="2656"/>
      <c r="P2" s="2656"/>
      <c r="Q2" s="2656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58" t="s">
        <v>4</v>
      </c>
      <c r="C4" s="2048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 t="s">
        <v>155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57" t="s">
        <v>7</v>
      </c>
      <c r="C5" s="2046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65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6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1635</v>
      </c>
      <c r="B8" s="1315">
        <v>1636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62" t="s">
        <v>9</v>
      </c>
      <c r="B9" s="2666" t="s">
        <v>10</v>
      </c>
      <c r="C9" s="2667"/>
      <c r="D9" s="2667"/>
      <c r="E9" s="2667"/>
      <c r="F9" s="2667"/>
      <c r="G9" s="2667"/>
      <c r="H9" s="2667"/>
      <c r="I9" s="2668"/>
      <c r="J9" s="2666" t="s">
        <v>11</v>
      </c>
      <c r="K9" s="2667"/>
      <c r="L9" s="2667"/>
      <c r="M9" s="2667"/>
      <c r="N9" s="2667"/>
      <c r="O9" s="2667"/>
      <c r="P9" s="2667"/>
      <c r="Q9" s="2668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63"/>
      <c r="B10" s="2660" t="s">
        <v>156</v>
      </c>
      <c r="C10" s="2661"/>
      <c r="D10" s="2661"/>
      <c r="E10" s="2669"/>
      <c r="F10" s="2660" t="s">
        <v>157</v>
      </c>
      <c r="G10" s="2062"/>
      <c r="H10" s="2062"/>
      <c r="I10" s="2063"/>
      <c r="J10" s="2660" t="s">
        <v>156</v>
      </c>
      <c r="K10" s="2661"/>
      <c r="L10" s="2661"/>
      <c r="M10" s="2669"/>
      <c r="N10" s="2660" t="s">
        <v>157</v>
      </c>
      <c r="O10" s="2661"/>
      <c r="P10" s="2661"/>
      <c r="Q10" s="2669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63"/>
      <c r="B11" s="2660" t="s">
        <v>14</v>
      </c>
      <c r="C11" s="2661"/>
      <c r="E11" s="719">
        <v>12000</v>
      </c>
      <c r="F11" s="2660" t="s">
        <v>14</v>
      </c>
      <c r="G11" s="2661"/>
      <c r="H11" s="718"/>
      <c r="I11" s="719">
        <v>12000</v>
      </c>
      <c r="J11" s="2660" t="s">
        <v>14</v>
      </c>
      <c r="K11" s="2661"/>
      <c r="L11" s="718"/>
      <c r="M11" s="719">
        <f>E11</f>
        <v>12000</v>
      </c>
      <c r="N11" s="2660" t="s">
        <v>14</v>
      </c>
      <c r="O11" s="2661"/>
      <c r="P11" s="718"/>
      <c r="Q11" s="719">
        <f>I11</f>
        <v>12000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64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0"/>
      <c r="D14" s="1780"/>
      <c r="E14" s="1780"/>
      <c r="F14" s="1750"/>
      <c r="G14" s="1780"/>
      <c r="H14" s="1780"/>
      <c r="I14" s="1780"/>
      <c r="J14" s="1750"/>
      <c r="K14" s="1780"/>
      <c r="L14" s="1780"/>
      <c r="M14" s="1780"/>
      <c r="N14" s="1750"/>
      <c r="O14" s="1780"/>
      <c r="P14" s="1780"/>
      <c r="Q14" s="1780"/>
    </row>
    <row r="15" spans="1:33" s="1474" customFormat="1" ht="15" x14ac:dyDescent="0.25">
      <c r="A15" s="1471">
        <v>1</v>
      </c>
      <c r="B15" s="1462"/>
      <c r="C15" s="1780"/>
      <c r="D15" s="1780"/>
      <c r="E15" s="1647">
        <v>1455</v>
      </c>
      <c r="F15" s="1750"/>
      <c r="G15" s="1780"/>
      <c r="H15" s="1780"/>
      <c r="I15" s="1647">
        <v>2342</v>
      </c>
      <c r="J15" s="1750"/>
      <c r="K15" s="1780"/>
      <c r="L15" s="1780"/>
      <c r="M15" s="1647">
        <v>366</v>
      </c>
      <c r="N15" s="1750"/>
      <c r="O15" s="1780"/>
      <c r="P15" s="1780"/>
      <c r="Q15" s="1647">
        <v>772</v>
      </c>
    </row>
    <row r="16" spans="1:33" s="721" customFormat="1" ht="15" x14ac:dyDescent="0.25">
      <c r="A16" s="724">
        <v>2</v>
      </c>
      <c r="B16" s="1164"/>
      <c r="C16" s="1780"/>
      <c r="D16" s="1780"/>
      <c r="E16" s="1647">
        <v>1320</v>
      </c>
      <c r="F16" s="1750"/>
      <c r="G16" s="1780"/>
      <c r="H16" s="1780"/>
      <c r="I16" s="1647">
        <v>2100</v>
      </c>
      <c r="J16" s="1750"/>
      <c r="K16" s="1780"/>
      <c r="L16" s="1780"/>
      <c r="M16" s="1647">
        <v>351</v>
      </c>
      <c r="N16" s="1750"/>
      <c r="O16" s="1780"/>
      <c r="P16" s="1780"/>
      <c r="Q16" s="1647">
        <v>727</v>
      </c>
    </row>
    <row r="17" spans="1:17" s="721" customFormat="1" ht="15" x14ac:dyDescent="0.25">
      <c r="A17" s="724">
        <v>3</v>
      </c>
      <c r="B17" s="1164"/>
      <c r="C17" s="1780"/>
      <c r="D17" s="1780"/>
      <c r="E17" s="1647">
        <v>1243</v>
      </c>
      <c r="F17" s="1750"/>
      <c r="G17" s="1780"/>
      <c r="H17" s="1780"/>
      <c r="I17" s="1647">
        <v>1822</v>
      </c>
      <c r="J17" s="1750"/>
      <c r="K17" s="1780"/>
      <c r="L17" s="1780"/>
      <c r="M17" s="1647">
        <v>350</v>
      </c>
      <c r="N17" s="1750"/>
      <c r="O17" s="1780"/>
      <c r="P17" s="1780"/>
      <c r="Q17" s="1647">
        <v>676</v>
      </c>
    </row>
    <row r="18" spans="1:17" s="721" customFormat="1" ht="15" x14ac:dyDescent="0.25">
      <c r="A18" s="724">
        <v>4</v>
      </c>
      <c r="B18" s="1164"/>
      <c r="C18" s="1780"/>
      <c r="D18" s="1780"/>
      <c r="E18" s="1647">
        <v>1196</v>
      </c>
      <c r="F18" s="1750"/>
      <c r="G18" s="1780"/>
      <c r="H18" s="1780"/>
      <c r="I18" s="1647">
        <v>1705</v>
      </c>
      <c r="J18" s="1750"/>
      <c r="K18" s="1780"/>
      <c r="L18" s="1780"/>
      <c r="M18" s="1647">
        <v>335</v>
      </c>
      <c r="N18" s="1750"/>
      <c r="O18" s="1780"/>
      <c r="P18" s="1780"/>
      <c r="Q18" s="1647">
        <v>630</v>
      </c>
    </row>
    <row r="19" spans="1:17" s="721" customFormat="1" ht="15" x14ac:dyDescent="0.25">
      <c r="A19" s="724">
        <v>5</v>
      </c>
      <c r="B19" s="1164"/>
      <c r="C19" s="1780"/>
      <c r="D19" s="1780"/>
      <c r="E19" s="1647">
        <v>1202</v>
      </c>
      <c r="F19" s="1750"/>
      <c r="G19" s="1780"/>
      <c r="H19" s="1780"/>
      <c r="I19" s="1647">
        <v>1673</v>
      </c>
      <c r="J19" s="1750"/>
      <c r="K19" s="1780"/>
      <c r="L19" s="1780"/>
      <c r="M19" s="1647">
        <v>328</v>
      </c>
      <c r="N19" s="1750"/>
      <c r="O19" s="1780"/>
      <c r="P19" s="1780"/>
      <c r="Q19" s="1647">
        <v>584</v>
      </c>
    </row>
    <row r="20" spans="1:17" s="721" customFormat="1" ht="15" x14ac:dyDescent="0.25">
      <c r="A20" s="724">
        <v>6</v>
      </c>
      <c r="B20" s="1164"/>
      <c r="C20" s="1780"/>
      <c r="D20" s="1780"/>
      <c r="E20" s="1647">
        <v>1262</v>
      </c>
      <c r="F20" s="1750"/>
      <c r="G20" s="1780"/>
      <c r="H20" s="1780"/>
      <c r="I20" s="1647">
        <v>1821</v>
      </c>
      <c r="J20" s="1750"/>
      <c r="K20" s="1780"/>
      <c r="L20" s="1780"/>
      <c r="M20" s="1647">
        <v>325</v>
      </c>
      <c r="N20" s="1750"/>
      <c r="O20" s="1780"/>
      <c r="P20" s="1780"/>
      <c r="Q20" s="1647">
        <v>622</v>
      </c>
    </row>
    <row r="21" spans="1:17" s="721" customFormat="1" ht="15" x14ac:dyDescent="0.25">
      <c r="A21" s="724">
        <v>7</v>
      </c>
      <c r="B21" s="1164"/>
      <c r="C21" s="1780"/>
      <c r="D21" s="1780"/>
      <c r="E21" s="1647">
        <v>1594</v>
      </c>
      <c r="F21" s="1750"/>
      <c r="G21" s="1780"/>
      <c r="H21" s="1780"/>
      <c r="I21" s="1647">
        <v>2213</v>
      </c>
      <c r="J21" s="1750"/>
      <c r="K21" s="1780"/>
      <c r="L21" s="1780"/>
      <c r="M21" s="1647">
        <v>333</v>
      </c>
      <c r="N21" s="1750"/>
      <c r="O21" s="1780"/>
      <c r="P21" s="1780"/>
      <c r="Q21" s="1647">
        <v>663</v>
      </c>
    </row>
    <row r="22" spans="1:17" s="721" customFormat="1" ht="15" x14ac:dyDescent="0.25">
      <c r="A22" s="724">
        <v>8</v>
      </c>
      <c r="B22" s="1164"/>
      <c r="C22" s="1780"/>
      <c r="D22" s="1780"/>
      <c r="E22" s="1647">
        <v>1794</v>
      </c>
      <c r="F22" s="1750"/>
      <c r="G22" s="1780"/>
      <c r="H22" s="1780"/>
      <c r="I22" s="1647">
        <v>2604</v>
      </c>
      <c r="J22" s="1750"/>
      <c r="K22" s="1780"/>
      <c r="L22" s="1780"/>
      <c r="M22" s="1647">
        <v>340</v>
      </c>
      <c r="N22" s="1750"/>
      <c r="O22" s="1780"/>
      <c r="P22" s="1780"/>
      <c r="Q22" s="1647">
        <v>814</v>
      </c>
    </row>
    <row r="23" spans="1:17" s="721" customFormat="1" ht="15" x14ac:dyDescent="0.25">
      <c r="A23" s="724">
        <v>9</v>
      </c>
      <c r="B23" s="1164"/>
      <c r="C23" s="1780"/>
      <c r="D23" s="1780"/>
      <c r="E23" s="1647">
        <v>1921</v>
      </c>
      <c r="F23" s="1750"/>
      <c r="G23" s="1780"/>
      <c r="H23" s="1780"/>
      <c r="I23" s="1647">
        <v>2999</v>
      </c>
      <c r="J23" s="1750"/>
      <c r="K23" s="1780"/>
      <c r="L23" s="1780"/>
      <c r="M23" s="1647">
        <v>419</v>
      </c>
      <c r="N23" s="1750"/>
      <c r="O23" s="1780"/>
      <c r="P23" s="1780"/>
      <c r="Q23" s="1647">
        <v>995</v>
      </c>
    </row>
    <row r="24" spans="1:17" s="721" customFormat="1" ht="15" x14ac:dyDescent="0.25">
      <c r="A24" s="724">
        <v>10</v>
      </c>
      <c r="B24" s="1164"/>
      <c r="C24" s="1780"/>
      <c r="D24" s="1780"/>
      <c r="E24" s="1647">
        <v>2165</v>
      </c>
      <c r="F24" s="1750"/>
      <c r="G24" s="1780"/>
      <c r="H24" s="1780"/>
      <c r="I24" s="1647">
        <v>3263</v>
      </c>
      <c r="J24" s="1750"/>
      <c r="K24" s="1780"/>
      <c r="L24" s="1780"/>
      <c r="M24" s="1647">
        <v>504</v>
      </c>
      <c r="N24" s="1750"/>
      <c r="O24" s="1780"/>
      <c r="P24" s="1780"/>
      <c r="Q24" s="1647">
        <v>1163</v>
      </c>
    </row>
    <row r="25" spans="1:17" s="721" customFormat="1" ht="15" x14ac:dyDescent="0.25">
      <c r="A25" s="724">
        <v>11</v>
      </c>
      <c r="B25" s="1164"/>
      <c r="C25" s="1780"/>
      <c r="D25" s="1780"/>
      <c r="E25" s="1647">
        <v>2303</v>
      </c>
      <c r="F25" s="1750"/>
      <c r="G25" s="1780"/>
      <c r="H25" s="1780"/>
      <c r="I25" s="1647">
        <v>3417</v>
      </c>
      <c r="J25" s="1750"/>
      <c r="K25" s="1780"/>
      <c r="L25" s="1780"/>
      <c r="M25" s="1647">
        <v>545</v>
      </c>
      <c r="N25" s="1750"/>
      <c r="O25" s="1780"/>
      <c r="P25" s="1780"/>
      <c r="Q25" s="1647">
        <v>1177</v>
      </c>
    </row>
    <row r="26" spans="1:17" s="721" customFormat="1" ht="15" x14ac:dyDescent="0.25">
      <c r="A26" s="724">
        <v>12</v>
      </c>
      <c r="B26" s="1164"/>
      <c r="C26" s="1780"/>
      <c r="D26" s="1780"/>
      <c r="E26" s="1647">
        <v>2306</v>
      </c>
      <c r="F26" s="1750"/>
      <c r="G26" s="1780"/>
      <c r="H26" s="1780"/>
      <c r="I26" s="1647">
        <v>3374</v>
      </c>
      <c r="J26" s="1750"/>
      <c r="K26" s="1780"/>
      <c r="L26" s="1780"/>
      <c r="M26" s="1647">
        <v>559</v>
      </c>
      <c r="N26" s="1750"/>
      <c r="O26" s="1780"/>
      <c r="P26" s="1780"/>
      <c r="Q26" s="1647">
        <v>1147</v>
      </c>
    </row>
    <row r="27" spans="1:17" s="721" customFormat="1" ht="15" x14ac:dyDescent="0.25">
      <c r="A27" s="724">
        <v>13</v>
      </c>
      <c r="B27" s="1164"/>
      <c r="C27" s="1780"/>
      <c r="D27" s="1780"/>
      <c r="E27" s="1647">
        <v>2327</v>
      </c>
      <c r="F27" s="1750"/>
      <c r="G27" s="1780"/>
      <c r="H27" s="1780"/>
      <c r="I27" s="1647">
        <v>3424</v>
      </c>
      <c r="J27" s="1750"/>
      <c r="K27" s="1780"/>
      <c r="L27" s="1780"/>
      <c r="M27" s="1647">
        <v>525</v>
      </c>
      <c r="N27" s="1750"/>
      <c r="O27" s="1780"/>
      <c r="P27" s="1780"/>
      <c r="Q27" s="1647">
        <v>1138</v>
      </c>
    </row>
    <row r="28" spans="1:17" s="721" customFormat="1" ht="15" x14ac:dyDescent="0.25">
      <c r="A28" s="724">
        <v>14</v>
      </c>
      <c r="B28" s="1164"/>
      <c r="C28" s="1780"/>
      <c r="D28" s="1780"/>
      <c r="E28" s="1647">
        <v>2308</v>
      </c>
      <c r="F28" s="1750"/>
      <c r="G28" s="1780"/>
      <c r="H28" s="1780"/>
      <c r="I28" s="1647">
        <v>3454</v>
      </c>
      <c r="J28" s="1750"/>
      <c r="K28" s="1780"/>
      <c r="L28" s="1780"/>
      <c r="M28" s="1647">
        <v>549</v>
      </c>
      <c r="N28" s="1750"/>
      <c r="O28" s="1780"/>
      <c r="P28" s="1780"/>
      <c r="Q28" s="1647">
        <v>1183</v>
      </c>
    </row>
    <row r="29" spans="1:17" s="721" customFormat="1" ht="15" x14ac:dyDescent="0.25">
      <c r="A29" s="724">
        <v>15</v>
      </c>
      <c r="B29" s="1164"/>
      <c r="C29" s="1780"/>
      <c r="D29" s="1780"/>
      <c r="E29" s="1647">
        <v>2276</v>
      </c>
      <c r="F29" s="1750"/>
      <c r="G29" s="1780"/>
      <c r="H29" s="1780"/>
      <c r="I29" s="1647">
        <v>3362</v>
      </c>
      <c r="J29" s="1750"/>
      <c r="K29" s="1780"/>
      <c r="L29" s="1780"/>
      <c r="M29" s="1647">
        <v>541</v>
      </c>
      <c r="N29" s="1750"/>
      <c r="O29" s="1780"/>
      <c r="P29" s="1780"/>
      <c r="Q29" s="1647">
        <v>1133</v>
      </c>
    </row>
    <row r="30" spans="1:17" s="721" customFormat="1" ht="15" x14ac:dyDescent="0.25">
      <c r="A30" s="724">
        <v>16</v>
      </c>
      <c r="B30" s="1164"/>
      <c r="C30" s="1780"/>
      <c r="D30" s="1780"/>
      <c r="E30" s="1647">
        <v>2226</v>
      </c>
      <c r="F30" s="1750"/>
      <c r="G30" s="1780"/>
      <c r="H30" s="1780"/>
      <c r="I30" s="1647">
        <v>3366</v>
      </c>
      <c r="J30" s="1750"/>
      <c r="K30" s="1780"/>
      <c r="L30" s="1780"/>
      <c r="M30" s="1647">
        <v>539</v>
      </c>
      <c r="N30" s="1750"/>
      <c r="O30" s="1780"/>
      <c r="P30" s="1780"/>
      <c r="Q30" s="1647">
        <v>1110</v>
      </c>
    </row>
    <row r="31" spans="1:17" s="725" customFormat="1" ht="15" x14ac:dyDescent="0.25">
      <c r="A31" s="724">
        <v>17</v>
      </c>
      <c r="B31" s="1164"/>
      <c r="C31" s="1780"/>
      <c r="D31" s="1780"/>
      <c r="E31" s="1647">
        <v>2179</v>
      </c>
      <c r="F31" s="1750"/>
      <c r="G31" s="1780"/>
      <c r="H31" s="1780"/>
      <c r="I31" s="1647">
        <v>3332</v>
      </c>
      <c r="J31" s="1750"/>
      <c r="K31" s="1780"/>
      <c r="L31" s="1780"/>
      <c r="M31" s="1647">
        <v>572</v>
      </c>
      <c r="N31" s="1750"/>
      <c r="O31" s="1780"/>
      <c r="P31" s="1780"/>
      <c r="Q31" s="1647">
        <v>1117</v>
      </c>
    </row>
    <row r="32" spans="1:17" s="725" customFormat="1" ht="15" x14ac:dyDescent="0.25">
      <c r="A32" s="724">
        <v>18</v>
      </c>
      <c r="B32" s="1164"/>
      <c r="C32" s="1780"/>
      <c r="D32" s="1780"/>
      <c r="E32" s="1647">
        <v>2158</v>
      </c>
      <c r="F32" s="1750"/>
      <c r="G32" s="1780"/>
      <c r="H32" s="1780"/>
      <c r="I32" s="1647">
        <v>3314</v>
      </c>
      <c r="J32" s="1750"/>
      <c r="K32" s="1780"/>
      <c r="L32" s="1780"/>
      <c r="M32" s="1647">
        <v>549</v>
      </c>
      <c r="N32" s="1750"/>
      <c r="O32" s="1780"/>
      <c r="P32" s="1780"/>
      <c r="Q32" s="1647">
        <v>1079</v>
      </c>
    </row>
    <row r="33" spans="1:33" s="725" customFormat="1" ht="15" x14ac:dyDescent="0.25">
      <c r="A33" s="724">
        <v>19</v>
      </c>
      <c r="B33" s="1164"/>
      <c r="C33" s="1780"/>
      <c r="D33" s="1780"/>
      <c r="E33" s="1647">
        <v>2183</v>
      </c>
      <c r="F33" s="1750"/>
      <c r="G33" s="1780"/>
      <c r="H33" s="1780"/>
      <c r="I33" s="1647">
        <v>3331</v>
      </c>
      <c r="J33" s="1750"/>
      <c r="K33" s="1780"/>
      <c r="L33" s="1780"/>
      <c r="M33" s="1647">
        <v>523</v>
      </c>
      <c r="N33" s="1750"/>
      <c r="O33" s="1780"/>
      <c r="P33" s="1780"/>
      <c r="Q33" s="1647">
        <v>1023</v>
      </c>
    </row>
    <row r="34" spans="1:33" s="725" customFormat="1" ht="15" x14ac:dyDescent="0.25">
      <c r="A34" s="724">
        <v>20</v>
      </c>
      <c r="B34" s="1164"/>
      <c r="C34" s="1780"/>
      <c r="D34" s="1780"/>
      <c r="E34" s="1647">
        <v>2181</v>
      </c>
      <c r="F34" s="1750"/>
      <c r="G34" s="1780"/>
      <c r="H34" s="1780"/>
      <c r="I34" s="1647">
        <v>3312</v>
      </c>
      <c r="J34" s="1750"/>
      <c r="K34" s="1780"/>
      <c r="L34" s="1780"/>
      <c r="M34" s="1647">
        <v>523</v>
      </c>
      <c r="N34" s="1750"/>
      <c r="O34" s="1780"/>
      <c r="P34" s="1780"/>
      <c r="Q34" s="1647">
        <v>1017</v>
      </c>
    </row>
    <row r="35" spans="1:33" s="725" customFormat="1" ht="15" x14ac:dyDescent="0.25">
      <c r="A35" s="724">
        <v>21</v>
      </c>
      <c r="B35" s="1164"/>
      <c r="C35" s="1780"/>
      <c r="D35" s="1780"/>
      <c r="E35" s="1647">
        <v>2109</v>
      </c>
      <c r="F35" s="1750"/>
      <c r="G35" s="1780"/>
      <c r="H35" s="1780"/>
      <c r="I35" s="1647">
        <v>3220</v>
      </c>
      <c r="J35" s="1750"/>
      <c r="K35" s="1780"/>
      <c r="L35" s="1780"/>
      <c r="M35" s="1647">
        <v>478</v>
      </c>
      <c r="N35" s="1750"/>
      <c r="O35" s="1780"/>
      <c r="P35" s="1780"/>
      <c r="Q35" s="1647">
        <v>943</v>
      </c>
    </row>
    <row r="36" spans="1:33" s="725" customFormat="1" ht="15" x14ac:dyDescent="0.25">
      <c r="A36" s="724">
        <v>22</v>
      </c>
      <c r="B36" s="1164"/>
      <c r="C36" s="1780"/>
      <c r="D36" s="1780"/>
      <c r="E36" s="1647">
        <v>2034</v>
      </c>
      <c r="F36" s="1750"/>
      <c r="G36" s="1780"/>
      <c r="H36" s="1780"/>
      <c r="I36" s="1647">
        <v>3155</v>
      </c>
      <c r="J36" s="1750"/>
      <c r="K36" s="1780"/>
      <c r="L36" s="1780"/>
      <c r="M36" s="1647">
        <v>403</v>
      </c>
      <c r="N36" s="1750"/>
      <c r="O36" s="1780"/>
      <c r="P36" s="1780"/>
      <c r="Q36" s="1647">
        <v>857</v>
      </c>
    </row>
    <row r="37" spans="1:33" s="725" customFormat="1" ht="15" x14ac:dyDescent="0.25">
      <c r="A37" s="724">
        <v>23</v>
      </c>
      <c r="B37" s="1164"/>
      <c r="C37" s="1780"/>
      <c r="D37" s="1780"/>
      <c r="E37" s="1647">
        <v>1911</v>
      </c>
      <c r="F37" s="1750"/>
      <c r="G37" s="1780"/>
      <c r="H37" s="1780"/>
      <c r="I37" s="1647">
        <v>3025</v>
      </c>
      <c r="J37" s="1750"/>
      <c r="K37" s="1780"/>
      <c r="L37" s="1780"/>
      <c r="M37" s="1647">
        <v>389</v>
      </c>
      <c r="N37" s="1750"/>
      <c r="O37" s="1780"/>
      <c r="P37" s="1780"/>
      <c r="Q37" s="1647">
        <v>807</v>
      </c>
    </row>
    <row r="38" spans="1:33" s="725" customFormat="1" ht="15" x14ac:dyDescent="0.25">
      <c r="A38" s="724">
        <v>24</v>
      </c>
      <c r="B38" s="1164"/>
      <c r="C38" s="1780"/>
      <c r="D38" s="1780"/>
      <c r="E38" s="1647">
        <v>1611</v>
      </c>
      <c r="F38" s="1750"/>
      <c r="G38" s="1780"/>
      <c r="H38" s="1780"/>
      <c r="I38" s="1647">
        <v>2654</v>
      </c>
      <c r="J38" s="1750"/>
      <c r="K38" s="1780"/>
      <c r="L38" s="1780"/>
      <c r="M38" s="1647">
        <v>351</v>
      </c>
      <c r="N38" s="1750"/>
      <c r="O38" s="1780"/>
      <c r="P38" s="1780"/>
      <c r="Q38" s="1647">
        <v>775</v>
      </c>
    </row>
    <row r="39" spans="1:33" s="725" customFormat="1" ht="15" x14ac:dyDescent="0.2">
      <c r="A39" s="724" t="s">
        <v>19</v>
      </c>
      <c r="B39" s="1202"/>
      <c r="C39" s="1781"/>
      <c r="D39" s="1781"/>
      <c r="E39" s="1782">
        <f>SUM(E15:E38)</f>
        <v>45264</v>
      </c>
      <c r="F39" s="1781"/>
      <c r="G39" s="1781"/>
      <c r="H39" s="1781"/>
      <c r="I39" s="1782">
        <f>SUM(I15:I38)</f>
        <v>68282</v>
      </c>
      <c r="J39" s="1781"/>
      <c r="K39" s="1781"/>
      <c r="L39" s="1781"/>
      <c r="M39" s="1782">
        <f>SUM(M15:M38)</f>
        <v>10697</v>
      </c>
      <c r="N39" s="1781"/>
      <c r="O39" s="1781"/>
      <c r="P39" s="1781"/>
      <c r="Q39" s="1782">
        <f>SUM(Q15:Q38)</f>
        <v>22152</v>
      </c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534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59" t="s">
        <v>509</v>
      </c>
      <c r="C1" s="2048"/>
      <c r="D1" s="2048"/>
      <c r="E1" s="2048"/>
      <c r="F1" s="2048"/>
      <c r="J1" s="730" t="s">
        <v>183</v>
      </c>
      <c r="N1" s="2654" t="s">
        <v>154</v>
      </c>
      <c r="O1" s="2654"/>
      <c r="P1" s="2654"/>
      <c r="Q1" s="2654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55" t="s">
        <v>1</v>
      </c>
      <c r="C2" s="2055"/>
      <c r="D2" s="2055"/>
      <c r="E2" s="2055"/>
      <c r="F2" s="2055"/>
      <c r="I2" s="714" t="s">
        <v>28</v>
      </c>
      <c r="N2" s="2655" t="s">
        <v>2</v>
      </c>
      <c r="O2" s="2656"/>
      <c r="P2" s="2656"/>
      <c r="Q2" s="2656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O3" s="714" t="s">
        <v>522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58" t="s">
        <v>4</v>
      </c>
      <c r="C4" s="2048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57" t="s">
        <v>7</v>
      </c>
      <c r="C5" s="2046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65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6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1737</v>
      </c>
      <c r="B8" s="1315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62" t="s">
        <v>9</v>
      </c>
      <c r="B9" s="2666" t="s">
        <v>10</v>
      </c>
      <c r="C9" s="2667"/>
      <c r="D9" s="2667"/>
      <c r="E9" s="2667"/>
      <c r="F9" s="2667"/>
      <c r="G9" s="2667"/>
      <c r="H9" s="2667"/>
      <c r="I9" s="2668"/>
      <c r="J9" s="2666" t="s">
        <v>11</v>
      </c>
      <c r="K9" s="2667"/>
      <c r="L9" s="2667"/>
      <c r="M9" s="2667"/>
      <c r="N9" s="2667"/>
      <c r="O9" s="2667"/>
      <c r="P9" s="2667"/>
      <c r="Q9" s="2668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63"/>
      <c r="B10" s="2660" t="s">
        <v>523</v>
      </c>
      <c r="C10" s="2661"/>
      <c r="D10" s="2661"/>
      <c r="E10" s="2669"/>
      <c r="F10" s="2660"/>
      <c r="G10" s="2062"/>
      <c r="H10" s="2062"/>
      <c r="I10" s="2063"/>
      <c r="J10" s="2660" t="s">
        <v>523</v>
      </c>
      <c r="K10" s="2661"/>
      <c r="L10" s="2661"/>
      <c r="M10" s="2669"/>
      <c r="N10" s="2660"/>
      <c r="O10" s="2661"/>
      <c r="P10" s="2661"/>
      <c r="Q10" s="2669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63"/>
      <c r="B11" s="2660" t="s">
        <v>14</v>
      </c>
      <c r="C11" s="2661"/>
      <c r="E11" s="719"/>
      <c r="F11" s="2660" t="s">
        <v>14</v>
      </c>
      <c r="G11" s="2661"/>
      <c r="H11" s="718"/>
      <c r="I11" s="719"/>
      <c r="J11" s="2660" t="s">
        <v>14</v>
      </c>
      <c r="K11" s="2661"/>
      <c r="L11" s="718"/>
      <c r="M11" s="719"/>
      <c r="N11" s="2660" t="s">
        <v>14</v>
      </c>
      <c r="O11" s="2661"/>
      <c r="P11" s="718"/>
      <c r="Q11" s="719"/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64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0"/>
      <c r="D14" s="1780"/>
      <c r="E14" s="1780"/>
      <c r="F14" s="1750"/>
      <c r="G14" s="1780"/>
      <c r="H14" s="1780"/>
      <c r="I14" s="1780"/>
      <c r="J14" s="1750"/>
      <c r="K14" s="1780"/>
      <c r="L14" s="1780"/>
      <c r="M14" s="1780"/>
      <c r="N14" s="1353"/>
      <c r="O14" s="1166"/>
      <c r="P14" s="1166"/>
      <c r="Q14" s="1377"/>
    </row>
    <row r="15" spans="1:33" s="1474" customFormat="1" ht="15" x14ac:dyDescent="0.25">
      <c r="A15" s="1471">
        <v>1</v>
      </c>
      <c r="B15" s="1462"/>
      <c r="C15" s="1780"/>
      <c r="D15" s="1780"/>
      <c r="E15" s="1647">
        <v>239</v>
      </c>
      <c r="F15" s="1750"/>
      <c r="G15" s="1780"/>
      <c r="H15" s="1780"/>
      <c r="I15" s="1712"/>
      <c r="J15" s="1750"/>
      <c r="K15" s="1780"/>
      <c r="L15" s="1780"/>
      <c r="M15" s="1647">
        <v>74</v>
      </c>
      <c r="N15" s="1463"/>
      <c r="O15" s="1472"/>
      <c r="P15" s="1473"/>
      <c r="Q15" s="1382"/>
    </row>
    <row r="16" spans="1:33" s="721" customFormat="1" ht="15" x14ac:dyDescent="0.25">
      <c r="A16" s="724">
        <v>2</v>
      </c>
      <c r="B16" s="1164"/>
      <c r="C16" s="1780"/>
      <c r="D16" s="1780"/>
      <c r="E16" s="1647">
        <v>210</v>
      </c>
      <c r="F16" s="1750"/>
      <c r="G16" s="1780"/>
      <c r="H16" s="1780"/>
      <c r="I16" s="1712"/>
      <c r="J16" s="1750"/>
      <c r="K16" s="1780"/>
      <c r="L16" s="1780"/>
      <c r="M16" s="1647">
        <v>77</v>
      </c>
      <c r="N16" s="1353"/>
      <c r="O16" s="1166"/>
      <c r="P16" s="1376"/>
      <c r="Q16" s="1382"/>
    </row>
    <row r="17" spans="1:17" s="721" customFormat="1" ht="15" x14ac:dyDescent="0.25">
      <c r="A17" s="724">
        <v>3</v>
      </c>
      <c r="B17" s="1164"/>
      <c r="C17" s="1780"/>
      <c r="D17" s="1780"/>
      <c r="E17" s="1647">
        <v>172</v>
      </c>
      <c r="F17" s="1750"/>
      <c r="G17" s="1780"/>
      <c r="H17" s="1780"/>
      <c r="I17" s="1712"/>
      <c r="J17" s="1750"/>
      <c r="K17" s="1780"/>
      <c r="L17" s="1780"/>
      <c r="M17" s="1647">
        <v>70</v>
      </c>
      <c r="N17" s="1353"/>
      <c r="O17" s="1166"/>
      <c r="P17" s="1376"/>
      <c r="Q17" s="1382"/>
    </row>
    <row r="18" spans="1:17" s="721" customFormat="1" ht="15" x14ac:dyDescent="0.25">
      <c r="A18" s="724">
        <v>4</v>
      </c>
      <c r="B18" s="1164"/>
      <c r="C18" s="1780"/>
      <c r="D18" s="1780"/>
      <c r="E18" s="1647">
        <v>163</v>
      </c>
      <c r="F18" s="1750"/>
      <c r="G18" s="1780"/>
      <c r="H18" s="1780"/>
      <c r="I18" s="1712"/>
      <c r="J18" s="1750"/>
      <c r="K18" s="1780"/>
      <c r="L18" s="1780"/>
      <c r="M18" s="1647">
        <v>68</v>
      </c>
      <c r="N18" s="1353"/>
      <c r="O18" s="1166"/>
      <c r="P18" s="1376"/>
      <c r="Q18" s="1382"/>
    </row>
    <row r="19" spans="1:17" s="721" customFormat="1" ht="15" x14ac:dyDescent="0.25">
      <c r="A19" s="724">
        <v>5</v>
      </c>
      <c r="B19" s="1164"/>
      <c r="C19" s="1780"/>
      <c r="D19" s="1780"/>
      <c r="E19" s="1647">
        <v>160</v>
      </c>
      <c r="F19" s="1750"/>
      <c r="G19" s="1780"/>
      <c r="H19" s="1780"/>
      <c r="I19" s="1712"/>
      <c r="J19" s="1750"/>
      <c r="K19" s="1780"/>
      <c r="L19" s="1780"/>
      <c r="M19" s="1647">
        <v>64</v>
      </c>
      <c r="N19" s="1353"/>
      <c r="O19" s="1166"/>
      <c r="P19" s="1376"/>
      <c r="Q19" s="1382"/>
    </row>
    <row r="20" spans="1:17" s="721" customFormat="1" ht="15" x14ac:dyDescent="0.25">
      <c r="A20" s="724">
        <v>6</v>
      </c>
      <c r="B20" s="1164"/>
      <c r="C20" s="1780"/>
      <c r="D20" s="1780"/>
      <c r="E20" s="1647">
        <v>174</v>
      </c>
      <c r="F20" s="1750"/>
      <c r="G20" s="1780"/>
      <c r="H20" s="1780"/>
      <c r="I20" s="1712"/>
      <c r="J20" s="1750"/>
      <c r="K20" s="1780"/>
      <c r="L20" s="1780"/>
      <c r="M20" s="1647">
        <v>63</v>
      </c>
      <c r="N20" s="1353"/>
      <c r="O20" s="1166"/>
      <c r="P20" s="1376"/>
      <c r="Q20" s="1382"/>
    </row>
    <row r="21" spans="1:17" s="721" customFormat="1" ht="15" x14ac:dyDescent="0.25">
      <c r="A21" s="724">
        <v>7</v>
      </c>
      <c r="B21" s="1164"/>
      <c r="C21" s="1780"/>
      <c r="D21" s="1780"/>
      <c r="E21" s="1647">
        <v>235</v>
      </c>
      <c r="F21" s="1750"/>
      <c r="G21" s="1780"/>
      <c r="H21" s="1780"/>
      <c r="I21" s="1712"/>
      <c r="J21" s="1750"/>
      <c r="K21" s="1780"/>
      <c r="L21" s="1780"/>
      <c r="M21" s="1647">
        <v>70</v>
      </c>
      <c r="N21" s="1353"/>
      <c r="O21" s="1166"/>
      <c r="P21" s="1376"/>
      <c r="Q21" s="1382"/>
    </row>
    <row r="22" spans="1:17" s="721" customFormat="1" ht="15" x14ac:dyDescent="0.25">
      <c r="A22" s="724">
        <v>8</v>
      </c>
      <c r="B22" s="1164"/>
      <c r="C22" s="1780"/>
      <c r="D22" s="1780"/>
      <c r="E22" s="1647">
        <v>260</v>
      </c>
      <c r="F22" s="1750"/>
      <c r="G22" s="1780"/>
      <c r="H22" s="1780"/>
      <c r="I22" s="1712"/>
      <c r="J22" s="1750"/>
      <c r="K22" s="1780"/>
      <c r="L22" s="1780"/>
      <c r="M22" s="1647">
        <v>80</v>
      </c>
      <c r="N22" s="1353"/>
      <c r="O22" s="1166"/>
      <c r="P22" s="1376"/>
      <c r="Q22" s="1382"/>
    </row>
    <row r="23" spans="1:17" s="721" customFormat="1" ht="15" x14ac:dyDescent="0.25">
      <c r="A23" s="724">
        <v>9</v>
      </c>
      <c r="B23" s="1164"/>
      <c r="C23" s="1780"/>
      <c r="D23" s="1780"/>
      <c r="E23" s="1647">
        <v>271</v>
      </c>
      <c r="F23" s="1750"/>
      <c r="G23" s="1780"/>
      <c r="H23" s="1780"/>
      <c r="I23" s="1712"/>
      <c r="J23" s="1750"/>
      <c r="K23" s="1780"/>
      <c r="L23" s="1780"/>
      <c r="M23" s="1647">
        <v>80</v>
      </c>
      <c r="N23" s="1353"/>
      <c r="O23" s="1166"/>
      <c r="P23" s="1376"/>
      <c r="Q23" s="1382"/>
    </row>
    <row r="24" spans="1:17" s="721" customFormat="1" ht="15" x14ac:dyDescent="0.25">
      <c r="A24" s="724">
        <v>10</v>
      </c>
      <c r="B24" s="1164"/>
      <c r="C24" s="1780"/>
      <c r="D24" s="1780"/>
      <c r="E24" s="1647">
        <v>284</v>
      </c>
      <c r="F24" s="1750"/>
      <c r="G24" s="1780"/>
      <c r="H24" s="1780"/>
      <c r="I24" s="1712"/>
      <c r="J24" s="1750"/>
      <c r="K24" s="1780"/>
      <c r="L24" s="1780"/>
      <c r="M24" s="1647">
        <v>85</v>
      </c>
      <c r="N24" s="1353"/>
      <c r="O24" s="1166"/>
      <c r="P24" s="1376"/>
      <c r="Q24" s="1382"/>
    </row>
    <row r="25" spans="1:17" s="721" customFormat="1" ht="15" x14ac:dyDescent="0.25">
      <c r="A25" s="724">
        <v>11</v>
      </c>
      <c r="B25" s="1164"/>
      <c r="C25" s="1780"/>
      <c r="D25" s="1780"/>
      <c r="E25" s="1647">
        <v>293</v>
      </c>
      <c r="F25" s="1750"/>
      <c r="G25" s="1780"/>
      <c r="H25" s="1780"/>
      <c r="I25" s="1712"/>
      <c r="J25" s="1750"/>
      <c r="K25" s="1780"/>
      <c r="L25" s="1780"/>
      <c r="M25" s="1647">
        <v>89</v>
      </c>
      <c r="N25" s="1353"/>
      <c r="O25" s="1166"/>
      <c r="P25" s="1376"/>
      <c r="Q25" s="1382"/>
    </row>
    <row r="26" spans="1:17" s="721" customFormat="1" ht="15" x14ac:dyDescent="0.25">
      <c r="A26" s="724">
        <v>12</v>
      </c>
      <c r="B26" s="1164"/>
      <c r="C26" s="1780"/>
      <c r="D26" s="1780"/>
      <c r="E26" s="1647">
        <v>295</v>
      </c>
      <c r="F26" s="1750"/>
      <c r="G26" s="1780"/>
      <c r="H26" s="1780"/>
      <c r="I26" s="1712"/>
      <c r="J26" s="1750"/>
      <c r="K26" s="1780"/>
      <c r="L26" s="1780"/>
      <c r="M26" s="1647">
        <v>94</v>
      </c>
      <c r="N26" s="1353"/>
      <c r="O26" s="1166"/>
      <c r="P26" s="1376"/>
      <c r="Q26" s="1382"/>
    </row>
    <row r="27" spans="1:17" s="721" customFormat="1" ht="15" x14ac:dyDescent="0.25">
      <c r="A27" s="724">
        <v>13</v>
      </c>
      <c r="B27" s="1164"/>
      <c r="C27" s="1780"/>
      <c r="D27" s="1780"/>
      <c r="E27" s="1647">
        <v>315</v>
      </c>
      <c r="F27" s="1750"/>
      <c r="G27" s="1780"/>
      <c r="H27" s="1780"/>
      <c r="I27" s="1712"/>
      <c r="J27" s="1750"/>
      <c r="K27" s="1780"/>
      <c r="L27" s="1780"/>
      <c r="M27" s="1647">
        <v>102</v>
      </c>
      <c r="N27" s="1353"/>
      <c r="O27" s="1166"/>
      <c r="P27" s="1376"/>
      <c r="Q27" s="1382"/>
    </row>
    <row r="28" spans="1:17" s="721" customFormat="1" ht="15" x14ac:dyDescent="0.25">
      <c r="A28" s="724">
        <v>14</v>
      </c>
      <c r="B28" s="1164"/>
      <c r="C28" s="1780"/>
      <c r="D28" s="1780"/>
      <c r="E28" s="1647">
        <v>306</v>
      </c>
      <c r="F28" s="1750"/>
      <c r="G28" s="1780"/>
      <c r="H28" s="1780"/>
      <c r="I28" s="1712"/>
      <c r="J28" s="1750"/>
      <c r="K28" s="1780"/>
      <c r="L28" s="1780"/>
      <c r="M28" s="1647">
        <v>95</v>
      </c>
      <c r="N28" s="1353"/>
      <c r="O28" s="1166"/>
      <c r="P28" s="1376"/>
      <c r="Q28" s="1382"/>
    </row>
    <row r="29" spans="1:17" s="721" customFormat="1" ht="15" x14ac:dyDescent="0.25">
      <c r="A29" s="724">
        <v>15</v>
      </c>
      <c r="B29" s="1164"/>
      <c r="C29" s="1780"/>
      <c r="D29" s="1780"/>
      <c r="E29" s="1647">
        <v>287</v>
      </c>
      <c r="F29" s="1750"/>
      <c r="G29" s="1780"/>
      <c r="H29" s="1780"/>
      <c r="I29" s="1712"/>
      <c r="J29" s="1750"/>
      <c r="K29" s="1780"/>
      <c r="L29" s="1780"/>
      <c r="M29" s="1647">
        <v>90</v>
      </c>
      <c r="N29" s="1353"/>
      <c r="O29" s="1166"/>
      <c r="P29" s="1376"/>
      <c r="Q29" s="1382"/>
    </row>
    <row r="30" spans="1:17" s="721" customFormat="1" ht="15" x14ac:dyDescent="0.25">
      <c r="A30" s="724">
        <v>16</v>
      </c>
      <c r="B30" s="1164"/>
      <c r="C30" s="1780"/>
      <c r="D30" s="1780"/>
      <c r="E30" s="1647">
        <v>304</v>
      </c>
      <c r="F30" s="1750"/>
      <c r="G30" s="1780"/>
      <c r="H30" s="1780"/>
      <c r="I30" s="1712"/>
      <c r="J30" s="1750"/>
      <c r="K30" s="1780"/>
      <c r="L30" s="1780"/>
      <c r="M30" s="1647">
        <v>93</v>
      </c>
      <c r="N30" s="1353"/>
      <c r="O30" s="1166"/>
      <c r="P30" s="1376"/>
      <c r="Q30" s="1382"/>
    </row>
    <row r="31" spans="1:17" s="725" customFormat="1" ht="15" x14ac:dyDescent="0.25">
      <c r="A31" s="724">
        <v>17</v>
      </c>
      <c r="B31" s="1164"/>
      <c r="C31" s="1780"/>
      <c r="D31" s="1780"/>
      <c r="E31" s="1647">
        <v>301</v>
      </c>
      <c r="F31" s="1750"/>
      <c r="G31" s="1780"/>
      <c r="H31" s="1780"/>
      <c r="I31" s="1712"/>
      <c r="J31" s="1750"/>
      <c r="K31" s="1780"/>
      <c r="L31" s="1780"/>
      <c r="M31" s="1647">
        <v>101</v>
      </c>
      <c r="N31" s="1353"/>
      <c r="O31" s="1166"/>
      <c r="P31" s="1376"/>
      <c r="Q31" s="1382"/>
    </row>
    <row r="32" spans="1:17" s="725" customFormat="1" ht="15" x14ac:dyDescent="0.25">
      <c r="A32" s="724">
        <v>18</v>
      </c>
      <c r="B32" s="1164"/>
      <c r="C32" s="1780"/>
      <c r="D32" s="1780"/>
      <c r="E32" s="1647">
        <v>335</v>
      </c>
      <c r="F32" s="1750"/>
      <c r="G32" s="1780"/>
      <c r="H32" s="1780"/>
      <c r="I32" s="1712"/>
      <c r="J32" s="1750"/>
      <c r="K32" s="1780"/>
      <c r="L32" s="1780"/>
      <c r="M32" s="1647">
        <v>116</v>
      </c>
      <c r="N32" s="1353"/>
      <c r="O32" s="1166"/>
      <c r="P32" s="1376"/>
      <c r="Q32" s="1382"/>
    </row>
    <row r="33" spans="1:33" s="725" customFormat="1" ht="15" x14ac:dyDescent="0.25">
      <c r="A33" s="724">
        <v>19</v>
      </c>
      <c r="B33" s="1164"/>
      <c r="C33" s="1780"/>
      <c r="D33" s="1780"/>
      <c r="E33" s="1647">
        <v>359</v>
      </c>
      <c r="F33" s="1750"/>
      <c r="G33" s="1780"/>
      <c r="H33" s="1780"/>
      <c r="I33" s="1712"/>
      <c r="J33" s="1750"/>
      <c r="K33" s="1780"/>
      <c r="L33" s="1780"/>
      <c r="M33" s="1647">
        <v>123</v>
      </c>
      <c r="N33" s="1353"/>
      <c r="O33" s="1166"/>
      <c r="P33" s="1376"/>
      <c r="Q33" s="1382"/>
    </row>
    <row r="34" spans="1:33" s="725" customFormat="1" ht="15" x14ac:dyDescent="0.25">
      <c r="A34" s="724">
        <v>20</v>
      </c>
      <c r="B34" s="1164"/>
      <c r="C34" s="1780"/>
      <c r="D34" s="1780"/>
      <c r="E34" s="1647">
        <v>370</v>
      </c>
      <c r="F34" s="1750"/>
      <c r="G34" s="1780"/>
      <c r="H34" s="1780"/>
      <c r="I34" s="1712"/>
      <c r="J34" s="1750"/>
      <c r="K34" s="1780"/>
      <c r="L34" s="1780"/>
      <c r="M34" s="1647">
        <v>123</v>
      </c>
      <c r="N34" s="1353"/>
      <c r="O34" s="1166"/>
      <c r="P34" s="1376"/>
      <c r="Q34" s="1382"/>
    </row>
    <row r="35" spans="1:33" s="725" customFormat="1" ht="15" x14ac:dyDescent="0.25">
      <c r="A35" s="724">
        <v>21</v>
      </c>
      <c r="B35" s="1164"/>
      <c r="C35" s="1780"/>
      <c r="D35" s="1780"/>
      <c r="E35" s="1647">
        <v>375</v>
      </c>
      <c r="F35" s="1750"/>
      <c r="G35" s="1780"/>
      <c r="H35" s="1780"/>
      <c r="I35" s="1712"/>
      <c r="J35" s="1750"/>
      <c r="K35" s="1780"/>
      <c r="L35" s="1780"/>
      <c r="M35" s="1647">
        <v>114</v>
      </c>
      <c r="N35" s="1353"/>
      <c r="O35" s="1166"/>
      <c r="P35" s="1376"/>
      <c r="Q35" s="1382"/>
    </row>
    <row r="36" spans="1:33" s="725" customFormat="1" ht="15" x14ac:dyDescent="0.25">
      <c r="A36" s="724">
        <v>22</v>
      </c>
      <c r="B36" s="1164"/>
      <c r="C36" s="1780"/>
      <c r="D36" s="1780"/>
      <c r="E36" s="1647">
        <v>370</v>
      </c>
      <c r="F36" s="1750"/>
      <c r="G36" s="1780"/>
      <c r="H36" s="1780"/>
      <c r="I36" s="1712"/>
      <c r="J36" s="1750"/>
      <c r="K36" s="1780"/>
      <c r="L36" s="1780"/>
      <c r="M36" s="1647">
        <v>95</v>
      </c>
      <c r="N36" s="1353"/>
      <c r="O36" s="1166"/>
      <c r="P36" s="1376"/>
      <c r="Q36" s="1382"/>
    </row>
    <row r="37" spans="1:33" s="725" customFormat="1" ht="15" x14ac:dyDescent="0.25">
      <c r="A37" s="724">
        <v>23</v>
      </c>
      <c r="B37" s="1164"/>
      <c r="C37" s="1780"/>
      <c r="D37" s="1780"/>
      <c r="E37" s="1647">
        <v>343</v>
      </c>
      <c r="F37" s="1750"/>
      <c r="G37" s="1780"/>
      <c r="H37" s="1780"/>
      <c r="I37" s="1712"/>
      <c r="J37" s="1750"/>
      <c r="K37" s="1780"/>
      <c r="L37" s="1780"/>
      <c r="M37" s="1647">
        <v>91</v>
      </c>
      <c r="N37" s="1353"/>
      <c r="O37" s="1166"/>
      <c r="P37" s="1376"/>
      <c r="Q37" s="1382"/>
    </row>
    <row r="38" spans="1:33" s="725" customFormat="1" ht="15" x14ac:dyDescent="0.25">
      <c r="A38" s="724">
        <v>24</v>
      </c>
      <c r="B38" s="1164"/>
      <c r="C38" s="1780"/>
      <c r="D38" s="1780"/>
      <c r="E38" s="1647">
        <v>296</v>
      </c>
      <c r="F38" s="1750"/>
      <c r="G38" s="1780"/>
      <c r="H38" s="1780"/>
      <c r="I38" s="1712"/>
      <c r="J38" s="1750"/>
      <c r="K38" s="1780"/>
      <c r="L38" s="1780"/>
      <c r="M38" s="1647">
        <v>82</v>
      </c>
      <c r="N38" s="1353"/>
      <c r="O38" s="1166"/>
      <c r="P38" s="1376"/>
      <c r="Q38" s="1382"/>
    </row>
    <row r="39" spans="1:33" s="725" customFormat="1" ht="15" x14ac:dyDescent="0.2">
      <c r="A39" s="724" t="s">
        <v>19</v>
      </c>
      <c r="B39" s="1202"/>
      <c r="C39" s="1781"/>
      <c r="D39" s="1781"/>
      <c r="E39" s="1782">
        <f>SUM(E15:E38)</f>
        <v>6717</v>
      </c>
      <c r="F39" s="1781"/>
      <c r="G39" s="1781"/>
      <c r="H39" s="1781"/>
      <c r="I39" s="1782"/>
      <c r="J39" s="1781"/>
      <c r="K39" s="1781"/>
      <c r="L39" s="1781"/>
      <c r="M39" s="1782">
        <f>SUM(M15:M38)</f>
        <v>2139</v>
      </c>
      <c r="N39" s="1783"/>
      <c r="O39" s="1202"/>
      <c r="P39" s="1202"/>
      <c r="Q39" s="1378"/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534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3"/>
  </sheetPr>
  <dimension ref="A1:AG44"/>
  <sheetViews>
    <sheetView topLeftCell="A7" zoomScale="70" zoomScaleNormal="70" workbookViewId="0">
      <selection activeCell="M15" sqref="M15:M39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671" t="s">
        <v>509</v>
      </c>
      <c r="C1" s="2048"/>
      <c r="D1" s="2048"/>
      <c r="E1" s="2048"/>
      <c r="F1" s="2048"/>
      <c r="J1" s="730" t="s">
        <v>183</v>
      </c>
      <c r="N1" s="2678" t="s">
        <v>103</v>
      </c>
      <c r="O1" s="2678"/>
      <c r="P1" s="2678"/>
      <c r="Q1" s="2678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433" customFormat="1" ht="10.5" customHeight="1" x14ac:dyDescent="0.2">
      <c r="B2" s="2672" t="s">
        <v>1</v>
      </c>
      <c r="C2" s="2055"/>
      <c r="D2" s="2055"/>
      <c r="E2" s="2055"/>
      <c r="F2" s="2055"/>
      <c r="N2" s="2672" t="s">
        <v>2</v>
      </c>
      <c r="O2" s="2679"/>
      <c r="P2" s="2679"/>
      <c r="Q2" s="2679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433" customFormat="1" ht="13.5" customHeight="1" x14ac:dyDescent="0.2">
      <c r="N3" s="433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433" customFormat="1" ht="15" customHeight="1" x14ac:dyDescent="0.25">
      <c r="B4" s="2670" t="s">
        <v>4</v>
      </c>
      <c r="C4" s="2048"/>
      <c r="D4" s="435"/>
      <c r="E4" s="977"/>
      <c r="F4" s="977"/>
      <c r="G4" s="977"/>
      <c r="H4" s="977"/>
      <c r="I4" s="911" t="s">
        <v>5</v>
      </c>
      <c r="J4" s="434"/>
      <c r="K4" s="434"/>
      <c r="L4" s="434"/>
      <c r="O4" s="436" t="s">
        <v>104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433" customFormat="1" ht="9.75" customHeight="1" x14ac:dyDescent="0.2">
      <c r="B5" s="2675" t="s">
        <v>7</v>
      </c>
      <c r="C5" s="2046"/>
      <c r="D5" s="434"/>
      <c r="E5" s="434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433" customFormat="1" ht="12" customHeight="1" x14ac:dyDescent="0.25">
      <c r="A6" s="267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433" customFormat="1" ht="15.75" x14ac:dyDescent="0.25">
      <c r="A7" s="267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433" customFormat="1" ht="9" customHeight="1" x14ac:dyDescent="0.2">
      <c r="A8" s="1315">
        <v>1516</v>
      </c>
      <c r="B8" s="1315">
        <v>1514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433" customFormat="1" x14ac:dyDescent="0.2">
      <c r="A9" s="2680" t="s">
        <v>9</v>
      </c>
      <c r="B9" s="2683" t="s">
        <v>10</v>
      </c>
      <c r="C9" s="2684"/>
      <c r="D9" s="2684"/>
      <c r="E9" s="2684"/>
      <c r="F9" s="2684"/>
      <c r="G9" s="2684"/>
      <c r="H9" s="2684"/>
      <c r="I9" s="2685"/>
      <c r="J9" s="2683" t="s">
        <v>11</v>
      </c>
      <c r="K9" s="2684"/>
      <c r="L9" s="2684"/>
      <c r="M9" s="2684"/>
      <c r="N9" s="2684"/>
      <c r="O9" s="2684"/>
      <c r="P9" s="2684"/>
      <c r="Q9" s="2685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433" customFormat="1" x14ac:dyDescent="0.2">
      <c r="A10" s="2681"/>
      <c r="B10" s="2673" t="s">
        <v>105</v>
      </c>
      <c r="C10" s="2674"/>
      <c r="D10" s="2674"/>
      <c r="E10" s="2686"/>
      <c r="F10" s="2673" t="s">
        <v>106</v>
      </c>
      <c r="G10" s="2062"/>
      <c r="H10" s="2062"/>
      <c r="I10" s="2063"/>
      <c r="J10" s="2673" t="s">
        <v>105</v>
      </c>
      <c r="K10" s="2674"/>
      <c r="L10" s="2674"/>
      <c r="M10" s="2686"/>
      <c r="N10" s="2673" t="s">
        <v>106</v>
      </c>
      <c r="O10" s="2674"/>
      <c r="P10" s="2674"/>
      <c r="Q10" s="2686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433" customFormat="1" x14ac:dyDescent="0.2">
      <c r="A11" s="2681"/>
      <c r="B11" s="2673" t="s">
        <v>14</v>
      </c>
      <c r="C11" s="2674"/>
      <c r="E11" s="438">
        <v>12000</v>
      </c>
      <c r="F11" s="2673" t="s">
        <v>14</v>
      </c>
      <c r="G11" s="2674"/>
      <c r="H11" s="437"/>
      <c r="I11" s="438">
        <v>12000</v>
      </c>
      <c r="J11" s="2673" t="s">
        <v>14</v>
      </c>
      <c r="K11" s="2674"/>
      <c r="L11" s="437"/>
      <c r="M11" s="438">
        <f>E11</f>
        <v>12000</v>
      </c>
      <c r="N11" s="2673" t="s">
        <v>14</v>
      </c>
      <c r="O11" s="2674"/>
      <c r="P11" s="437"/>
      <c r="Q11" s="438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440" customFormat="1" ht="35.25" customHeight="1" x14ac:dyDescent="0.2">
      <c r="A12" s="2682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4"/>
      <c r="C14" s="1784"/>
      <c r="D14" s="1784"/>
      <c r="E14" s="1784"/>
      <c r="F14" s="1750"/>
      <c r="G14" s="1784"/>
      <c r="H14" s="1784"/>
      <c r="I14" s="1784"/>
      <c r="J14" s="1750"/>
      <c r="K14" s="1784"/>
      <c r="L14" s="1784"/>
      <c r="M14" s="1784"/>
      <c r="N14" s="1750"/>
      <c r="O14" s="1784"/>
      <c r="P14" s="1784"/>
      <c r="Q14" s="1784"/>
    </row>
    <row r="15" spans="1:33" s="1470" customFormat="1" ht="15" x14ac:dyDescent="0.25">
      <c r="A15" s="1469">
        <v>1</v>
      </c>
      <c r="B15" s="1462"/>
      <c r="C15" s="1784"/>
      <c r="D15" s="1784"/>
      <c r="E15" s="1647">
        <v>1613</v>
      </c>
      <c r="F15" s="1750"/>
      <c r="G15" s="1784"/>
      <c r="H15" s="1784"/>
      <c r="I15" s="1647">
        <v>1675</v>
      </c>
      <c r="J15" s="1750"/>
      <c r="K15" s="1784"/>
      <c r="L15" s="1784"/>
      <c r="M15" s="1647">
        <v>376</v>
      </c>
      <c r="N15" s="1750"/>
      <c r="O15" s="1784"/>
      <c r="P15" s="1784"/>
      <c r="Q15" s="1647">
        <v>241</v>
      </c>
    </row>
    <row r="16" spans="1:33" s="440" customFormat="1" ht="15" x14ac:dyDescent="0.25">
      <c r="A16" s="443">
        <v>2</v>
      </c>
      <c r="B16" s="1164"/>
      <c r="C16" s="1784"/>
      <c r="D16" s="1784"/>
      <c r="E16" s="1647">
        <v>1453</v>
      </c>
      <c r="F16" s="1750"/>
      <c r="G16" s="1784"/>
      <c r="H16" s="1784"/>
      <c r="I16" s="1647">
        <v>1392</v>
      </c>
      <c r="J16" s="1750"/>
      <c r="K16" s="1784"/>
      <c r="L16" s="1784"/>
      <c r="M16" s="1647">
        <v>372</v>
      </c>
      <c r="N16" s="1750"/>
      <c r="O16" s="1784"/>
      <c r="P16" s="1784"/>
      <c r="Q16" s="1647">
        <v>204</v>
      </c>
    </row>
    <row r="17" spans="1:17" s="440" customFormat="1" ht="15" x14ac:dyDescent="0.25">
      <c r="A17" s="443">
        <v>3</v>
      </c>
      <c r="B17" s="1164"/>
      <c r="C17" s="1784"/>
      <c r="D17" s="1784"/>
      <c r="E17" s="1647">
        <v>1219</v>
      </c>
      <c r="F17" s="1750"/>
      <c r="G17" s="1784"/>
      <c r="H17" s="1784"/>
      <c r="I17" s="1647">
        <v>1185</v>
      </c>
      <c r="J17" s="1750"/>
      <c r="K17" s="1784"/>
      <c r="L17" s="1784"/>
      <c r="M17" s="1647">
        <v>338</v>
      </c>
      <c r="N17" s="1750"/>
      <c r="O17" s="1784"/>
      <c r="P17" s="1784"/>
      <c r="Q17" s="1647">
        <v>180</v>
      </c>
    </row>
    <row r="18" spans="1:17" s="440" customFormat="1" ht="15" x14ac:dyDescent="0.25">
      <c r="A18" s="443">
        <v>4</v>
      </c>
      <c r="B18" s="1164"/>
      <c r="C18" s="1784"/>
      <c r="D18" s="1784"/>
      <c r="E18" s="1647">
        <v>1146</v>
      </c>
      <c r="F18" s="1750"/>
      <c r="G18" s="1784"/>
      <c r="H18" s="1784"/>
      <c r="I18" s="1647">
        <v>1078</v>
      </c>
      <c r="J18" s="1750"/>
      <c r="K18" s="1784"/>
      <c r="L18" s="1784"/>
      <c r="M18" s="1647">
        <v>318</v>
      </c>
      <c r="N18" s="1750"/>
      <c r="O18" s="1784"/>
      <c r="P18" s="1784"/>
      <c r="Q18" s="1647">
        <v>150</v>
      </c>
    </row>
    <row r="19" spans="1:17" s="440" customFormat="1" ht="15" x14ac:dyDescent="0.25">
      <c r="A19" s="443">
        <v>5</v>
      </c>
      <c r="B19" s="1164"/>
      <c r="C19" s="1784"/>
      <c r="D19" s="1784"/>
      <c r="E19" s="1647">
        <v>1153</v>
      </c>
      <c r="F19" s="1750"/>
      <c r="G19" s="1784"/>
      <c r="H19" s="1784"/>
      <c r="I19" s="1647">
        <v>1049</v>
      </c>
      <c r="J19" s="1750"/>
      <c r="K19" s="1784"/>
      <c r="L19" s="1784"/>
      <c r="M19" s="1647">
        <v>294</v>
      </c>
      <c r="N19" s="1750"/>
      <c r="O19" s="1784"/>
      <c r="P19" s="1784"/>
      <c r="Q19" s="1647">
        <v>136</v>
      </c>
    </row>
    <row r="20" spans="1:17" s="440" customFormat="1" ht="15" x14ac:dyDescent="0.25">
      <c r="A20" s="443">
        <v>6</v>
      </c>
      <c r="B20" s="1164"/>
      <c r="C20" s="1784"/>
      <c r="D20" s="1784"/>
      <c r="E20" s="1647">
        <v>1335</v>
      </c>
      <c r="F20" s="1750"/>
      <c r="G20" s="1784"/>
      <c r="H20" s="1784"/>
      <c r="I20" s="1647">
        <v>1217</v>
      </c>
      <c r="J20" s="1750"/>
      <c r="K20" s="1784"/>
      <c r="L20" s="1784"/>
      <c r="M20" s="1647">
        <v>307</v>
      </c>
      <c r="N20" s="1750"/>
      <c r="O20" s="1784"/>
      <c r="P20" s="1784"/>
      <c r="Q20" s="1647">
        <v>140</v>
      </c>
    </row>
    <row r="21" spans="1:17" s="440" customFormat="1" ht="15" x14ac:dyDescent="0.25">
      <c r="A21" s="443">
        <v>7</v>
      </c>
      <c r="B21" s="1164"/>
      <c r="C21" s="1784"/>
      <c r="D21" s="1784"/>
      <c r="E21" s="1647">
        <v>1701</v>
      </c>
      <c r="F21" s="1750"/>
      <c r="G21" s="1784"/>
      <c r="H21" s="1784"/>
      <c r="I21" s="1647">
        <v>1726</v>
      </c>
      <c r="J21" s="1750"/>
      <c r="K21" s="1784"/>
      <c r="L21" s="1784"/>
      <c r="M21" s="1647">
        <v>297</v>
      </c>
      <c r="N21" s="1750"/>
      <c r="O21" s="1784"/>
      <c r="P21" s="1784"/>
      <c r="Q21" s="1647">
        <v>142</v>
      </c>
    </row>
    <row r="22" spans="1:17" s="440" customFormat="1" ht="15" x14ac:dyDescent="0.25">
      <c r="A22" s="443">
        <v>8</v>
      </c>
      <c r="B22" s="1164"/>
      <c r="C22" s="1784"/>
      <c r="D22" s="1784"/>
      <c r="E22" s="1647">
        <v>1970</v>
      </c>
      <c r="F22" s="1750"/>
      <c r="G22" s="1784"/>
      <c r="H22" s="1784"/>
      <c r="I22" s="1647">
        <v>1889</v>
      </c>
      <c r="J22" s="1750"/>
      <c r="K22" s="1784"/>
      <c r="L22" s="1784"/>
      <c r="M22" s="1647">
        <v>323</v>
      </c>
      <c r="N22" s="1750"/>
      <c r="O22" s="1784"/>
      <c r="P22" s="1784"/>
      <c r="Q22" s="1647">
        <v>168</v>
      </c>
    </row>
    <row r="23" spans="1:17" s="440" customFormat="1" ht="15" x14ac:dyDescent="0.25">
      <c r="A23" s="443">
        <v>9</v>
      </c>
      <c r="B23" s="1164"/>
      <c r="C23" s="1784"/>
      <c r="D23" s="1784"/>
      <c r="E23" s="1647">
        <v>2212</v>
      </c>
      <c r="F23" s="1750"/>
      <c r="G23" s="1784"/>
      <c r="H23" s="1784"/>
      <c r="I23" s="1647">
        <v>2034</v>
      </c>
      <c r="J23" s="1750"/>
      <c r="K23" s="1784"/>
      <c r="L23" s="1784"/>
      <c r="M23" s="1647">
        <v>414</v>
      </c>
      <c r="N23" s="1750"/>
      <c r="O23" s="1784"/>
      <c r="P23" s="1784"/>
      <c r="Q23" s="1647">
        <v>227</v>
      </c>
    </row>
    <row r="24" spans="1:17" s="440" customFormat="1" ht="15" x14ac:dyDescent="0.25">
      <c r="A24" s="443">
        <v>10</v>
      </c>
      <c r="B24" s="1164"/>
      <c r="C24" s="1784"/>
      <c r="D24" s="1784"/>
      <c r="E24" s="1647">
        <v>2402</v>
      </c>
      <c r="F24" s="1750"/>
      <c r="G24" s="1784"/>
      <c r="H24" s="1784"/>
      <c r="I24" s="1647">
        <v>2139</v>
      </c>
      <c r="J24" s="1750"/>
      <c r="K24" s="1784"/>
      <c r="L24" s="1784"/>
      <c r="M24" s="1647">
        <v>502</v>
      </c>
      <c r="N24" s="1750"/>
      <c r="O24" s="1784"/>
      <c r="P24" s="1784"/>
      <c r="Q24" s="1647">
        <v>284</v>
      </c>
    </row>
    <row r="25" spans="1:17" s="440" customFormat="1" ht="15" x14ac:dyDescent="0.25">
      <c r="A25" s="443">
        <v>11</v>
      </c>
      <c r="B25" s="1164"/>
      <c r="C25" s="1784"/>
      <c r="D25" s="1784"/>
      <c r="E25" s="1647">
        <v>2472</v>
      </c>
      <c r="F25" s="1750"/>
      <c r="G25" s="1784"/>
      <c r="H25" s="1784"/>
      <c r="I25" s="1647">
        <v>2124</v>
      </c>
      <c r="J25" s="1750"/>
      <c r="K25" s="1784"/>
      <c r="L25" s="1784"/>
      <c r="M25" s="1647">
        <v>524</v>
      </c>
      <c r="N25" s="1750"/>
      <c r="O25" s="1784"/>
      <c r="P25" s="1784"/>
      <c r="Q25" s="1647">
        <v>269</v>
      </c>
    </row>
    <row r="26" spans="1:17" s="440" customFormat="1" ht="15" x14ac:dyDescent="0.25">
      <c r="A26" s="443">
        <v>12</v>
      </c>
      <c r="B26" s="1164"/>
      <c r="C26" s="1784"/>
      <c r="D26" s="1784"/>
      <c r="E26" s="1647">
        <v>2463</v>
      </c>
      <c r="F26" s="1750"/>
      <c r="G26" s="1784"/>
      <c r="H26" s="1784"/>
      <c r="I26" s="1647">
        <v>2133</v>
      </c>
      <c r="J26" s="1750"/>
      <c r="K26" s="1784"/>
      <c r="L26" s="1784"/>
      <c r="M26" s="1647">
        <v>494</v>
      </c>
      <c r="N26" s="1750"/>
      <c r="O26" s="1784"/>
      <c r="P26" s="1784"/>
      <c r="Q26" s="1647">
        <v>283</v>
      </c>
    </row>
    <row r="27" spans="1:17" s="440" customFormat="1" ht="15" x14ac:dyDescent="0.25">
      <c r="A27" s="443">
        <v>13</v>
      </c>
      <c r="B27" s="1164"/>
      <c r="C27" s="1784"/>
      <c r="D27" s="1784"/>
      <c r="E27" s="1647">
        <v>2483</v>
      </c>
      <c r="F27" s="1750"/>
      <c r="G27" s="1784"/>
      <c r="H27" s="1784"/>
      <c r="I27" s="1647">
        <v>2161</v>
      </c>
      <c r="J27" s="1750"/>
      <c r="K27" s="1784"/>
      <c r="L27" s="1784"/>
      <c r="M27" s="1647">
        <v>521</v>
      </c>
      <c r="N27" s="1750"/>
      <c r="O27" s="1784"/>
      <c r="P27" s="1784"/>
      <c r="Q27" s="1647">
        <v>282</v>
      </c>
    </row>
    <row r="28" spans="1:17" s="440" customFormat="1" ht="15" x14ac:dyDescent="0.25">
      <c r="A28" s="443">
        <v>14</v>
      </c>
      <c r="B28" s="1164"/>
      <c r="C28" s="1784"/>
      <c r="D28" s="1784"/>
      <c r="E28" s="1647">
        <v>2440</v>
      </c>
      <c r="F28" s="1750"/>
      <c r="G28" s="1784"/>
      <c r="H28" s="1784"/>
      <c r="I28" s="1647">
        <v>2164</v>
      </c>
      <c r="J28" s="1750"/>
      <c r="K28" s="1784"/>
      <c r="L28" s="1784"/>
      <c r="M28" s="1647">
        <v>500</v>
      </c>
      <c r="N28" s="1750"/>
      <c r="O28" s="1784"/>
      <c r="P28" s="1784"/>
      <c r="Q28" s="1647">
        <v>294</v>
      </c>
    </row>
    <row r="29" spans="1:17" s="440" customFormat="1" ht="15" x14ac:dyDescent="0.25">
      <c r="A29" s="443">
        <v>15</v>
      </c>
      <c r="B29" s="1164"/>
      <c r="C29" s="1784"/>
      <c r="D29" s="1784"/>
      <c r="E29" s="1647">
        <v>2412</v>
      </c>
      <c r="F29" s="1750"/>
      <c r="G29" s="1784"/>
      <c r="H29" s="1784"/>
      <c r="I29" s="1647">
        <v>2126</v>
      </c>
      <c r="J29" s="1750"/>
      <c r="K29" s="1784"/>
      <c r="L29" s="1784"/>
      <c r="M29" s="1647">
        <v>463</v>
      </c>
      <c r="N29" s="1750"/>
      <c r="O29" s="1784"/>
      <c r="P29" s="1784"/>
      <c r="Q29" s="1647">
        <v>295</v>
      </c>
    </row>
    <row r="30" spans="1:17" s="440" customFormat="1" ht="15" x14ac:dyDescent="0.25">
      <c r="A30" s="443">
        <v>16</v>
      </c>
      <c r="B30" s="1164"/>
      <c r="C30" s="1784"/>
      <c r="D30" s="1784"/>
      <c r="E30" s="1647">
        <v>2378</v>
      </c>
      <c r="F30" s="1750"/>
      <c r="G30" s="1784"/>
      <c r="H30" s="1784"/>
      <c r="I30" s="1647">
        <v>2109</v>
      </c>
      <c r="J30" s="1750"/>
      <c r="K30" s="1784"/>
      <c r="L30" s="1784"/>
      <c r="M30" s="1647">
        <v>458</v>
      </c>
      <c r="N30" s="1750"/>
      <c r="O30" s="1784"/>
      <c r="P30" s="1784"/>
      <c r="Q30" s="1647">
        <v>300</v>
      </c>
    </row>
    <row r="31" spans="1:17" s="444" customFormat="1" ht="15" x14ac:dyDescent="0.25">
      <c r="A31" s="443">
        <v>17</v>
      </c>
      <c r="B31" s="1164"/>
      <c r="C31" s="1784"/>
      <c r="D31" s="1784"/>
      <c r="E31" s="1647">
        <v>2378</v>
      </c>
      <c r="F31" s="1750"/>
      <c r="G31" s="1784"/>
      <c r="H31" s="1784"/>
      <c r="I31" s="1647">
        <v>2174</v>
      </c>
      <c r="J31" s="1750"/>
      <c r="K31" s="1784"/>
      <c r="L31" s="1784"/>
      <c r="M31" s="1647">
        <v>477</v>
      </c>
      <c r="N31" s="1750"/>
      <c r="O31" s="1784"/>
      <c r="P31" s="1784"/>
      <c r="Q31" s="1647">
        <v>317</v>
      </c>
    </row>
    <row r="32" spans="1:17" s="444" customFormat="1" ht="15" x14ac:dyDescent="0.25">
      <c r="A32" s="443">
        <v>18</v>
      </c>
      <c r="B32" s="1164"/>
      <c r="C32" s="1784"/>
      <c r="D32" s="1784"/>
      <c r="E32" s="1647">
        <v>2434</v>
      </c>
      <c r="F32" s="1750"/>
      <c r="G32" s="1784"/>
      <c r="H32" s="1784"/>
      <c r="I32" s="1647">
        <v>2281</v>
      </c>
      <c r="J32" s="1750"/>
      <c r="K32" s="1784"/>
      <c r="L32" s="1784"/>
      <c r="M32" s="1647">
        <v>504</v>
      </c>
      <c r="N32" s="1750"/>
      <c r="O32" s="1784"/>
      <c r="P32" s="1784"/>
      <c r="Q32" s="1647">
        <v>339</v>
      </c>
    </row>
    <row r="33" spans="1:33" s="444" customFormat="1" ht="15" x14ac:dyDescent="0.25">
      <c r="A33" s="443">
        <v>19</v>
      </c>
      <c r="B33" s="1164"/>
      <c r="C33" s="1784"/>
      <c r="D33" s="1784"/>
      <c r="E33" s="1647">
        <v>2456</v>
      </c>
      <c r="F33" s="1750"/>
      <c r="G33" s="1784"/>
      <c r="H33" s="1784"/>
      <c r="I33" s="1647">
        <v>2432</v>
      </c>
      <c r="J33" s="1750"/>
      <c r="K33" s="1784"/>
      <c r="L33" s="1784"/>
      <c r="M33" s="1647">
        <v>498</v>
      </c>
      <c r="N33" s="1750"/>
      <c r="O33" s="1784"/>
      <c r="P33" s="1784"/>
      <c r="Q33" s="1647">
        <v>343</v>
      </c>
    </row>
    <row r="34" spans="1:33" s="444" customFormat="1" ht="15" x14ac:dyDescent="0.25">
      <c r="A34" s="443">
        <v>20</v>
      </c>
      <c r="B34" s="1164"/>
      <c r="C34" s="1784"/>
      <c r="D34" s="1784"/>
      <c r="E34" s="1647">
        <v>2495</v>
      </c>
      <c r="F34" s="1750"/>
      <c r="G34" s="1784"/>
      <c r="H34" s="1784"/>
      <c r="I34" s="1647">
        <v>2569</v>
      </c>
      <c r="J34" s="1750"/>
      <c r="K34" s="1784"/>
      <c r="L34" s="1784"/>
      <c r="M34" s="1647">
        <v>503</v>
      </c>
      <c r="N34" s="1750"/>
      <c r="O34" s="1784"/>
      <c r="P34" s="1784"/>
      <c r="Q34" s="1647">
        <v>355</v>
      </c>
    </row>
    <row r="35" spans="1:33" s="444" customFormat="1" ht="15" x14ac:dyDescent="0.25">
      <c r="A35" s="443">
        <v>21</v>
      </c>
      <c r="B35" s="1164"/>
      <c r="C35" s="1784"/>
      <c r="D35" s="1784"/>
      <c r="E35" s="1647">
        <v>2531</v>
      </c>
      <c r="F35" s="1750"/>
      <c r="G35" s="1784"/>
      <c r="H35" s="1784"/>
      <c r="I35" s="1647">
        <v>2606</v>
      </c>
      <c r="J35" s="1750"/>
      <c r="K35" s="1784"/>
      <c r="L35" s="1784"/>
      <c r="M35" s="1647">
        <v>449</v>
      </c>
      <c r="N35" s="1750"/>
      <c r="O35" s="1784"/>
      <c r="P35" s="1784"/>
      <c r="Q35" s="1647">
        <v>287</v>
      </c>
    </row>
    <row r="36" spans="1:33" s="444" customFormat="1" ht="15" x14ac:dyDescent="0.25">
      <c r="A36" s="443">
        <v>22</v>
      </c>
      <c r="B36" s="1164"/>
      <c r="C36" s="1784"/>
      <c r="D36" s="1784"/>
      <c r="E36" s="1647">
        <v>2522</v>
      </c>
      <c r="F36" s="1750"/>
      <c r="G36" s="1784"/>
      <c r="H36" s="1784"/>
      <c r="I36" s="1647">
        <v>2607</v>
      </c>
      <c r="J36" s="1750"/>
      <c r="K36" s="1784"/>
      <c r="L36" s="1784"/>
      <c r="M36" s="1647">
        <v>398</v>
      </c>
      <c r="N36" s="1750"/>
      <c r="O36" s="1784"/>
      <c r="P36" s="1784"/>
      <c r="Q36" s="1647">
        <v>228</v>
      </c>
    </row>
    <row r="37" spans="1:33" s="444" customFormat="1" ht="15" x14ac:dyDescent="0.25">
      <c r="A37" s="443">
        <v>23</v>
      </c>
      <c r="B37" s="1164"/>
      <c r="C37" s="1784"/>
      <c r="D37" s="1784"/>
      <c r="E37" s="1647">
        <v>2382</v>
      </c>
      <c r="F37" s="1750"/>
      <c r="G37" s="1784"/>
      <c r="H37" s="1784"/>
      <c r="I37" s="1647">
        <v>2466</v>
      </c>
      <c r="J37" s="1750"/>
      <c r="K37" s="1784"/>
      <c r="L37" s="1784"/>
      <c r="M37" s="1647">
        <v>382</v>
      </c>
      <c r="N37" s="1750"/>
      <c r="O37" s="1784"/>
      <c r="P37" s="1784"/>
      <c r="Q37" s="1647">
        <v>222</v>
      </c>
    </row>
    <row r="38" spans="1:33" s="444" customFormat="1" ht="15" x14ac:dyDescent="0.25">
      <c r="A38" s="443">
        <v>24</v>
      </c>
      <c r="B38" s="1164"/>
      <c r="C38" s="1784"/>
      <c r="D38" s="1784"/>
      <c r="E38" s="1647">
        <v>2006</v>
      </c>
      <c r="F38" s="1750"/>
      <c r="G38" s="1784"/>
      <c r="H38" s="1784"/>
      <c r="I38" s="1647">
        <v>2068</v>
      </c>
      <c r="J38" s="1750"/>
      <c r="K38" s="1784"/>
      <c r="L38" s="1784"/>
      <c r="M38" s="1647">
        <v>365</v>
      </c>
      <c r="N38" s="1750"/>
      <c r="O38" s="1784"/>
      <c r="P38" s="1784"/>
      <c r="Q38" s="1647">
        <v>223</v>
      </c>
    </row>
    <row r="39" spans="1:33" s="444" customFormat="1" ht="15" x14ac:dyDescent="0.2">
      <c r="A39" s="443" t="s">
        <v>19</v>
      </c>
      <c r="B39" s="1201"/>
      <c r="C39" s="1785"/>
      <c r="D39" s="1785"/>
      <c r="E39" s="1786">
        <f>SUM(E15:E38)</f>
        <v>50056</v>
      </c>
      <c r="F39" s="1785"/>
      <c r="G39" s="1785"/>
      <c r="H39" s="1785"/>
      <c r="I39" s="1786">
        <f>SUM(I15:I38)</f>
        <v>47404</v>
      </c>
      <c r="J39" s="1785"/>
      <c r="K39" s="1785"/>
      <c r="L39" s="1785"/>
      <c r="M39" s="1786">
        <f>SUM(M15:M38)</f>
        <v>10077</v>
      </c>
      <c r="N39" s="1785"/>
      <c r="O39" s="1785"/>
      <c r="P39" s="1785"/>
      <c r="Q39" s="1786">
        <f>SUM(Q15:Q38)</f>
        <v>5909</v>
      </c>
    </row>
    <row r="40" spans="1:33" s="433" customFormat="1" ht="12.75" customHeight="1" x14ac:dyDescent="0.2">
      <c r="A40" s="433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433" customFormat="1" ht="12.75" customHeight="1" x14ac:dyDescent="0.2">
      <c r="A41" s="433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433" t="s">
        <v>22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433" t="s">
        <v>23</v>
      </c>
      <c r="K43" s="433" t="s">
        <v>534</v>
      </c>
      <c r="L43" s="433"/>
      <c r="M43" s="433"/>
      <c r="N43" s="433"/>
      <c r="O43" s="433"/>
      <c r="P43" s="433"/>
      <c r="Q43" s="433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3"/>
  </sheetPr>
  <dimension ref="A1:AG44"/>
  <sheetViews>
    <sheetView topLeftCell="A5" zoomScale="70" zoomScaleNormal="70" workbookViewId="0">
      <selection activeCell="Q15" sqref="Q15:Q39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2" t="s">
        <v>509</v>
      </c>
      <c r="C1" s="2048"/>
      <c r="D1" s="2048"/>
      <c r="E1" s="2048"/>
      <c r="F1" s="2048"/>
      <c r="J1" s="801" t="s">
        <v>183</v>
      </c>
      <c r="N1" s="2687" t="s">
        <v>103</v>
      </c>
      <c r="O1" s="2687"/>
      <c r="P1" s="2687"/>
      <c r="Q1" s="2687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88" t="s">
        <v>1</v>
      </c>
      <c r="C2" s="2055"/>
      <c r="D2" s="2055"/>
      <c r="E2" s="2055"/>
      <c r="F2" s="2055"/>
      <c r="N2" s="2688" t="s">
        <v>2</v>
      </c>
      <c r="O2" s="2689"/>
      <c r="P2" s="2689"/>
      <c r="Q2" s="2689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91" t="s">
        <v>4</v>
      </c>
      <c r="C4" s="2048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107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90" t="s">
        <v>7</v>
      </c>
      <c r="C5" s="2046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9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9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1515</v>
      </c>
      <c r="B8" s="1315">
        <v>1517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95" t="s">
        <v>9</v>
      </c>
      <c r="B9" s="2700" t="s">
        <v>10</v>
      </c>
      <c r="C9" s="2701"/>
      <c r="D9" s="2701"/>
      <c r="E9" s="2701"/>
      <c r="F9" s="2701"/>
      <c r="G9" s="2701"/>
      <c r="H9" s="2701"/>
      <c r="I9" s="2702"/>
      <c r="J9" s="2700" t="s">
        <v>11</v>
      </c>
      <c r="K9" s="2701"/>
      <c r="L9" s="2701"/>
      <c r="M9" s="2701"/>
      <c r="N9" s="2701"/>
      <c r="O9" s="2701"/>
      <c r="P9" s="2701"/>
      <c r="Q9" s="2702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96"/>
      <c r="B10" s="2693" t="s">
        <v>108</v>
      </c>
      <c r="C10" s="2694"/>
      <c r="D10" s="2694"/>
      <c r="E10" s="2703"/>
      <c r="F10" s="2693" t="s">
        <v>109</v>
      </c>
      <c r="G10" s="2062"/>
      <c r="H10" s="2062"/>
      <c r="I10" s="2063"/>
      <c r="J10" s="2693" t="s">
        <v>108</v>
      </c>
      <c r="K10" s="2694"/>
      <c r="L10" s="2694"/>
      <c r="M10" s="2703"/>
      <c r="N10" s="2693" t="s">
        <v>109</v>
      </c>
      <c r="O10" s="2694"/>
      <c r="P10" s="2694"/>
      <c r="Q10" s="2703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96"/>
      <c r="B11" s="2693" t="s">
        <v>14</v>
      </c>
      <c r="C11" s="2694"/>
      <c r="E11" s="451">
        <v>12000</v>
      </c>
      <c r="F11" s="2693" t="s">
        <v>14</v>
      </c>
      <c r="G11" s="2694"/>
      <c r="H11" s="450"/>
      <c r="I11" s="451">
        <v>12000</v>
      </c>
      <c r="J11" s="2693" t="s">
        <v>14</v>
      </c>
      <c r="K11" s="2694"/>
      <c r="L11" s="450"/>
      <c r="M11" s="451">
        <f>E11</f>
        <v>12000</v>
      </c>
      <c r="N11" s="2693" t="s">
        <v>14</v>
      </c>
      <c r="O11" s="2694"/>
      <c r="P11" s="450"/>
      <c r="Q11" s="451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97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87"/>
      <c r="D14" s="1787"/>
      <c r="E14" s="1787"/>
      <c r="F14" s="1750"/>
      <c r="G14" s="1787"/>
      <c r="H14" s="1787"/>
      <c r="I14" s="1787"/>
      <c r="J14" s="1750"/>
      <c r="K14" s="1787"/>
      <c r="L14" s="1787"/>
      <c r="M14" s="1787"/>
      <c r="N14" s="1750"/>
      <c r="O14" s="1787"/>
      <c r="P14" s="1787"/>
      <c r="Q14" s="1787"/>
    </row>
    <row r="15" spans="1:33" s="1468" customFormat="1" ht="15" x14ac:dyDescent="0.25">
      <c r="A15" s="1465">
        <v>1</v>
      </c>
      <c r="B15" s="1462"/>
      <c r="C15" s="1787"/>
      <c r="D15" s="1787"/>
      <c r="E15" s="1647">
        <v>993</v>
      </c>
      <c r="F15" s="1750"/>
      <c r="G15" s="1787"/>
      <c r="H15" s="1787"/>
      <c r="I15" s="1647">
        <v>707</v>
      </c>
      <c r="J15" s="1750"/>
      <c r="K15" s="1787"/>
      <c r="L15" s="1787"/>
      <c r="M15" s="1647">
        <v>136</v>
      </c>
      <c r="N15" s="1750"/>
      <c r="O15" s="1787"/>
      <c r="P15" s="1787"/>
      <c r="Q15" s="1647">
        <v>102</v>
      </c>
    </row>
    <row r="16" spans="1:33" s="453" customFormat="1" ht="15" x14ac:dyDescent="0.25">
      <c r="A16" s="456">
        <v>2</v>
      </c>
      <c r="B16" s="1164"/>
      <c r="C16" s="1787"/>
      <c r="D16" s="1787"/>
      <c r="E16" s="1647">
        <v>880</v>
      </c>
      <c r="F16" s="1750"/>
      <c r="G16" s="1787"/>
      <c r="H16" s="1787"/>
      <c r="I16" s="1647">
        <v>605</v>
      </c>
      <c r="J16" s="1750"/>
      <c r="K16" s="1787"/>
      <c r="L16" s="1787"/>
      <c r="M16" s="1647">
        <v>141</v>
      </c>
      <c r="N16" s="1750"/>
      <c r="O16" s="1787"/>
      <c r="P16" s="1787"/>
      <c r="Q16" s="1647">
        <v>99</v>
      </c>
    </row>
    <row r="17" spans="1:17" s="453" customFormat="1" ht="15" x14ac:dyDescent="0.25">
      <c r="A17" s="456">
        <v>3</v>
      </c>
      <c r="B17" s="1164"/>
      <c r="C17" s="1787"/>
      <c r="D17" s="1787"/>
      <c r="E17" s="1647">
        <v>780</v>
      </c>
      <c r="F17" s="1750"/>
      <c r="G17" s="1787"/>
      <c r="H17" s="1787"/>
      <c r="I17" s="1647">
        <v>535</v>
      </c>
      <c r="J17" s="1750"/>
      <c r="K17" s="1787"/>
      <c r="L17" s="1787"/>
      <c r="M17" s="1647">
        <v>123</v>
      </c>
      <c r="N17" s="1750"/>
      <c r="O17" s="1787"/>
      <c r="P17" s="1787"/>
      <c r="Q17" s="1647">
        <v>91</v>
      </c>
    </row>
    <row r="18" spans="1:17" s="453" customFormat="1" ht="15" x14ac:dyDescent="0.25">
      <c r="A18" s="456">
        <v>4</v>
      </c>
      <c r="B18" s="1164"/>
      <c r="C18" s="1787"/>
      <c r="D18" s="1787"/>
      <c r="E18" s="1647">
        <v>749</v>
      </c>
      <c r="F18" s="1750"/>
      <c r="G18" s="1787"/>
      <c r="H18" s="1787"/>
      <c r="I18" s="1647">
        <v>503</v>
      </c>
      <c r="J18" s="1750"/>
      <c r="K18" s="1787"/>
      <c r="L18" s="1787"/>
      <c r="M18" s="1647">
        <v>119</v>
      </c>
      <c r="N18" s="1750"/>
      <c r="O18" s="1787"/>
      <c r="P18" s="1787"/>
      <c r="Q18" s="1647">
        <v>85</v>
      </c>
    </row>
    <row r="19" spans="1:17" s="453" customFormat="1" ht="15" x14ac:dyDescent="0.25">
      <c r="A19" s="456">
        <v>5</v>
      </c>
      <c r="B19" s="1164"/>
      <c r="C19" s="1787"/>
      <c r="D19" s="1787"/>
      <c r="E19" s="1647">
        <v>753</v>
      </c>
      <c r="F19" s="1750"/>
      <c r="G19" s="1787"/>
      <c r="H19" s="1787"/>
      <c r="I19" s="1647">
        <v>517</v>
      </c>
      <c r="J19" s="1750"/>
      <c r="K19" s="1787"/>
      <c r="L19" s="1787"/>
      <c r="M19" s="1647">
        <v>113</v>
      </c>
      <c r="N19" s="1750"/>
      <c r="O19" s="1787"/>
      <c r="P19" s="1787"/>
      <c r="Q19" s="1647">
        <v>88</v>
      </c>
    </row>
    <row r="20" spans="1:17" s="453" customFormat="1" ht="15" x14ac:dyDescent="0.25">
      <c r="A20" s="456">
        <v>6</v>
      </c>
      <c r="B20" s="1164"/>
      <c r="C20" s="1787"/>
      <c r="D20" s="1787"/>
      <c r="E20" s="1647">
        <v>826</v>
      </c>
      <c r="F20" s="1750"/>
      <c r="G20" s="1787"/>
      <c r="H20" s="1787"/>
      <c r="I20" s="1647">
        <v>580</v>
      </c>
      <c r="J20" s="1750"/>
      <c r="K20" s="1787"/>
      <c r="L20" s="1787"/>
      <c r="M20" s="1647">
        <v>119</v>
      </c>
      <c r="N20" s="1750"/>
      <c r="O20" s="1787"/>
      <c r="P20" s="1787"/>
      <c r="Q20" s="1647">
        <v>87</v>
      </c>
    </row>
    <row r="21" spans="1:17" s="453" customFormat="1" ht="15" x14ac:dyDescent="0.25">
      <c r="A21" s="456">
        <v>7</v>
      </c>
      <c r="B21" s="1164"/>
      <c r="C21" s="1787"/>
      <c r="D21" s="1787"/>
      <c r="E21" s="1647">
        <v>1076</v>
      </c>
      <c r="F21" s="1750"/>
      <c r="G21" s="1787"/>
      <c r="H21" s="1787"/>
      <c r="I21" s="1647">
        <v>771</v>
      </c>
      <c r="J21" s="1750"/>
      <c r="K21" s="1787"/>
      <c r="L21" s="1787"/>
      <c r="M21" s="1647">
        <v>120</v>
      </c>
      <c r="N21" s="1750"/>
      <c r="O21" s="1787"/>
      <c r="P21" s="1787"/>
      <c r="Q21" s="1647">
        <v>94</v>
      </c>
    </row>
    <row r="22" spans="1:17" s="453" customFormat="1" ht="15" x14ac:dyDescent="0.25">
      <c r="A22" s="456">
        <v>8</v>
      </c>
      <c r="B22" s="1164"/>
      <c r="C22" s="1787"/>
      <c r="D22" s="1787"/>
      <c r="E22" s="1647">
        <v>1275</v>
      </c>
      <c r="F22" s="1750"/>
      <c r="G22" s="1787"/>
      <c r="H22" s="1787"/>
      <c r="I22" s="1647">
        <v>906</v>
      </c>
      <c r="J22" s="1750"/>
      <c r="K22" s="1787"/>
      <c r="L22" s="1787"/>
      <c r="M22" s="1647">
        <v>149</v>
      </c>
      <c r="N22" s="1750"/>
      <c r="O22" s="1787"/>
      <c r="P22" s="1787"/>
      <c r="Q22" s="1647">
        <v>98</v>
      </c>
    </row>
    <row r="23" spans="1:17" s="453" customFormat="1" ht="15" x14ac:dyDescent="0.25">
      <c r="A23" s="456">
        <v>9</v>
      </c>
      <c r="B23" s="1164"/>
      <c r="C23" s="1787"/>
      <c r="D23" s="1787"/>
      <c r="E23" s="1647">
        <v>1375</v>
      </c>
      <c r="F23" s="1750"/>
      <c r="G23" s="1787"/>
      <c r="H23" s="1787"/>
      <c r="I23" s="1647">
        <v>942</v>
      </c>
      <c r="J23" s="1750"/>
      <c r="K23" s="1787"/>
      <c r="L23" s="1787"/>
      <c r="M23" s="1647">
        <v>198</v>
      </c>
      <c r="N23" s="1750"/>
      <c r="O23" s="1787"/>
      <c r="P23" s="1787"/>
      <c r="Q23" s="1647">
        <v>82</v>
      </c>
    </row>
    <row r="24" spans="1:17" s="453" customFormat="1" ht="15" x14ac:dyDescent="0.25">
      <c r="A24" s="456">
        <v>10</v>
      </c>
      <c r="B24" s="1164"/>
      <c r="C24" s="1787"/>
      <c r="D24" s="1787"/>
      <c r="E24" s="1647">
        <v>1476</v>
      </c>
      <c r="F24" s="1750"/>
      <c r="G24" s="1787"/>
      <c r="H24" s="1787"/>
      <c r="I24" s="1647">
        <v>1024</v>
      </c>
      <c r="J24" s="1750"/>
      <c r="K24" s="1787"/>
      <c r="L24" s="1787"/>
      <c r="M24" s="1647">
        <v>254</v>
      </c>
      <c r="N24" s="1750"/>
      <c r="O24" s="1787"/>
      <c r="P24" s="1787"/>
      <c r="Q24" s="1647">
        <v>108</v>
      </c>
    </row>
    <row r="25" spans="1:17" s="453" customFormat="1" ht="15" x14ac:dyDescent="0.25">
      <c r="A25" s="456">
        <v>11</v>
      </c>
      <c r="B25" s="1164"/>
      <c r="C25" s="1787"/>
      <c r="D25" s="1787"/>
      <c r="E25" s="1647">
        <v>1484</v>
      </c>
      <c r="F25" s="1750"/>
      <c r="G25" s="1787"/>
      <c r="H25" s="1787"/>
      <c r="I25" s="1647">
        <v>1071</v>
      </c>
      <c r="J25" s="1750"/>
      <c r="K25" s="1787"/>
      <c r="L25" s="1787"/>
      <c r="M25" s="1647">
        <v>256</v>
      </c>
      <c r="N25" s="1750"/>
      <c r="O25" s="1787"/>
      <c r="P25" s="1787"/>
      <c r="Q25" s="1647">
        <v>104</v>
      </c>
    </row>
    <row r="26" spans="1:17" s="453" customFormat="1" ht="15" x14ac:dyDescent="0.25">
      <c r="A26" s="456">
        <v>12</v>
      </c>
      <c r="B26" s="1164"/>
      <c r="C26" s="1787"/>
      <c r="D26" s="1787"/>
      <c r="E26" s="1647">
        <v>1470</v>
      </c>
      <c r="F26" s="1750"/>
      <c r="G26" s="1787"/>
      <c r="H26" s="1787"/>
      <c r="I26" s="1647">
        <v>1080</v>
      </c>
      <c r="J26" s="1750"/>
      <c r="K26" s="1787"/>
      <c r="L26" s="1787"/>
      <c r="M26" s="1647">
        <v>250</v>
      </c>
      <c r="N26" s="1750"/>
      <c r="O26" s="1787"/>
      <c r="P26" s="1787"/>
      <c r="Q26" s="1647">
        <v>131</v>
      </c>
    </row>
    <row r="27" spans="1:17" s="453" customFormat="1" ht="15" x14ac:dyDescent="0.25">
      <c r="A27" s="456">
        <v>13</v>
      </c>
      <c r="B27" s="1164"/>
      <c r="C27" s="1787"/>
      <c r="D27" s="1787"/>
      <c r="E27" s="1647">
        <v>1466</v>
      </c>
      <c r="F27" s="1750"/>
      <c r="G27" s="1787"/>
      <c r="H27" s="1787"/>
      <c r="I27" s="1647">
        <v>1106</v>
      </c>
      <c r="J27" s="1750"/>
      <c r="K27" s="1787"/>
      <c r="L27" s="1787"/>
      <c r="M27" s="1647">
        <v>233</v>
      </c>
      <c r="N27" s="1750"/>
      <c r="O27" s="1787"/>
      <c r="P27" s="1787"/>
      <c r="Q27" s="1647">
        <v>139</v>
      </c>
    </row>
    <row r="28" spans="1:17" s="453" customFormat="1" ht="15" x14ac:dyDescent="0.25">
      <c r="A28" s="456">
        <v>14</v>
      </c>
      <c r="B28" s="1164"/>
      <c r="C28" s="1787"/>
      <c r="D28" s="1787"/>
      <c r="E28" s="1647">
        <v>1456</v>
      </c>
      <c r="F28" s="1750"/>
      <c r="G28" s="1787"/>
      <c r="H28" s="1787"/>
      <c r="I28" s="1647">
        <v>1022</v>
      </c>
      <c r="J28" s="1750"/>
      <c r="K28" s="1787"/>
      <c r="L28" s="1787"/>
      <c r="M28" s="1647">
        <v>252</v>
      </c>
      <c r="N28" s="1750"/>
      <c r="O28" s="1787"/>
      <c r="P28" s="1787"/>
      <c r="Q28" s="1647">
        <v>119</v>
      </c>
    </row>
    <row r="29" spans="1:17" s="453" customFormat="1" ht="15" x14ac:dyDescent="0.25">
      <c r="A29" s="456">
        <v>15</v>
      </c>
      <c r="B29" s="1164"/>
      <c r="C29" s="1787"/>
      <c r="D29" s="1787"/>
      <c r="E29" s="1647">
        <v>1476</v>
      </c>
      <c r="F29" s="1750"/>
      <c r="G29" s="1787"/>
      <c r="H29" s="1787"/>
      <c r="I29" s="1647">
        <v>940</v>
      </c>
      <c r="J29" s="1750"/>
      <c r="K29" s="1787"/>
      <c r="L29" s="1787"/>
      <c r="M29" s="1647">
        <v>269</v>
      </c>
      <c r="N29" s="1750"/>
      <c r="O29" s="1787"/>
      <c r="P29" s="1787"/>
      <c r="Q29" s="1647">
        <v>91</v>
      </c>
    </row>
    <row r="30" spans="1:17" s="453" customFormat="1" ht="15" x14ac:dyDescent="0.25">
      <c r="A30" s="456">
        <v>16</v>
      </c>
      <c r="B30" s="1164"/>
      <c r="C30" s="1787"/>
      <c r="D30" s="1787"/>
      <c r="E30" s="1647">
        <v>1456</v>
      </c>
      <c r="F30" s="1750"/>
      <c r="G30" s="1787"/>
      <c r="H30" s="1787"/>
      <c r="I30" s="1647">
        <v>1029</v>
      </c>
      <c r="J30" s="1750"/>
      <c r="K30" s="1787"/>
      <c r="L30" s="1787"/>
      <c r="M30" s="1647">
        <v>241</v>
      </c>
      <c r="N30" s="1750"/>
      <c r="O30" s="1787"/>
      <c r="P30" s="1787"/>
      <c r="Q30" s="1647">
        <v>136</v>
      </c>
    </row>
    <row r="31" spans="1:17" s="457" customFormat="1" ht="15" x14ac:dyDescent="0.25">
      <c r="A31" s="456">
        <v>17</v>
      </c>
      <c r="B31" s="1164"/>
      <c r="C31" s="1787"/>
      <c r="D31" s="1787"/>
      <c r="E31" s="1647">
        <v>1485</v>
      </c>
      <c r="F31" s="1750"/>
      <c r="G31" s="1787"/>
      <c r="H31" s="1787"/>
      <c r="I31" s="1647">
        <v>1009</v>
      </c>
      <c r="J31" s="1750"/>
      <c r="K31" s="1787"/>
      <c r="L31" s="1787"/>
      <c r="M31" s="1647">
        <v>247</v>
      </c>
      <c r="N31" s="1750"/>
      <c r="O31" s="1787"/>
      <c r="P31" s="1787"/>
      <c r="Q31" s="1647">
        <v>132</v>
      </c>
    </row>
    <row r="32" spans="1:17" s="457" customFormat="1" ht="15" x14ac:dyDescent="0.25">
      <c r="A32" s="456">
        <v>18</v>
      </c>
      <c r="B32" s="1164"/>
      <c r="C32" s="1787"/>
      <c r="D32" s="1787"/>
      <c r="E32" s="1647">
        <v>1499</v>
      </c>
      <c r="F32" s="1750"/>
      <c r="G32" s="1787"/>
      <c r="H32" s="1787"/>
      <c r="I32" s="1647">
        <v>1118</v>
      </c>
      <c r="J32" s="1750"/>
      <c r="K32" s="1787"/>
      <c r="L32" s="1787"/>
      <c r="M32" s="1647">
        <v>243</v>
      </c>
      <c r="N32" s="1750"/>
      <c r="O32" s="1787"/>
      <c r="P32" s="1787"/>
      <c r="Q32" s="1647">
        <v>173</v>
      </c>
    </row>
    <row r="33" spans="1:33" s="457" customFormat="1" ht="15" x14ac:dyDescent="0.25">
      <c r="A33" s="456">
        <v>19</v>
      </c>
      <c r="B33" s="1164"/>
      <c r="C33" s="1787"/>
      <c r="D33" s="1787"/>
      <c r="E33" s="1647">
        <v>1528</v>
      </c>
      <c r="F33" s="1750"/>
      <c r="G33" s="1787"/>
      <c r="H33" s="1787"/>
      <c r="I33" s="1647">
        <v>1174</v>
      </c>
      <c r="J33" s="1750"/>
      <c r="K33" s="1787"/>
      <c r="L33" s="1787"/>
      <c r="M33" s="1647">
        <v>233</v>
      </c>
      <c r="N33" s="1750"/>
      <c r="O33" s="1787"/>
      <c r="P33" s="1787"/>
      <c r="Q33" s="1647">
        <v>176</v>
      </c>
    </row>
    <row r="34" spans="1:33" s="457" customFormat="1" ht="15" x14ac:dyDescent="0.25">
      <c r="A34" s="456">
        <v>20</v>
      </c>
      <c r="B34" s="1164"/>
      <c r="C34" s="1787"/>
      <c r="D34" s="1787"/>
      <c r="E34" s="1647">
        <v>1550</v>
      </c>
      <c r="F34" s="1750"/>
      <c r="G34" s="1787"/>
      <c r="H34" s="1787"/>
      <c r="I34" s="1647">
        <v>1244</v>
      </c>
      <c r="J34" s="1750"/>
      <c r="K34" s="1787"/>
      <c r="L34" s="1787"/>
      <c r="M34" s="1647">
        <v>218</v>
      </c>
      <c r="N34" s="1750"/>
      <c r="O34" s="1787"/>
      <c r="P34" s="1787"/>
      <c r="Q34" s="1647">
        <v>182</v>
      </c>
    </row>
    <row r="35" spans="1:33" s="457" customFormat="1" ht="15" x14ac:dyDescent="0.25">
      <c r="A35" s="456">
        <v>21</v>
      </c>
      <c r="B35" s="1164"/>
      <c r="C35" s="1787"/>
      <c r="D35" s="1787"/>
      <c r="E35" s="1647">
        <v>1612</v>
      </c>
      <c r="F35" s="1750"/>
      <c r="G35" s="1787"/>
      <c r="H35" s="1787"/>
      <c r="I35" s="1647">
        <v>1189</v>
      </c>
      <c r="J35" s="1750"/>
      <c r="K35" s="1787"/>
      <c r="L35" s="1787"/>
      <c r="M35" s="1647">
        <v>199</v>
      </c>
      <c r="N35" s="1750"/>
      <c r="O35" s="1787"/>
      <c r="P35" s="1787"/>
      <c r="Q35" s="1647">
        <v>140</v>
      </c>
    </row>
    <row r="36" spans="1:33" s="457" customFormat="1" ht="15" x14ac:dyDescent="0.25">
      <c r="A36" s="456">
        <v>22</v>
      </c>
      <c r="B36" s="1164"/>
      <c r="C36" s="1787"/>
      <c r="D36" s="1787"/>
      <c r="E36" s="1647">
        <v>1629</v>
      </c>
      <c r="F36" s="1750"/>
      <c r="G36" s="1787"/>
      <c r="H36" s="1787"/>
      <c r="I36" s="1647">
        <v>1160</v>
      </c>
      <c r="J36" s="1750"/>
      <c r="K36" s="1787"/>
      <c r="L36" s="1787"/>
      <c r="M36" s="1647">
        <v>180</v>
      </c>
      <c r="N36" s="1750"/>
      <c r="O36" s="1787"/>
      <c r="P36" s="1787"/>
      <c r="Q36" s="1647">
        <v>114</v>
      </c>
    </row>
    <row r="37" spans="1:33" s="457" customFormat="1" ht="15" x14ac:dyDescent="0.25">
      <c r="A37" s="456">
        <v>23</v>
      </c>
      <c r="B37" s="1164"/>
      <c r="C37" s="1787"/>
      <c r="D37" s="1787"/>
      <c r="E37" s="1647">
        <v>1731</v>
      </c>
      <c r="F37" s="1750"/>
      <c r="G37" s="1787"/>
      <c r="H37" s="1787"/>
      <c r="I37" s="1647">
        <v>888</v>
      </c>
      <c r="J37" s="1750"/>
      <c r="K37" s="1787"/>
      <c r="L37" s="1787"/>
      <c r="M37" s="1647">
        <v>195</v>
      </c>
      <c r="N37" s="1750"/>
      <c r="O37" s="1787"/>
      <c r="P37" s="1787"/>
      <c r="Q37" s="1647">
        <v>76</v>
      </c>
    </row>
    <row r="38" spans="1:33" s="457" customFormat="1" ht="15" x14ac:dyDescent="0.25">
      <c r="A38" s="456">
        <v>24</v>
      </c>
      <c r="B38" s="1164"/>
      <c r="C38" s="1787"/>
      <c r="D38" s="1787"/>
      <c r="E38" s="1647">
        <v>2135</v>
      </c>
      <c r="F38" s="1750"/>
      <c r="G38" s="1787"/>
      <c r="H38" s="1787"/>
      <c r="I38" s="1647">
        <v>745</v>
      </c>
      <c r="J38" s="1750"/>
      <c r="K38" s="1787"/>
      <c r="L38" s="1787"/>
      <c r="M38" s="1647">
        <v>298</v>
      </c>
      <c r="N38" s="1750"/>
      <c r="O38" s="1787"/>
      <c r="P38" s="1787"/>
      <c r="Q38" s="1647">
        <v>56</v>
      </c>
    </row>
    <row r="39" spans="1:33" s="457" customFormat="1" ht="15" x14ac:dyDescent="0.2">
      <c r="A39" s="456" t="s">
        <v>19</v>
      </c>
      <c r="B39" s="1199"/>
      <c r="C39" s="1788"/>
      <c r="D39" s="1788"/>
      <c r="E39" s="1789">
        <f>SUM(E15:E38)</f>
        <v>32160</v>
      </c>
      <c r="F39" s="1788"/>
      <c r="G39" s="1788"/>
      <c r="H39" s="1788"/>
      <c r="I39" s="1789">
        <f>SUM(I15:I38)</f>
        <v>21865</v>
      </c>
      <c r="J39" s="1788"/>
      <c r="K39" s="1788"/>
      <c r="L39" s="1788"/>
      <c r="M39" s="1789">
        <f>SUM(M15:M38)</f>
        <v>4786</v>
      </c>
      <c r="N39" s="1788"/>
      <c r="O39" s="1788"/>
      <c r="P39" s="1788"/>
      <c r="Q39" s="1789">
        <f>SUM(Q15:Q38)</f>
        <v>2703</v>
      </c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534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4" tint="-0.249977111117893"/>
  </sheetPr>
  <dimension ref="A1:AG44"/>
  <sheetViews>
    <sheetView topLeftCell="A4" zoomScale="70" zoomScaleNormal="70" workbookViewId="0">
      <selection activeCell="C43" sqref="C43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2" t="s">
        <v>509</v>
      </c>
      <c r="C1" s="2048"/>
      <c r="D1" s="2048"/>
      <c r="E1" s="2048"/>
      <c r="F1" s="2048"/>
      <c r="J1" s="801" t="s">
        <v>183</v>
      </c>
      <c r="N1" s="2687" t="s">
        <v>103</v>
      </c>
      <c r="O1" s="2687"/>
      <c r="P1" s="2687"/>
      <c r="Q1" s="2687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88" t="s">
        <v>1</v>
      </c>
      <c r="C2" s="2055"/>
      <c r="D2" s="2055"/>
      <c r="E2" s="2055"/>
      <c r="F2" s="2055"/>
      <c r="N2" s="2688" t="s">
        <v>2</v>
      </c>
      <c r="O2" s="2689"/>
      <c r="P2" s="2689"/>
      <c r="Q2" s="2689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91" t="s">
        <v>4</v>
      </c>
      <c r="C4" s="2048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668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90" t="s">
        <v>7</v>
      </c>
      <c r="C5" s="2046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9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99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336</v>
      </c>
      <c r="B8" s="1315"/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95" t="s">
        <v>9</v>
      </c>
      <c r="B9" s="2700" t="s">
        <v>10</v>
      </c>
      <c r="C9" s="2701"/>
      <c r="D9" s="2701"/>
      <c r="E9" s="2701"/>
      <c r="F9" s="2701"/>
      <c r="G9" s="2701"/>
      <c r="H9" s="2701"/>
      <c r="I9" s="2702"/>
      <c r="J9" s="2700" t="s">
        <v>11</v>
      </c>
      <c r="K9" s="2701"/>
      <c r="L9" s="2701"/>
      <c r="M9" s="2701"/>
      <c r="N9" s="2701"/>
      <c r="O9" s="2701"/>
      <c r="P9" s="2701"/>
      <c r="Q9" s="2702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96"/>
      <c r="B10" s="2693" t="s">
        <v>512</v>
      </c>
      <c r="C10" s="2694"/>
      <c r="D10" s="2694"/>
      <c r="E10" s="2703"/>
      <c r="F10" s="2693"/>
      <c r="G10" s="2062"/>
      <c r="H10" s="2062"/>
      <c r="I10" s="2063"/>
      <c r="J10" s="2693" t="s">
        <v>512</v>
      </c>
      <c r="K10" s="2694"/>
      <c r="L10" s="2694"/>
      <c r="M10" s="2703"/>
      <c r="N10" s="2693"/>
      <c r="O10" s="2694"/>
      <c r="P10" s="2694"/>
      <c r="Q10" s="2703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96"/>
      <c r="B11" s="2693" t="s">
        <v>14</v>
      </c>
      <c r="C11" s="2694"/>
      <c r="E11" s="451">
        <v>40</v>
      </c>
      <c r="F11" s="2693" t="s">
        <v>14</v>
      </c>
      <c r="G11" s="2694"/>
      <c r="H11" s="450"/>
      <c r="I11" s="451"/>
      <c r="J11" s="2693" t="s">
        <v>14</v>
      </c>
      <c r="K11" s="2694"/>
      <c r="L11" s="450"/>
      <c r="M11" s="451">
        <v>40</v>
      </c>
      <c r="N11" s="2693" t="s">
        <v>14</v>
      </c>
      <c r="O11" s="2694"/>
      <c r="P11" s="450"/>
      <c r="Q11" s="451"/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97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87"/>
      <c r="D14" s="1787"/>
      <c r="E14" s="1787"/>
      <c r="F14" s="1750"/>
      <c r="G14" s="1787"/>
      <c r="H14" s="1787"/>
      <c r="I14" s="1787"/>
      <c r="J14" s="1750"/>
      <c r="K14" s="1787"/>
      <c r="L14" s="1787"/>
      <c r="M14" s="1787"/>
      <c r="N14" s="1750"/>
      <c r="O14" s="1165"/>
      <c r="P14" s="1165"/>
      <c r="Q14" s="1357"/>
    </row>
    <row r="15" spans="1:33" s="1468" customFormat="1" ht="15" x14ac:dyDescent="0.25">
      <c r="A15" s="1465">
        <v>1</v>
      </c>
      <c r="B15" s="1462"/>
      <c r="C15" s="1787"/>
      <c r="D15" s="1787"/>
      <c r="E15" s="1647">
        <v>11</v>
      </c>
      <c r="F15" s="1750"/>
      <c r="G15" s="1787"/>
      <c r="H15" s="1787"/>
      <c r="I15" s="1712"/>
      <c r="J15" s="1750"/>
      <c r="K15" s="1787"/>
      <c r="L15" s="1787"/>
      <c r="M15" s="1647">
        <v>2.56</v>
      </c>
      <c r="N15" s="1750"/>
      <c r="O15" s="1466"/>
      <c r="P15" s="1467"/>
      <c r="Q15" s="1382"/>
    </row>
    <row r="16" spans="1:33" s="453" customFormat="1" ht="15" x14ac:dyDescent="0.25">
      <c r="A16" s="456">
        <v>2</v>
      </c>
      <c r="B16" s="1164"/>
      <c r="C16" s="1787"/>
      <c r="D16" s="1787"/>
      <c r="E16" s="1647">
        <v>11.200000000000001</v>
      </c>
      <c r="F16" s="1750"/>
      <c r="G16" s="1787"/>
      <c r="H16" s="1787"/>
      <c r="I16" s="1712"/>
      <c r="J16" s="1750"/>
      <c r="K16" s="1787"/>
      <c r="L16" s="1787"/>
      <c r="M16" s="1647">
        <v>2.8</v>
      </c>
      <c r="N16" s="1750"/>
      <c r="O16" s="1165"/>
      <c r="P16" s="1356"/>
      <c r="Q16" s="1382"/>
    </row>
    <row r="17" spans="1:17" s="453" customFormat="1" ht="15" x14ac:dyDescent="0.25">
      <c r="A17" s="456">
        <v>3</v>
      </c>
      <c r="B17" s="1164"/>
      <c r="C17" s="1787"/>
      <c r="D17" s="1787"/>
      <c r="E17" s="1647">
        <v>10.620000000000001</v>
      </c>
      <c r="F17" s="1750"/>
      <c r="G17" s="1787"/>
      <c r="H17" s="1787"/>
      <c r="I17" s="1712"/>
      <c r="J17" s="1750"/>
      <c r="K17" s="1787"/>
      <c r="L17" s="1787"/>
      <c r="M17" s="1647">
        <v>2.2800000000000002</v>
      </c>
      <c r="N17" s="1750"/>
      <c r="O17" s="1165"/>
      <c r="P17" s="1356"/>
      <c r="Q17" s="1382"/>
    </row>
    <row r="18" spans="1:17" s="453" customFormat="1" ht="15" x14ac:dyDescent="0.25">
      <c r="A18" s="456">
        <v>4</v>
      </c>
      <c r="B18" s="1164"/>
      <c r="C18" s="1787"/>
      <c r="D18" s="1787"/>
      <c r="E18" s="1647">
        <v>9.9600000000000009</v>
      </c>
      <c r="F18" s="1750"/>
      <c r="G18" s="1787"/>
      <c r="H18" s="1787"/>
      <c r="I18" s="1712"/>
      <c r="J18" s="1750"/>
      <c r="K18" s="1787"/>
      <c r="L18" s="1787"/>
      <c r="M18" s="1647">
        <v>2.6</v>
      </c>
      <c r="N18" s="1750"/>
      <c r="O18" s="1165"/>
      <c r="P18" s="1356"/>
      <c r="Q18" s="1382"/>
    </row>
    <row r="19" spans="1:17" s="453" customFormat="1" ht="15" x14ac:dyDescent="0.25">
      <c r="A19" s="456">
        <v>5</v>
      </c>
      <c r="B19" s="1164"/>
      <c r="C19" s="1787"/>
      <c r="D19" s="1787"/>
      <c r="E19" s="1647">
        <v>9.56</v>
      </c>
      <c r="F19" s="1750"/>
      <c r="G19" s="1787"/>
      <c r="H19" s="1787"/>
      <c r="I19" s="1712"/>
      <c r="J19" s="1750"/>
      <c r="K19" s="1787"/>
      <c r="L19" s="1787"/>
      <c r="M19" s="1647">
        <v>2.44</v>
      </c>
      <c r="N19" s="1750"/>
      <c r="O19" s="1165"/>
      <c r="P19" s="1356"/>
      <c r="Q19" s="1382"/>
    </row>
    <row r="20" spans="1:17" s="453" customFormat="1" ht="15" x14ac:dyDescent="0.25">
      <c r="A20" s="456">
        <v>6</v>
      </c>
      <c r="B20" s="1164"/>
      <c r="C20" s="1787"/>
      <c r="D20" s="1787"/>
      <c r="E20" s="1647">
        <v>10.760000000000002</v>
      </c>
      <c r="F20" s="1750"/>
      <c r="G20" s="1787"/>
      <c r="H20" s="1787"/>
      <c r="I20" s="1712"/>
      <c r="J20" s="1750"/>
      <c r="K20" s="1787"/>
      <c r="L20" s="1787"/>
      <c r="M20" s="1647">
        <v>2.58</v>
      </c>
      <c r="N20" s="1750"/>
      <c r="O20" s="1165"/>
      <c r="P20" s="1356"/>
      <c r="Q20" s="1382"/>
    </row>
    <row r="21" spans="1:17" s="453" customFormat="1" ht="15" x14ac:dyDescent="0.25">
      <c r="A21" s="456">
        <v>7</v>
      </c>
      <c r="B21" s="1164"/>
      <c r="C21" s="1787"/>
      <c r="D21" s="1787"/>
      <c r="E21" s="1647">
        <v>10.74</v>
      </c>
      <c r="F21" s="1750"/>
      <c r="G21" s="1787"/>
      <c r="H21" s="1787"/>
      <c r="I21" s="1712"/>
      <c r="J21" s="1750"/>
      <c r="K21" s="1787"/>
      <c r="L21" s="1787"/>
      <c r="M21" s="1647">
        <v>2.3200000000000003</v>
      </c>
      <c r="N21" s="1750"/>
      <c r="O21" s="1165"/>
      <c r="P21" s="1356"/>
      <c r="Q21" s="1382"/>
    </row>
    <row r="22" spans="1:17" s="453" customFormat="1" ht="15" x14ac:dyDescent="0.25">
      <c r="A22" s="456">
        <v>8</v>
      </c>
      <c r="B22" s="1164"/>
      <c r="C22" s="1787"/>
      <c r="D22" s="1787"/>
      <c r="E22" s="1647">
        <v>19.100000000000001</v>
      </c>
      <c r="F22" s="1750"/>
      <c r="G22" s="1787"/>
      <c r="H22" s="1787"/>
      <c r="I22" s="1712"/>
      <c r="J22" s="1750"/>
      <c r="K22" s="1787"/>
      <c r="L22" s="1787"/>
      <c r="M22" s="1647">
        <v>5.96</v>
      </c>
      <c r="N22" s="1750"/>
      <c r="O22" s="1165"/>
      <c r="P22" s="1356"/>
      <c r="Q22" s="1382"/>
    </row>
    <row r="23" spans="1:17" s="453" customFormat="1" ht="15" x14ac:dyDescent="0.25">
      <c r="A23" s="456">
        <v>9</v>
      </c>
      <c r="B23" s="1164"/>
      <c r="C23" s="1787"/>
      <c r="D23" s="1787"/>
      <c r="E23" s="1647">
        <v>17.86</v>
      </c>
      <c r="F23" s="1750"/>
      <c r="G23" s="1787"/>
      <c r="H23" s="1787"/>
      <c r="I23" s="1712"/>
      <c r="J23" s="1750"/>
      <c r="K23" s="1787"/>
      <c r="L23" s="1787"/>
      <c r="M23" s="1647">
        <v>4</v>
      </c>
      <c r="N23" s="1750"/>
      <c r="O23" s="1165"/>
      <c r="P23" s="1356"/>
      <c r="Q23" s="1382"/>
    </row>
    <row r="24" spans="1:17" s="453" customFormat="1" ht="15" x14ac:dyDescent="0.25">
      <c r="A24" s="456">
        <v>10</v>
      </c>
      <c r="B24" s="1164"/>
      <c r="C24" s="1787"/>
      <c r="D24" s="1787"/>
      <c r="E24" s="1647">
        <v>16.259999999999998</v>
      </c>
      <c r="F24" s="1750"/>
      <c r="G24" s="1787"/>
      <c r="H24" s="1787"/>
      <c r="I24" s="1712"/>
      <c r="J24" s="1750"/>
      <c r="K24" s="1787"/>
      <c r="L24" s="1787"/>
      <c r="M24" s="1647">
        <v>3.7399999999999998</v>
      </c>
      <c r="N24" s="1750"/>
      <c r="O24" s="1165"/>
      <c r="P24" s="1356"/>
      <c r="Q24" s="1382"/>
    </row>
    <row r="25" spans="1:17" s="453" customFormat="1" ht="15" x14ac:dyDescent="0.25">
      <c r="A25" s="456">
        <v>11</v>
      </c>
      <c r="B25" s="1164"/>
      <c r="C25" s="1787"/>
      <c r="D25" s="1787"/>
      <c r="E25" s="1647">
        <v>17.399999999999999</v>
      </c>
      <c r="F25" s="1750"/>
      <c r="G25" s="1787"/>
      <c r="H25" s="1787"/>
      <c r="I25" s="1712"/>
      <c r="J25" s="1750"/>
      <c r="K25" s="1787"/>
      <c r="L25" s="1787"/>
      <c r="M25" s="1647">
        <v>4.12</v>
      </c>
      <c r="N25" s="1750"/>
      <c r="O25" s="1165"/>
      <c r="P25" s="1356"/>
      <c r="Q25" s="1382"/>
    </row>
    <row r="26" spans="1:17" s="453" customFormat="1" ht="15" x14ac:dyDescent="0.25">
      <c r="A26" s="456">
        <v>12</v>
      </c>
      <c r="B26" s="1164"/>
      <c r="C26" s="1787"/>
      <c r="D26" s="1787"/>
      <c r="E26" s="1647">
        <v>16.939999999999998</v>
      </c>
      <c r="F26" s="1750"/>
      <c r="G26" s="1787"/>
      <c r="H26" s="1787"/>
      <c r="I26" s="1712"/>
      <c r="J26" s="1750"/>
      <c r="K26" s="1787"/>
      <c r="L26" s="1787"/>
      <c r="M26" s="1647">
        <v>4.0600000000000005</v>
      </c>
      <c r="N26" s="1750"/>
      <c r="O26" s="1165"/>
      <c r="P26" s="1356"/>
      <c r="Q26" s="1382"/>
    </row>
    <row r="27" spans="1:17" s="453" customFormat="1" ht="15" x14ac:dyDescent="0.25">
      <c r="A27" s="456">
        <v>13</v>
      </c>
      <c r="B27" s="1164"/>
      <c r="C27" s="1787"/>
      <c r="D27" s="1787"/>
      <c r="E27" s="1647">
        <v>17.32</v>
      </c>
      <c r="F27" s="1750"/>
      <c r="G27" s="1787"/>
      <c r="H27" s="1787"/>
      <c r="I27" s="1712"/>
      <c r="J27" s="1750"/>
      <c r="K27" s="1787"/>
      <c r="L27" s="1787"/>
      <c r="M27" s="1647">
        <v>4.16</v>
      </c>
      <c r="N27" s="1750"/>
      <c r="O27" s="1165"/>
      <c r="P27" s="1356"/>
      <c r="Q27" s="1382"/>
    </row>
    <row r="28" spans="1:17" s="453" customFormat="1" ht="15" x14ac:dyDescent="0.25">
      <c r="A28" s="456">
        <v>14</v>
      </c>
      <c r="B28" s="1164"/>
      <c r="C28" s="1787"/>
      <c r="D28" s="1787"/>
      <c r="E28" s="1647">
        <v>18.32</v>
      </c>
      <c r="F28" s="1750"/>
      <c r="G28" s="1787"/>
      <c r="H28" s="1787"/>
      <c r="I28" s="1712"/>
      <c r="J28" s="1750"/>
      <c r="K28" s="1787"/>
      <c r="L28" s="1787"/>
      <c r="M28" s="1647">
        <v>4.5</v>
      </c>
      <c r="N28" s="1750"/>
      <c r="O28" s="1165"/>
      <c r="P28" s="1356"/>
      <c r="Q28" s="1382"/>
    </row>
    <row r="29" spans="1:17" s="453" customFormat="1" ht="15" x14ac:dyDescent="0.25">
      <c r="A29" s="456">
        <v>15</v>
      </c>
      <c r="B29" s="1164"/>
      <c r="C29" s="1787"/>
      <c r="D29" s="1787"/>
      <c r="E29" s="1647">
        <v>18.259999999999998</v>
      </c>
      <c r="F29" s="1750"/>
      <c r="G29" s="1787"/>
      <c r="H29" s="1787"/>
      <c r="I29" s="1712"/>
      <c r="J29" s="1750"/>
      <c r="K29" s="1787"/>
      <c r="L29" s="1787"/>
      <c r="M29" s="1647">
        <v>5.7600000000000007</v>
      </c>
      <c r="N29" s="1750"/>
      <c r="O29" s="1165"/>
      <c r="P29" s="1356"/>
      <c r="Q29" s="1382"/>
    </row>
    <row r="30" spans="1:17" s="453" customFormat="1" ht="15" x14ac:dyDescent="0.25">
      <c r="A30" s="456">
        <v>16</v>
      </c>
      <c r="B30" s="1164"/>
      <c r="C30" s="1787"/>
      <c r="D30" s="1787"/>
      <c r="E30" s="1647">
        <v>19.560000000000002</v>
      </c>
      <c r="F30" s="1750"/>
      <c r="G30" s="1787"/>
      <c r="H30" s="1787"/>
      <c r="I30" s="1712"/>
      <c r="J30" s="1750"/>
      <c r="K30" s="1787"/>
      <c r="L30" s="1787"/>
      <c r="M30" s="1647">
        <v>6.74</v>
      </c>
      <c r="N30" s="1750"/>
      <c r="O30" s="1165"/>
      <c r="P30" s="1356"/>
      <c r="Q30" s="1382"/>
    </row>
    <row r="31" spans="1:17" s="457" customFormat="1" ht="15" x14ac:dyDescent="0.25">
      <c r="A31" s="456">
        <v>17</v>
      </c>
      <c r="B31" s="1164"/>
      <c r="C31" s="1787"/>
      <c r="D31" s="1787"/>
      <c r="E31" s="1647">
        <v>19.600000000000001</v>
      </c>
      <c r="F31" s="1750"/>
      <c r="G31" s="1787"/>
      <c r="H31" s="1787"/>
      <c r="I31" s="1712"/>
      <c r="J31" s="1750"/>
      <c r="K31" s="1787"/>
      <c r="L31" s="1787"/>
      <c r="M31" s="1647">
        <v>5.76</v>
      </c>
      <c r="N31" s="1750"/>
      <c r="O31" s="1165"/>
      <c r="P31" s="1356"/>
      <c r="Q31" s="1382"/>
    </row>
    <row r="32" spans="1:17" s="457" customFormat="1" ht="15" x14ac:dyDescent="0.25">
      <c r="A32" s="456">
        <v>18</v>
      </c>
      <c r="B32" s="1164"/>
      <c r="C32" s="1787"/>
      <c r="D32" s="1787"/>
      <c r="E32" s="1647">
        <v>17.46</v>
      </c>
      <c r="F32" s="1750"/>
      <c r="G32" s="1787"/>
      <c r="H32" s="1787"/>
      <c r="I32" s="1712"/>
      <c r="J32" s="1750"/>
      <c r="K32" s="1787"/>
      <c r="L32" s="1787"/>
      <c r="M32" s="1647">
        <v>4.9400000000000004</v>
      </c>
      <c r="N32" s="1750"/>
      <c r="O32" s="1165"/>
      <c r="P32" s="1356"/>
      <c r="Q32" s="1382"/>
    </row>
    <row r="33" spans="1:33" s="457" customFormat="1" ht="15" x14ac:dyDescent="0.25">
      <c r="A33" s="456">
        <v>19</v>
      </c>
      <c r="B33" s="1164"/>
      <c r="C33" s="1787"/>
      <c r="D33" s="1787"/>
      <c r="E33" s="1647">
        <v>13.44</v>
      </c>
      <c r="F33" s="1750"/>
      <c r="G33" s="1787"/>
      <c r="H33" s="1787"/>
      <c r="I33" s="1712"/>
      <c r="J33" s="1750"/>
      <c r="K33" s="1787"/>
      <c r="L33" s="1787"/>
      <c r="M33" s="1647">
        <v>3.78</v>
      </c>
      <c r="N33" s="1750"/>
      <c r="O33" s="1165"/>
      <c r="P33" s="1356"/>
      <c r="Q33" s="1382"/>
    </row>
    <row r="34" spans="1:33" s="457" customFormat="1" ht="15" x14ac:dyDescent="0.25">
      <c r="A34" s="456">
        <v>20</v>
      </c>
      <c r="B34" s="1164"/>
      <c r="C34" s="1787"/>
      <c r="D34" s="1787"/>
      <c r="E34" s="1647">
        <v>12.56</v>
      </c>
      <c r="F34" s="1750"/>
      <c r="G34" s="1787"/>
      <c r="H34" s="1787"/>
      <c r="I34" s="1712"/>
      <c r="J34" s="1750"/>
      <c r="K34" s="1787"/>
      <c r="L34" s="1787"/>
      <c r="M34" s="1647">
        <v>3.54</v>
      </c>
      <c r="N34" s="1750"/>
      <c r="O34" s="1165"/>
      <c r="P34" s="1356"/>
      <c r="Q34" s="1382"/>
    </row>
    <row r="35" spans="1:33" s="457" customFormat="1" ht="15" x14ac:dyDescent="0.25">
      <c r="A35" s="456">
        <v>21</v>
      </c>
      <c r="B35" s="1164"/>
      <c r="C35" s="1787"/>
      <c r="D35" s="1787"/>
      <c r="E35" s="1647">
        <v>13.6</v>
      </c>
      <c r="F35" s="1750"/>
      <c r="G35" s="1787"/>
      <c r="H35" s="1787"/>
      <c r="I35" s="1712"/>
      <c r="J35" s="1750"/>
      <c r="K35" s="1787"/>
      <c r="L35" s="1787"/>
      <c r="M35" s="1647">
        <v>4.12</v>
      </c>
      <c r="N35" s="1750"/>
      <c r="O35" s="1165"/>
      <c r="P35" s="1356"/>
      <c r="Q35" s="1382"/>
    </row>
    <row r="36" spans="1:33" s="457" customFormat="1" ht="15" x14ac:dyDescent="0.25">
      <c r="A36" s="456">
        <v>22</v>
      </c>
      <c r="B36" s="1164"/>
      <c r="C36" s="1787"/>
      <c r="D36" s="1787"/>
      <c r="E36" s="1647">
        <v>12.86</v>
      </c>
      <c r="F36" s="1750"/>
      <c r="G36" s="1787"/>
      <c r="H36" s="1787"/>
      <c r="I36" s="1712"/>
      <c r="J36" s="1750"/>
      <c r="K36" s="1787"/>
      <c r="L36" s="1787"/>
      <c r="M36" s="1647">
        <v>3.86</v>
      </c>
      <c r="N36" s="1750"/>
      <c r="O36" s="1165"/>
      <c r="P36" s="1356"/>
      <c r="Q36" s="1382"/>
    </row>
    <row r="37" spans="1:33" s="457" customFormat="1" ht="15" x14ac:dyDescent="0.25">
      <c r="A37" s="456">
        <v>23</v>
      </c>
      <c r="B37" s="1164"/>
      <c r="C37" s="1787"/>
      <c r="D37" s="1787"/>
      <c r="E37" s="1647">
        <v>11.440000000000001</v>
      </c>
      <c r="F37" s="1750"/>
      <c r="G37" s="1787"/>
      <c r="H37" s="1787"/>
      <c r="I37" s="1712"/>
      <c r="J37" s="1750"/>
      <c r="K37" s="1787"/>
      <c r="L37" s="1787"/>
      <c r="M37" s="1647">
        <v>2.9400000000000004</v>
      </c>
      <c r="N37" s="1750"/>
      <c r="O37" s="1165"/>
      <c r="P37" s="1356"/>
      <c r="Q37" s="1382"/>
    </row>
    <row r="38" spans="1:33" s="457" customFormat="1" ht="15" x14ac:dyDescent="0.25">
      <c r="A38" s="456">
        <v>24</v>
      </c>
      <c r="B38" s="1164"/>
      <c r="C38" s="1787"/>
      <c r="D38" s="1787"/>
      <c r="E38" s="1647">
        <v>11.52</v>
      </c>
      <c r="F38" s="1750"/>
      <c r="G38" s="1787"/>
      <c r="H38" s="1787"/>
      <c r="I38" s="1712"/>
      <c r="J38" s="1750"/>
      <c r="K38" s="1787"/>
      <c r="L38" s="1787"/>
      <c r="M38" s="1647">
        <v>2.7</v>
      </c>
      <c r="N38" s="1750"/>
      <c r="O38" s="1165"/>
      <c r="P38" s="1356"/>
      <c r="Q38" s="1382"/>
    </row>
    <row r="39" spans="1:33" s="457" customFormat="1" ht="15" x14ac:dyDescent="0.2">
      <c r="A39" s="456" t="s">
        <v>19</v>
      </c>
      <c r="B39" s="1199"/>
      <c r="C39" s="1788"/>
      <c r="D39" s="1788"/>
      <c r="E39" s="1789">
        <f>SUM(E15:E38)</f>
        <v>347.34</v>
      </c>
      <c r="F39" s="1788"/>
      <c r="G39" s="1788"/>
      <c r="H39" s="1788"/>
      <c r="I39" s="1789"/>
      <c r="J39" s="1788"/>
      <c r="K39" s="1788"/>
      <c r="L39" s="1788"/>
      <c r="M39" s="1789">
        <f>SUM(M15:M38)</f>
        <v>92.260000000000019</v>
      </c>
      <c r="N39" s="1788"/>
      <c r="O39" s="1200"/>
      <c r="P39" s="1200"/>
      <c r="Q39" s="1358"/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534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15" t="s">
        <v>509</v>
      </c>
      <c r="C1" s="2048"/>
      <c r="D1" s="2048"/>
      <c r="E1" s="2048"/>
      <c r="F1" s="2048"/>
      <c r="J1" s="801" t="s">
        <v>183</v>
      </c>
      <c r="N1" s="2710" t="s">
        <v>110</v>
      </c>
      <c r="O1" s="2710"/>
      <c r="P1" s="2710"/>
      <c r="Q1" s="2710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59" customFormat="1" ht="10.5" customHeight="1" x14ac:dyDescent="0.2">
      <c r="B2" s="2711" t="s">
        <v>1</v>
      </c>
      <c r="C2" s="2055"/>
      <c r="D2" s="2055"/>
      <c r="E2" s="2055"/>
      <c r="F2" s="2055"/>
      <c r="N2" s="2711" t="s">
        <v>2</v>
      </c>
      <c r="O2" s="2712"/>
      <c r="P2" s="2712"/>
      <c r="Q2" s="2712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59" customFormat="1" ht="13.5" customHeight="1" x14ac:dyDescent="0.2">
      <c r="N3" s="459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59" customFormat="1" ht="15" customHeight="1" x14ac:dyDescent="0.25">
      <c r="B4" s="2714" t="s">
        <v>4</v>
      </c>
      <c r="C4" s="2048"/>
      <c r="D4" s="461"/>
      <c r="E4" s="973"/>
      <c r="F4" s="973"/>
      <c r="G4" s="973"/>
      <c r="H4" s="973"/>
      <c r="I4" s="913" t="s">
        <v>5</v>
      </c>
      <c r="J4" s="460"/>
      <c r="K4" s="460"/>
      <c r="L4" s="460"/>
      <c r="O4" s="462" t="s">
        <v>111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59" customFormat="1" ht="9.75" customHeight="1" x14ac:dyDescent="0.2">
      <c r="B5" s="2719" t="s">
        <v>7</v>
      </c>
      <c r="C5" s="2046"/>
      <c r="D5" s="460"/>
      <c r="E5" s="460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59" customFormat="1" ht="12" customHeight="1" x14ac:dyDescent="0.25">
      <c r="A6" s="271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59" customFormat="1" ht="15.75" x14ac:dyDescent="0.25">
      <c r="A7" s="209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59" customFormat="1" ht="9" customHeight="1" x14ac:dyDescent="0.2">
      <c r="A8" s="1315">
        <v>1528</v>
      </c>
      <c r="B8" s="1315">
        <v>1527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59" customFormat="1" x14ac:dyDescent="0.2">
      <c r="A9" s="2716" t="s">
        <v>9</v>
      </c>
      <c r="B9" s="2707" t="s">
        <v>10</v>
      </c>
      <c r="C9" s="2708"/>
      <c r="D9" s="2708"/>
      <c r="E9" s="2708"/>
      <c r="F9" s="2708"/>
      <c r="G9" s="2708"/>
      <c r="H9" s="2708"/>
      <c r="I9" s="2709"/>
      <c r="J9" s="2707" t="s">
        <v>11</v>
      </c>
      <c r="K9" s="2708"/>
      <c r="L9" s="2708"/>
      <c r="M9" s="2708"/>
      <c r="N9" s="2708"/>
      <c r="O9" s="2708"/>
      <c r="P9" s="2708"/>
      <c r="Q9" s="2709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59" customFormat="1" x14ac:dyDescent="0.2">
      <c r="A10" s="2717"/>
      <c r="B10" s="2704" t="s">
        <v>112</v>
      </c>
      <c r="C10" s="2705"/>
      <c r="D10" s="2705"/>
      <c r="E10" s="2706"/>
      <c r="F10" s="2704" t="s">
        <v>113</v>
      </c>
      <c r="G10" s="2062"/>
      <c r="H10" s="2062"/>
      <c r="I10" s="2063"/>
      <c r="J10" s="2704" t="s">
        <v>112</v>
      </c>
      <c r="K10" s="2705"/>
      <c r="L10" s="2705"/>
      <c r="M10" s="2706"/>
      <c r="N10" s="2704" t="s">
        <v>113</v>
      </c>
      <c r="O10" s="2705"/>
      <c r="P10" s="2705"/>
      <c r="Q10" s="2706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59" customFormat="1" x14ac:dyDescent="0.2">
      <c r="A11" s="2717"/>
      <c r="B11" s="2704" t="s">
        <v>14</v>
      </c>
      <c r="C11" s="2705"/>
      <c r="E11" s="464">
        <v>2000</v>
      </c>
      <c r="F11" s="2704" t="s">
        <v>14</v>
      </c>
      <c r="G11" s="2705"/>
      <c r="H11" s="463"/>
      <c r="I11" s="464">
        <v>2000</v>
      </c>
      <c r="J11" s="2704" t="s">
        <v>14</v>
      </c>
      <c r="K11" s="2705"/>
      <c r="L11" s="463"/>
      <c r="M11" s="464">
        <f>E11</f>
        <v>2000</v>
      </c>
      <c r="N11" s="2704" t="s">
        <v>14</v>
      </c>
      <c r="O11" s="2705"/>
      <c r="P11" s="463"/>
      <c r="Q11" s="464">
        <f>I11</f>
        <v>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66" customFormat="1" ht="35.25" customHeight="1" x14ac:dyDescent="0.2">
      <c r="A12" s="2718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4"/>
      <c r="C14" s="1790"/>
      <c r="D14" s="1790"/>
      <c r="E14" s="1790"/>
      <c r="F14" s="1750"/>
      <c r="G14" s="1790"/>
      <c r="H14" s="1790"/>
      <c r="I14" s="1790"/>
      <c r="J14" s="1750"/>
      <c r="K14" s="1790"/>
      <c r="L14" s="1790"/>
      <c r="M14" s="1790"/>
      <c r="N14" s="1750"/>
      <c r="O14" s="1790"/>
      <c r="P14" s="1790"/>
      <c r="Q14" s="1790"/>
    </row>
    <row r="15" spans="1:33" s="1464" customFormat="1" ht="15" x14ac:dyDescent="0.25">
      <c r="A15" s="1461">
        <v>1</v>
      </c>
      <c r="B15" s="1462"/>
      <c r="C15" s="1790"/>
      <c r="D15" s="1790"/>
      <c r="E15" s="1647">
        <v>33</v>
      </c>
      <c r="F15" s="1750"/>
      <c r="G15" s="1790"/>
      <c r="H15" s="1790"/>
      <c r="I15" s="1647">
        <v>300</v>
      </c>
      <c r="J15" s="1750"/>
      <c r="K15" s="1790"/>
      <c r="L15" s="1790"/>
      <c r="M15" s="1647">
        <v>24</v>
      </c>
      <c r="N15" s="1750"/>
      <c r="O15" s="1790"/>
      <c r="P15" s="1790"/>
      <c r="Q15" s="1647">
        <v>133</v>
      </c>
    </row>
    <row r="16" spans="1:33" s="466" customFormat="1" ht="15" x14ac:dyDescent="0.25">
      <c r="A16" s="469">
        <v>2</v>
      </c>
      <c r="B16" s="1164"/>
      <c r="C16" s="1790"/>
      <c r="D16" s="1790"/>
      <c r="E16" s="1647">
        <v>28</v>
      </c>
      <c r="F16" s="1750"/>
      <c r="G16" s="1790"/>
      <c r="H16" s="1790"/>
      <c r="I16" s="1647">
        <v>263</v>
      </c>
      <c r="J16" s="1750"/>
      <c r="K16" s="1790"/>
      <c r="L16" s="1790"/>
      <c r="M16" s="1647">
        <v>24</v>
      </c>
      <c r="N16" s="1750"/>
      <c r="O16" s="1790"/>
      <c r="P16" s="1790"/>
      <c r="Q16" s="1647">
        <v>130</v>
      </c>
    </row>
    <row r="17" spans="1:17" s="466" customFormat="1" ht="15" x14ac:dyDescent="0.25">
      <c r="A17" s="469">
        <v>3</v>
      </c>
      <c r="B17" s="1164"/>
      <c r="C17" s="1790"/>
      <c r="D17" s="1790"/>
      <c r="E17" s="1647">
        <v>25</v>
      </c>
      <c r="F17" s="1750"/>
      <c r="G17" s="1790"/>
      <c r="H17" s="1790"/>
      <c r="I17" s="1647">
        <v>223</v>
      </c>
      <c r="J17" s="1750"/>
      <c r="K17" s="1790"/>
      <c r="L17" s="1790"/>
      <c r="M17" s="1647">
        <v>24</v>
      </c>
      <c r="N17" s="1750"/>
      <c r="O17" s="1790"/>
      <c r="P17" s="1790"/>
      <c r="Q17" s="1647">
        <v>130</v>
      </c>
    </row>
    <row r="18" spans="1:17" s="466" customFormat="1" ht="15" x14ac:dyDescent="0.25">
      <c r="A18" s="469">
        <v>4</v>
      </c>
      <c r="B18" s="1164"/>
      <c r="C18" s="1790"/>
      <c r="D18" s="1790"/>
      <c r="E18" s="1647">
        <v>25</v>
      </c>
      <c r="F18" s="1750"/>
      <c r="G18" s="1790"/>
      <c r="H18" s="1790"/>
      <c r="I18" s="1647">
        <v>214</v>
      </c>
      <c r="J18" s="1750"/>
      <c r="K18" s="1790"/>
      <c r="L18" s="1790"/>
      <c r="M18" s="1647">
        <v>25</v>
      </c>
      <c r="N18" s="1750"/>
      <c r="O18" s="1790"/>
      <c r="P18" s="1790"/>
      <c r="Q18" s="1647">
        <v>124</v>
      </c>
    </row>
    <row r="19" spans="1:17" s="466" customFormat="1" ht="15" x14ac:dyDescent="0.25">
      <c r="A19" s="469">
        <v>5</v>
      </c>
      <c r="B19" s="1164"/>
      <c r="C19" s="1790"/>
      <c r="D19" s="1790"/>
      <c r="E19" s="1647">
        <v>26</v>
      </c>
      <c r="F19" s="1750"/>
      <c r="G19" s="1790"/>
      <c r="H19" s="1790"/>
      <c r="I19" s="1647">
        <v>211</v>
      </c>
      <c r="J19" s="1750"/>
      <c r="K19" s="1790"/>
      <c r="L19" s="1790"/>
      <c r="M19" s="1647">
        <v>22</v>
      </c>
      <c r="N19" s="1750"/>
      <c r="O19" s="1790"/>
      <c r="P19" s="1790"/>
      <c r="Q19" s="1647">
        <v>122</v>
      </c>
    </row>
    <row r="20" spans="1:17" s="466" customFormat="1" ht="15" x14ac:dyDescent="0.25">
      <c r="A20" s="469">
        <v>6</v>
      </c>
      <c r="B20" s="1164"/>
      <c r="C20" s="1790"/>
      <c r="D20" s="1790"/>
      <c r="E20" s="1647">
        <v>28</v>
      </c>
      <c r="F20" s="1750"/>
      <c r="G20" s="1790"/>
      <c r="H20" s="1790"/>
      <c r="I20" s="1647">
        <v>225</v>
      </c>
      <c r="J20" s="1750"/>
      <c r="K20" s="1790"/>
      <c r="L20" s="1790"/>
      <c r="M20" s="1647">
        <v>21</v>
      </c>
      <c r="N20" s="1750"/>
      <c r="O20" s="1790"/>
      <c r="P20" s="1790"/>
      <c r="Q20" s="1647">
        <v>116</v>
      </c>
    </row>
    <row r="21" spans="1:17" s="466" customFormat="1" ht="15" x14ac:dyDescent="0.25">
      <c r="A21" s="469">
        <v>7</v>
      </c>
      <c r="B21" s="1164"/>
      <c r="C21" s="1790"/>
      <c r="D21" s="1790"/>
      <c r="E21" s="1647">
        <v>30</v>
      </c>
      <c r="F21" s="1750"/>
      <c r="G21" s="1790"/>
      <c r="H21" s="1790"/>
      <c r="I21" s="1647">
        <v>288</v>
      </c>
      <c r="J21" s="1750"/>
      <c r="K21" s="1790"/>
      <c r="L21" s="1790"/>
      <c r="M21" s="1647">
        <v>21</v>
      </c>
      <c r="N21" s="1750"/>
      <c r="O21" s="1790"/>
      <c r="P21" s="1790"/>
      <c r="Q21" s="1647">
        <v>116</v>
      </c>
    </row>
    <row r="22" spans="1:17" s="466" customFormat="1" ht="15" x14ac:dyDescent="0.25">
      <c r="A22" s="469">
        <v>8</v>
      </c>
      <c r="B22" s="1164"/>
      <c r="C22" s="1790"/>
      <c r="D22" s="1790"/>
      <c r="E22" s="1647">
        <v>31</v>
      </c>
      <c r="F22" s="1750"/>
      <c r="G22" s="1790"/>
      <c r="H22" s="1790"/>
      <c r="I22" s="1647">
        <v>329</v>
      </c>
      <c r="J22" s="1750"/>
      <c r="K22" s="1790"/>
      <c r="L22" s="1790"/>
      <c r="M22" s="1647">
        <v>20</v>
      </c>
      <c r="N22" s="1750"/>
      <c r="O22" s="1790"/>
      <c r="P22" s="1790"/>
      <c r="Q22" s="1647">
        <v>122</v>
      </c>
    </row>
    <row r="23" spans="1:17" s="466" customFormat="1" ht="15" x14ac:dyDescent="0.25">
      <c r="A23" s="469">
        <v>9</v>
      </c>
      <c r="B23" s="1164"/>
      <c r="C23" s="1790"/>
      <c r="D23" s="1790"/>
      <c r="E23" s="1647">
        <v>46</v>
      </c>
      <c r="F23" s="1750"/>
      <c r="G23" s="1790"/>
      <c r="H23" s="1790"/>
      <c r="I23" s="1647">
        <v>352</v>
      </c>
      <c r="J23" s="1750"/>
      <c r="K23" s="1790"/>
      <c r="L23" s="1790"/>
      <c r="M23" s="1647">
        <v>23</v>
      </c>
      <c r="N23" s="1750"/>
      <c r="O23" s="1790"/>
      <c r="P23" s="1790"/>
      <c r="Q23" s="1647">
        <v>123</v>
      </c>
    </row>
    <row r="24" spans="1:17" s="466" customFormat="1" ht="15" x14ac:dyDescent="0.25">
      <c r="A24" s="469">
        <v>10</v>
      </c>
      <c r="B24" s="1164"/>
      <c r="C24" s="1790"/>
      <c r="D24" s="1790"/>
      <c r="E24" s="1647">
        <v>42</v>
      </c>
      <c r="F24" s="1750"/>
      <c r="G24" s="1790"/>
      <c r="H24" s="1790"/>
      <c r="I24" s="1647">
        <v>377</v>
      </c>
      <c r="J24" s="1750"/>
      <c r="K24" s="1790"/>
      <c r="L24" s="1790"/>
      <c r="M24" s="1647">
        <v>26</v>
      </c>
      <c r="N24" s="1750"/>
      <c r="O24" s="1790"/>
      <c r="P24" s="1790"/>
      <c r="Q24" s="1647">
        <v>141</v>
      </c>
    </row>
    <row r="25" spans="1:17" s="466" customFormat="1" ht="15" x14ac:dyDescent="0.25">
      <c r="A25" s="469">
        <v>11</v>
      </c>
      <c r="B25" s="1164"/>
      <c r="C25" s="1790"/>
      <c r="D25" s="1790"/>
      <c r="E25" s="1647">
        <v>44</v>
      </c>
      <c r="F25" s="1750"/>
      <c r="G25" s="1790"/>
      <c r="H25" s="1790"/>
      <c r="I25" s="1647">
        <v>387</v>
      </c>
      <c r="J25" s="1750"/>
      <c r="K25" s="1790"/>
      <c r="L25" s="1790"/>
      <c r="M25" s="1647">
        <v>29</v>
      </c>
      <c r="N25" s="1750"/>
      <c r="O25" s="1790"/>
      <c r="P25" s="1790"/>
      <c r="Q25" s="1647">
        <v>146</v>
      </c>
    </row>
    <row r="26" spans="1:17" s="466" customFormat="1" ht="15" x14ac:dyDescent="0.25">
      <c r="A26" s="469">
        <v>12</v>
      </c>
      <c r="B26" s="1164"/>
      <c r="C26" s="1790"/>
      <c r="D26" s="1790"/>
      <c r="E26" s="1647">
        <v>39</v>
      </c>
      <c r="F26" s="1750"/>
      <c r="G26" s="1790"/>
      <c r="H26" s="1790"/>
      <c r="I26" s="1647">
        <v>378</v>
      </c>
      <c r="J26" s="1750"/>
      <c r="K26" s="1790"/>
      <c r="L26" s="1790"/>
      <c r="M26" s="1647">
        <v>31</v>
      </c>
      <c r="N26" s="1750"/>
      <c r="O26" s="1790"/>
      <c r="P26" s="1790"/>
      <c r="Q26" s="1647">
        <v>144</v>
      </c>
    </row>
    <row r="27" spans="1:17" s="466" customFormat="1" ht="15" x14ac:dyDescent="0.25">
      <c r="A27" s="469">
        <v>13</v>
      </c>
      <c r="B27" s="1164"/>
      <c r="C27" s="1790"/>
      <c r="D27" s="1790"/>
      <c r="E27" s="1647">
        <v>44</v>
      </c>
      <c r="F27" s="1750"/>
      <c r="G27" s="1790"/>
      <c r="H27" s="1790"/>
      <c r="I27" s="1647">
        <v>390</v>
      </c>
      <c r="J27" s="1750"/>
      <c r="K27" s="1790"/>
      <c r="L27" s="1790"/>
      <c r="M27" s="1647">
        <v>33</v>
      </c>
      <c r="N27" s="1750"/>
      <c r="O27" s="1790"/>
      <c r="P27" s="1790"/>
      <c r="Q27" s="1647">
        <v>149</v>
      </c>
    </row>
    <row r="28" spans="1:17" s="466" customFormat="1" ht="15" x14ac:dyDescent="0.25">
      <c r="A28" s="469">
        <v>14</v>
      </c>
      <c r="B28" s="1164"/>
      <c r="C28" s="1790"/>
      <c r="D28" s="1790"/>
      <c r="E28" s="1647">
        <v>47</v>
      </c>
      <c r="F28" s="1750"/>
      <c r="G28" s="1790"/>
      <c r="H28" s="1790"/>
      <c r="I28" s="1647">
        <v>388</v>
      </c>
      <c r="J28" s="1750"/>
      <c r="K28" s="1790"/>
      <c r="L28" s="1790"/>
      <c r="M28" s="1647">
        <v>28</v>
      </c>
      <c r="N28" s="1750"/>
      <c r="O28" s="1790"/>
      <c r="P28" s="1790"/>
      <c r="Q28" s="1647">
        <v>147</v>
      </c>
    </row>
    <row r="29" spans="1:17" s="466" customFormat="1" ht="15" x14ac:dyDescent="0.25">
      <c r="A29" s="469">
        <v>15</v>
      </c>
      <c r="B29" s="1164"/>
      <c r="C29" s="1790"/>
      <c r="D29" s="1790"/>
      <c r="E29" s="1647">
        <v>51</v>
      </c>
      <c r="F29" s="1750"/>
      <c r="G29" s="1790"/>
      <c r="H29" s="1790"/>
      <c r="I29" s="1647">
        <v>382</v>
      </c>
      <c r="J29" s="1750"/>
      <c r="K29" s="1790"/>
      <c r="L29" s="1790"/>
      <c r="M29" s="1647">
        <v>32</v>
      </c>
      <c r="N29" s="1750"/>
      <c r="O29" s="1790"/>
      <c r="P29" s="1790"/>
      <c r="Q29" s="1647">
        <v>145</v>
      </c>
    </row>
    <row r="30" spans="1:17" s="466" customFormat="1" ht="15" x14ac:dyDescent="0.25">
      <c r="A30" s="469">
        <v>16</v>
      </c>
      <c r="B30" s="1164"/>
      <c r="C30" s="1790"/>
      <c r="D30" s="1790"/>
      <c r="E30" s="1647">
        <v>47</v>
      </c>
      <c r="F30" s="1750"/>
      <c r="G30" s="1790"/>
      <c r="H30" s="1790"/>
      <c r="I30" s="1647">
        <v>380</v>
      </c>
      <c r="J30" s="1750"/>
      <c r="K30" s="1790"/>
      <c r="L30" s="1790"/>
      <c r="M30" s="1647">
        <v>32</v>
      </c>
      <c r="N30" s="1750"/>
      <c r="O30" s="1790"/>
      <c r="P30" s="1790"/>
      <c r="Q30" s="1647">
        <v>148</v>
      </c>
    </row>
    <row r="31" spans="1:17" s="470" customFormat="1" ht="15" x14ac:dyDescent="0.25">
      <c r="A31" s="469">
        <v>17</v>
      </c>
      <c r="B31" s="1164"/>
      <c r="C31" s="1790"/>
      <c r="D31" s="1790"/>
      <c r="E31" s="1647">
        <v>55</v>
      </c>
      <c r="F31" s="1750"/>
      <c r="G31" s="1790"/>
      <c r="H31" s="1790"/>
      <c r="I31" s="1647">
        <v>386</v>
      </c>
      <c r="J31" s="1750"/>
      <c r="K31" s="1790"/>
      <c r="L31" s="1790"/>
      <c r="M31" s="1647">
        <v>39</v>
      </c>
      <c r="N31" s="1750"/>
      <c r="O31" s="1790"/>
      <c r="P31" s="1790"/>
      <c r="Q31" s="1647">
        <v>151</v>
      </c>
    </row>
    <row r="32" spans="1:17" s="470" customFormat="1" ht="15" x14ac:dyDescent="0.25">
      <c r="A32" s="469">
        <v>18</v>
      </c>
      <c r="B32" s="1164"/>
      <c r="C32" s="1790"/>
      <c r="D32" s="1790"/>
      <c r="E32" s="1647">
        <v>59</v>
      </c>
      <c r="F32" s="1750"/>
      <c r="G32" s="1790"/>
      <c r="H32" s="1790"/>
      <c r="I32" s="1647">
        <v>378</v>
      </c>
      <c r="J32" s="1750"/>
      <c r="K32" s="1790"/>
      <c r="L32" s="1790"/>
      <c r="M32" s="1647">
        <v>38</v>
      </c>
      <c r="N32" s="1750"/>
      <c r="O32" s="1790"/>
      <c r="P32" s="1790"/>
      <c r="Q32" s="1647">
        <v>159</v>
      </c>
    </row>
    <row r="33" spans="1:33" s="470" customFormat="1" ht="15" x14ac:dyDescent="0.25">
      <c r="A33" s="469">
        <v>19</v>
      </c>
      <c r="B33" s="1164"/>
      <c r="C33" s="1790"/>
      <c r="D33" s="1790"/>
      <c r="E33" s="1647">
        <v>44</v>
      </c>
      <c r="F33" s="1750"/>
      <c r="G33" s="1790"/>
      <c r="H33" s="1790"/>
      <c r="I33" s="1647">
        <v>396</v>
      </c>
      <c r="J33" s="1750"/>
      <c r="K33" s="1790"/>
      <c r="L33" s="1790"/>
      <c r="M33" s="1647">
        <v>30</v>
      </c>
      <c r="N33" s="1750"/>
      <c r="O33" s="1790"/>
      <c r="P33" s="1790"/>
      <c r="Q33" s="1647">
        <v>158</v>
      </c>
    </row>
    <row r="34" spans="1:33" s="470" customFormat="1" ht="15" x14ac:dyDescent="0.25">
      <c r="A34" s="469">
        <v>20</v>
      </c>
      <c r="B34" s="1164"/>
      <c r="C34" s="1790"/>
      <c r="D34" s="1790"/>
      <c r="E34" s="1647">
        <v>52</v>
      </c>
      <c r="F34" s="1750"/>
      <c r="G34" s="1790"/>
      <c r="H34" s="1790"/>
      <c r="I34" s="1647">
        <v>403</v>
      </c>
      <c r="J34" s="1750"/>
      <c r="K34" s="1790"/>
      <c r="L34" s="1790"/>
      <c r="M34" s="1647">
        <v>28</v>
      </c>
      <c r="N34" s="1750"/>
      <c r="O34" s="1790"/>
      <c r="P34" s="1790"/>
      <c r="Q34" s="1647">
        <v>160</v>
      </c>
    </row>
    <row r="35" spans="1:33" s="470" customFormat="1" ht="15" x14ac:dyDescent="0.25">
      <c r="A35" s="469">
        <v>21</v>
      </c>
      <c r="B35" s="1164"/>
      <c r="C35" s="1790"/>
      <c r="D35" s="1790"/>
      <c r="E35" s="1647">
        <v>53</v>
      </c>
      <c r="F35" s="1750"/>
      <c r="G35" s="1790"/>
      <c r="H35" s="1790"/>
      <c r="I35" s="1647">
        <v>412</v>
      </c>
      <c r="J35" s="1750"/>
      <c r="K35" s="1790"/>
      <c r="L35" s="1790"/>
      <c r="M35" s="1647">
        <v>28</v>
      </c>
      <c r="N35" s="1750"/>
      <c r="O35" s="1790"/>
      <c r="P35" s="1790"/>
      <c r="Q35" s="1647">
        <v>157</v>
      </c>
    </row>
    <row r="36" spans="1:33" s="470" customFormat="1" ht="15" x14ac:dyDescent="0.25">
      <c r="A36" s="469">
        <v>22</v>
      </c>
      <c r="B36" s="1164"/>
      <c r="C36" s="1790"/>
      <c r="D36" s="1790"/>
      <c r="E36" s="1647">
        <v>50</v>
      </c>
      <c r="F36" s="1750"/>
      <c r="G36" s="1790"/>
      <c r="H36" s="1790"/>
      <c r="I36" s="1647">
        <v>416</v>
      </c>
      <c r="J36" s="1750"/>
      <c r="K36" s="1790"/>
      <c r="L36" s="1790"/>
      <c r="M36" s="1647">
        <v>25</v>
      </c>
      <c r="N36" s="1750"/>
      <c r="O36" s="1790"/>
      <c r="P36" s="1790"/>
      <c r="Q36" s="1647">
        <v>151</v>
      </c>
    </row>
    <row r="37" spans="1:33" s="470" customFormat="1" ht="15" x14ac:dyDescent="0.25">
      <c r="A37" s="469">
        <v>23</v>
      </c>
      <c r="B37" s="1164"/>
      <c r="C37" s="1790"/>
      <c r="D37" s="1790"/>
      <c r="E37" s="1647">
        <v>52</v>
      </c>
      <c r="F37" s="1750"/>
      <c r="G37" s="1790"/>
      <c r="H37" s="1790"/>
      <c r="I37" s="1647">
        <v>388</v>
      </c>
      <c r="J37" s="1750"/>
      <c r="K37" s="1790"/>
      <c r="L37" s="1790"/>
      <c r="M37" s="1647">
        <v>24</v>
      </c>
      <c r="N37" s="1750"/>
      <c r="O37" s="1790"/>
      <c r="P37" s="1790"/>
      <c r="Q37" s="1647">
        <v>145</v>
      </c>
    </row>
    <row r="38" spans="1:33" s="470" customFormat="1" ht="15" x14ac:dyDescent="0.25">
      <c r="A38" s="469">
        <v>24</v>
      </c>
      <c r="B38" s="1164"/>
      <c r="C38" s="1790"/>
      <c r="D38" s="1790"/>
      <c r="E38" s="1647">
        <v>36</v>
      </c>
      <c r="F38" s="1750"/>
      <c r="G38" s="1790"/>
      <c r="H38" s="1790"/>
      <c r="I38" s="1647">
        <v>336</v>
      </c>
      <c r="J38" s="1750"/>
      <c r="K38" s="1790"/>
      <c r="L38" s="1790"/>
      <c r="M38" s="1647">
        <v>24</v>
      </c>
      <c r="N38" s="1750"/>
      <c r="O38" s="1790"/>
      <c r="P38" s="1790"/>
      <c r="Q38" s="1647">
        <v>135</v>
      </c>
    </row>
    <row r="39" spans="1:33" s="470" customFormat="1" ht="15" x14ac:dyDescent="0.2">
      <c r="A39" s="469" t="s">
        <v>19</v>
      </c>
      <c r="B39" s="1198"/>
      <c r="C39" s="1791"/>
      <c r="D39" s="1791"/>
      <c r="E39" s="1792">
        <f>SUM(E15:E38)</f>
        <v>987</v>
      </c>
      <c r="F39" s="1791"/>
      <c r="G39" s="1791"/>
      <c r="H39" s="1791"/>
      <c r="I39" s="1792">
        <f>SUM(I15:I38)</f>
        <v>8202</v>
      </c>
      <c r="J39" s="1791"/>
      <c r="K39" s="1791"/>
      <c r="L39" s="1791"/>
      <c r="M39" s="1792">
        <f>SUM(M15:M38)</f>
        <v>651</v>
      </c>
      <c r="N39" s="1791"/>
      <c r="O39" s="1791"/>
      <c r="P39" s="1791"/>
      <c r="Q39" s="1792">
        <f>SUM(Q15:Q38)</f>
        <v>3352</v>
      </c>
    </row>
    <row r="40" spans="1:33" s="459" customFormat="1" ht="12.75" customHeight="1" x14ac:dyDescent="0.2">
      <c r="A40" s="459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59" customFormat="1" ht="12.75" customHeight="1" x14ac:dyDescent="0.2">
      <c r="A41" s="459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59" t="s">
        <v>22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59" t="s">
        <v>23</v>
      </c>
      <c r="K43" s="459" t="s">
        <v>534</v>
      </c>
      <c r="L43" s="459"/>
      <c r="M43" s="459"/>
      <c r="N43" s="459"/>
      <c r="O43" s="459"/>
      <c r="P43" s="459"/>
      <c r="Q43" s="459"/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/>
  </sheetPr>
  <dimension ref="A1:AG44"/>
  <sheetViews>
    <sheetView topLeftCell="A4" zoomScale="70" zoomScaleNormal="70" zoomScaleSheetLayoutView="100" workbookViewId="0">
      <selection activeCell="C44" sqref="C44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32" t="s">
        <v>509</v>
      </c>
      <c r="C1" s="2048"/>
      <c r="D1" s="2048"/>
      <c r="E1" s="2048"/>
      <c r="F1" s="2048"/>
      <c r="J1" s="801" t="s">
        <v>183</v>
      </c>
      <c r="N1" s="2726" t="s">
        <v>24</v>
      </c>
      <c r="O1" s="2726"/>
      <c r="P1" s="2726"/>
      <c r="Q1" s="2726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14" customFormat="1" ht="10.5" customHeight="1" x14ac:dyDescent="0.2">
      <c r="B2" s="2727" t="s">
        <v>1</v>
      </c>
      <c r="C2" s="2055"/>
      <c r="D2" s="2055"/>
      <c r="E2" s="2055"/>
      <c r="F2" s="2055"/>
      <c r="N2" s="2727" t="s">
        <v>2</v>
      </c>
      <c r="O2" s="2728"/>
      <c r="P2" s="2728"/>
      <c r="Q2" s="2728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14" customFormat="1" ht="13.5" customHeight="1" x14ac:dyDescent="0.2">
      <c r="N3" s="14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14" customFormat="1" ht="15" customHeight="1" x14ac:dyDescent="0.25">
      <c r="B4" s="2731" t="s">
        <v>4</v>
      </c>
      <c r="C4" s="2048"/>
      <c r="D4" s="16"/>
      <c r="E4" s="971"/>
      <c r="F4" s="971"/>
      <c r="G4" s="971"/>
      <c r="H4" s="971"/>
      <c r="I4" s="914" t="s">
        <v>5</v>
      </c>
      <c r="J4" s="15"/>
      <c r="K4" s="15"/>
      <c r="L4" s="15"/>
      <c r="N4" s="1967" t="s">
        <v>664</v>
      </c>
      <c r="O4" s="17" t="s">
        <v>25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14" customFormat="1" ht="9.75" customHeight="1" x14ac:dyDescent="0.2">
      <c r="B5" s="2736" t="s">
        <v>7</v>
      </c>
      <c r="C5" s="2046"/>
      <c r="D5" s="15"/>
      <c r="E5" s="15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14" customFormat="1" ht="12" customHeight="1" x14ac:dyDescent="0.25">
      <c r="A6" s="272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14" customFormat="1" ht="15.75" x14ac:dyDescent="0.25">
      <c r="A7" s="273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14" customFormat="1" ht="9" customHeight="1" x14ac:dyDescent="0.2">
      <c r="A8" s="1315" t="s">
        <v>443</v>
      </c>
      <c r="B8" s="1316"/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14" customFormat="1" x14ac:dyDescent="0.2">
      <c r="A9" s="2733" t="s">
        <v>9</v>
      </c>
      <c r="B9" s="2723" t="s">
        <v>10</v>
      </c>
      <c r="C9" s="2724"/>
      <c r="D9" s="2724"/>
      <c r="E9" s="2724"/>
      <c r="F9" s="2724"/>
      <c r="G9" s="2724"/>
      <c r="H9" s="2724"/>
      <c r="I9" s="2725"/>
      <c r="J9" s="2723" t="s">
        <v>11</v>
      </c>
      <c r="K9" s="2724"/>
      <c r="L9" s="2724"/>
      <c r="M9" s="2724"/>
      <c r="N9" s="2724"/>
      <c r="O9" s="2724"/>
      <c r="P9" s="2724"/>
      <c r="Q9" s="2725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14" customFormat="1" x14ac:dyDescent="0.2">
      <c r="A10" s="2734"/>
      <c r="B10" s="2720" t="s">
        <v>26</v>
      </c>
      <c r="C10" s="2721"/>
      <c r="D10" s="2721"/>
      <c r="E10" s="2722"/>
      <c r="F10" s="2720"/>
      <c r="G10" s="2062"/>
      <c r="H10" s="2062"/>
      <c r="I10" s="2063"/>
      <c r="J10" s="2720" t="s">
        <v>26</v>
      </c>
      <c r="K10" s="2721"/>
      <c r="L10" s="2721"/>
      <c r="M10" s="2722"/>
      <c r="N10" s="2720"/>
      <c r="O10" s="2721"/>
      <c r="P10" s="2721"/>
      <c r="Q10" s="2722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14" customFormat="1" x14ac:dyDescent="0.2">
      <c r="A11" s="2734"/>
      <c r="B11" s="2720" t="s">
        <v>14</v>
      </c>
      <c r="C11" s="2721"/>
      <c r="E11" s="19">
        <v>3000</v>
      </c>
      <c r="F11" s="2720" t="s">
        <v>14</v>
      </c>
      <c r="G11" s="2721"/>
      <c r="H11" s="18"/>
      <c r="I11" s="19">
        <v>0</v>
      </c>
      <c r="J11" s="2720" t="s">
        <v>14</v>
      </c>
      <c r="K11" s="2721"/>
      <c r="L11" s="18"/>
      <c r="M11" s="19">
        <f>E11</f>
        <v>3000</v>
      </c>
      <c r="N11" s="2720" t="s">
        <v>14</v>
      </c>
      <c r="O11" s="2721"/>
      <c r="P11" s="18"/>
      <c r="Q11" s="19">
        <f>I11</f>
        <v>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21" customFormat="1" ht="35.25" customHeight="1" x14ac:dyDescent="0.2">
      <c r="A12" s="2735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50"/>
      <c r="C14" s="1793"/>
      <c r="D14" s="1793"/>
      <c r="E14" s="1793"/>
      <c r="F14" s="1793"/>
      <c r="G14" s="1793"/>
      <c r="H14" s="1793"/>
      <c r="I14" s="1793"/>
      <c r="J14" s="1712"/>
      <c r="K14" s="1793"/>
      <c r="L14" s="1793"/>
      <c r="M14" s="1793"/>
      <c r="N14" s="1793"/>
      <c r="O14" s="1146"/>
      <c r="P14" s="1146"/>
      <c r="Q14" s="1146"/>
    </row>
    <row r="15" spans="1:33" s="1460" customFormat="1" ht="15" x14ac:dyDescent="0.25">
      <c r="A15" s="1458">
        <v>1</v>
      </c>
      <c r="B15" s="1382"/>
      <c r="C15" s="1793"/>
      <c r="D15" s="1793"/>
      <c r="E15" s="1647">
        <v>422.70000000000005</v>
      </c>
      <c r="F15" s="1793"/>
      <c r="G15" s="1793"/>
      <c r="H15" s="1793"/>
      <c r="I15" s="1793"/>
      <c r="J15" s="1712"/>
      <c r="K15" s="1793"/>
      <c r="L15" s="1793"/>
      <c r="M15" s="1647">
        <v>273.3</v>
      </c>
      <c r="N15" s="1793"/>
      <c r="O15" s="1459"/>
      <c r="P15" s="1459"/>
      <c r="Q15" s="1459"/>
    </row>
    <row r="16" spans="1:33" s="21" customFormat="1" ht="15" x14ac:dyDescent="0.25">
      <c r="A16" s="24">
        <v>2</v>
      </c>
      <c r="B16" s="1150"/>
      <c r="C16" s="1793"/>
      <c r="D16" s="1793"/>
      <c r="E16" s="1647">
        <v>417</v>
      </c>
      <c r="F16" s="1793"/>
      <c r="G16" s="1793"/>
      <c r="H16" s="1793"/>
      <c r="I16" s="1793"/>
      <c r="J16" s="1712"/>
      <c r="K16" s="1793"/>
      <c r="L16" s="1793"/>
      <c r="M16" s="1647">
        <v>284.10000000000002</v>
      </c>
      <c r="N16" s="1793"/>
      <c r="O16" s="1146"/>
      <c r="P16" s="1146"/>
      <c r="Q16" s="1146"/>
    </row>
    <row r="17" spans="1:17" s="21" customFormat="1" ht="15" x14ac:dyDescent="0.25">
      <c r="A17" s="24">
        <v>3</v>
      </c>
      <c r="B17" s="1150"/>
      <c r="C17" s="1793"/>
      <c r="D17" s="1793"/>
      <c r="E17" s="1647">
        <v>354.9</v>
      </c>
      <c r="F17" s="1793"/>
      <c r="G17" s="1793"/>
      <c r="H17" s="1793"/>
      <c r="I17" s="1793"/>
      <c r="J17" s="1712"/>
      <c r="K17" s="1793"/>
      <c r="L17" s="1793"/>
      <c r="M17" s="1647">
        <v>248.7</v>
      </c>
      <c r="N17" s="1793"/>
      <c r="O17" s="1146"/>
      <c r="P17" s="1146"/>
      <c r="Q17" s="1146"/>
    </row>
    <row r="18" spans="1:17" s="21" customFormat="1" ht="15" x14ac:dyDescent="0.25">
      <c r="A18" s="24">
        <v>4</v>
      </c>
      <c r="B18" s="1150"/>
      <c r="C18" s="1793"/>
      <c r="D18" s="1793"/>
      <c r="E18" s="1647">
        <v>377.1</v>
      </c>
      <c r="F18" s="1793"/>
      <c r="G18" s="1793"/>
      <c r="H18" s="1793"/>
      <c r="I18" s="1793"/>
      <c r="J18" s="1712"/>
      <c r="K18" s="1793"/>
      <c r="L18" s="1793"/>
      <c r="M18" s="1647">
        <v>256.5</v>
      </c>
      <c r="N18" s="1793"/>
      <c r="O18" s="1146"/>
      <c r="P18" s="1146"/>
      <c r="Q18" s="1146"/>
    </row>
    <row r="19" spans="1:17" s="21" customFormat="1" ht="15" x14ac:dyDescent="0.25">
      <c r="A19" s="24">
        <v>5</v>
      </c>
      <c r="B19" s="1150"/>
      <c r="C19" s="1793"/>
      <c r="D19" s="1793"/>
      <c r="E19" s="1647">
        <v>341.1</v>
      </c>
      <c r="F19" s="1793"/>
      <c r="G19" s="1793"/>
      <c r="H19" s="1793"/>
      <c r="I19" s="1793"/>
      <c r="J19" s="1712"/>
      <c r="K19" s="1793"/>
      <c r="L19" s="1793"/>
      <c r="M19" s="1647">
        <v>235.2</v>
      </c>
      <c r="N19" s="1793"/>
      <c r="O19" s="1146"/>
      <c r="P19" s="1146"/>
      <c r="Q19" s="1146"/>
    </row>
    <row r="20" spans="1:17" s="21" customFormat="1" ht="15" x14ac:dyDescent="0.25">
      <c r="A20" s="24">
        <v>6</v>
      </c>
      <c r="B20" s="1150"/>
      <c r="C20" s="1793"/>
      <c r="D20" s="1793"/>
      <c r="E20" s="1647">
        <v>373.5</v>
      </c>
      <c r="F20" s="1793"/>
      <c r="G20" s="1793"/>
      <c r="H20" s="1793"/>
      <c r="I20" s="1793"/>
      <c r="J20" s="1712"/>
      <c r="K20" s="1793"/>
      <c r="L20" s="1793"/>
      <c r="M20" s="1647">
        <v>260.70000000000005</v>
      </c>
      <c r="N20" s="1793"/>
      <c r="O20" s="1146"/>
      <c r="P20" s="1146"/>
      <c r="Q20" s="1146"/>
    </row>
    <row r="21" spans="1:17" s="21" customFormat="1" ht="15" x14ac:dyDescent="0.25">
      <c r="A21" s="24">
        <v>7</v>
      </c>
      <c r="B21" s="1150"/>
      <c r="C21" s="1793"/>
      <c r="D21" s="1793"/>
      <c r="E21" s="1647">
        <v>337.5</v>
      </c>
      <c r="F21" s="1793"/>
      <c r="G21" s="1793"/>
      <c r="H21" s="1793"/>
      <c r="I21" s="1793"/>
      <c r="J21" s="1712"/>
      <c r="K21" s="1793"/>
      <c r="L21" s="1793"/>
      <c r="M21" s="1647">
        <v>249.90000000000003</v>
      </c>
      <c r="N21" s="1793"/>
      <c r="O21" s="1146"/>
      <c r="P21" s="1146"/>
      <c r="Q21" s="1146"/>
    </row>
    <row r="22" spans="1:17" s="21" customFormat="1" ht="15" x14ac:dyDescent="0.25">
      <c r="A22" s="24">
        <v>8</v>
      </c>
      <c r="B22" s="1150"/>
      <c r="C22" s="1793"/>
      <c r="D22" s="1793"/>
      <c r="E22" s="1647">
        <v>538.5</v>
      </c>
      <c r="F22" s="1793"/>
      <c r="G22" s="1793"/>
      <c r="H22" s="1793"/>
      <c r="I22" s="1793"/>
      <c r="J22" s="1712"/>
      <c r="K22" s="1793"/>
      <c r="L22" s="1793"/>
      <c r="M22" s="1647">
        <v>461.4</v>
      </c>
      <c r="N22" s="1793"/>
      <c r="O22" s="1146"/>
      <c r="P22" s="1146"/>
      <c r="Q22" s="1146"/>
    </row>
    <row r="23" spans="1:17" s="21" customFormat="1" ht="15" x14ac:dyDescent="0.25">
      <c r="A23" s="24">
        <v>9</v>
      </c>
      <c r="B23" s="1150"/>
      <c r="C23" s="1793"/>
      <c r="D23" s="1793"/>
      <c r="E23" s="1647">
        <v>1012.1999999999999</v>
      </c>
      <c r="F23" s="1793"/>
      <c r="G23" s="1793"/>
      <c r="H23" s="1793"/>
      <c r="I23" s="1793"/>
      <c r="J23" s="1712"/>
      <c r="K23" s="1793"/>
      <c r="L23" s="1793"/>
      <c r="M23" s="1647">
        <v>860.09999999999991</v>
      </c>
      <c r="N23" s="1793"/>
      <c r="O23" s="1146"/>
      <c r="P23" s="1146"/>
      <c r="Q23" s="1146"/>
    </row>
    <row r="24" spans="1:17" s="21" customFormat="1" ht="15" x14ac:dyDescent="0.25">
      <c r="A24" s="24">
        <v>10</v>
      </c>
      <c r="B24" s="1150"/>
      <c r="C24" s="1793"/>
      <c r="D24" s="1793"/>
      <c r="E24" s="1647">
        <v>907.8</v>
      </c>
      <c r="F24" s="1793"/>
      <c r="G24" s="1793"/>
      <c r="H24" s="1793"/>
      <c r="I24" s="1793"/>
      <c r="J24" s="1712"/>
      <c r="K24" s="1793"/>
      <c r="L24" s="1793"/>
      <c r="M24" s="1647">
        <v>737.4</v>
      </c>
      <c r="N24" s="1793"/>
      <c r="O24" s="1146"/>
      <c r="P24" s="1146"/>
      <c r="Q24" s="1146"/>
    </row>
    <row r="25" spans="1:17" s="21" customFormat="1" ht="15" x14ac:dyDescent="0.25">
      <c r="A25" s="24">
        <v>11</v>
      </c>
      <c r="B25" s="1150"/>
      <c r="C25" s="1793"/>
      <c r="D25" s="1793"/>
      <c r="E25" s="1647">
        <v>949.8</v>
      </c>
      <c r="F25" s="1793"/>
      <c r="G25" s="1793"/>
      <c r="H25" s="1793"/>
      <c r="I25" s="1793"/>
      <c r="J25" s="1712"/>
      <c r="K25" s="1793"/>
      <c r="L25" s="1793"/>
      <c r="M25" s="1647">
        <v>758.40000000000009</v>
      </c>
      <c r="N25" s="1793"/>
      <c r="O25" s="1146"/>
      <c r="P25" s="1146"/>
      <c r="Q25" s="1146"/>
    </row>
    <row r="26" spans="1:17" s="21" customFormat="1" ht="15" x14ac:dyDescent="0.25">
      <c r="A26" s="24">
        <v>12</v>
      </c>
      <c r="B26" s="1150"/>
      <c r="C26" s="1793"/>
      <c r="D26" s="1793"/>
      <c r="E26" s="1647">
        <v>778.5</v>
      </c>
      <c r="F26" s="1793"/>
      <c r="G26" s="1793"/>
      <c r="H26" s="1793"/>
      <c r="I26" s="1793"/>
      <c r="J26" s="1712"/>
      <c r="K26" s="1793"/>
      <c r="L26" s="1793"/>
      <c r="M26" s="1647">
        <v>622.20000000000005</v>
      </c>
      <c r="N26" s="1793"/>
      <c r="O26" s="1146"/>
      <c r="P26" s="1146"/>
      <c r="Q26" s="1146"/>
    </row>
    <row r="27" spans="1:17" s="21" customFormat="1" ht="15" x14ac:dyDescent="0.25">
      <c r="A27" s="24">
        <v>13</v>
      </c>
      <c r="B27" s="1150"/>
      <c r="C27" s="1793"/>
      <c r="D27" s="1793"/>
      <c r="E27" s="1647">
        <v>787.5</v>
      </c>
      <c r="F27" s="1793"/>
      <c r="G27" s="1793"/>
      <c r="H27" s="1793"/>
      <c r="I27" s="1793"/>
      <c r="J27" s="1712"/>
      <c r="K27" s="1793"/>
      <c r="L27" s="1793"/>
      <c r="M27" s="1647">
        <v>629.09999999999991</v>
      </c>
      <c r="N27" s="1793"/>
      <c r="O27" s="1146"/>
      <c r="P27" s="1146"/>
      <c r="Q27" s="1146"/>
    </row>
    <row r="28" spans="1:17" s="21" customFormat="1" ht="15" x14ac:dyDescent="0.25">
      <c r="A28" s="24">
        <v>14</v>
      </c>
      <c r="B28" s="1150"/>
      <c r="C28" s="1793"/>
      <c r="D28" s="1793"/>
      <c r="E28" s="1647">
        <v>960.3</v>
      </c>
      <c r="F28" s="1793"/>
      <c r="G28" s="1793"/>
      <c r="H28" s="1793"/>
      <c r="I28" s="1793"/>
      <c r="J28" s="1712"/>
      <c r="K28" s="1793"/>
      <c r="L28" s="1793"/>
      <c r="M28" s="1647">
        <v>784.5</v>
      </c>
      <c r="N28" s="1793"/>
      <c r="O28" s="1146"/>
      <c r="P28" s="1146"/>
      <c r="Q28" s="1146"/>
    </row>
    <row r="29" spans="1:17" s="21" customFormat="1" ht="15" x14ac:dyDescent="0.25">
      <c r="A29" s="24">
        <v>15</v>
      </c>
      <c r="B29" s="1150"/>
      <c r="C29" s="1793"/>
      <c r="D29" s="1793"/>
      <c r="E29" s="1647">
        <v>841.2</v>
      </c>
      <c r="F29" s="1793"/>
      <c r="G29" s="1793"/>
      <c r="H29" s="1793"/>
      <c r="I29" s="1793"/>
      <c r="J29" s="1712"/>
      <c r="K29" s="1793"/>
      <c r="L29" s="1793"/>
      <c r="M29" s="1647">
        <v>697.2</v>
      </c>
      <c r="N29" s="1793"/>
      <c r="O29" s="1146"/>
      <c r="P29" s="1146"/>
      <c r="Q29" s="1146"/>
    </row>
    <row r="30" spans="1:17" s="21" customFormat="1" ht="15" x14ac:dyDescent="0.25">
      <c r="A30" s="24">
        <v>16</v>
      </c>
      <c r="B30" s="1150"/>
      <c r="C30" s="1793"/>
      <c r="D30" s="1793"/>
      <c r="E30" s="1647">
        <v>997.19999999999993</v>
      </c>
      <c r="F30" s="1793"/>
      <c r="G30" s="1793"/>
      <c r="H30" s="1793"/>
      <c r="I30" s="1793"/>
      <c r="J30" s="1712"/>
      <c r="K30" s="1793"/>
      <c r="L30" s="1793"/>
      <c r="M30" s="1647">
        <v>820.19999999999982</v>
      </c>
      <c r="N30" s="1793"/>
      <c r="O30" s="1146"/>
      <c r="P30" s="1146"/>
      <c r="Q30" s="1146"/>
    </row>
    <row r="31" spans="1:17" s="25" customFormat="1" ht="15" x14ac:dyDescent="0.25">
      <c r="A31" s="24">
        <v>17</v>
      </c>
      <c r="B31" s="1150"/>
      <c r="C31" s="1793"/>
      <c r="D31" s="1793"/>
      <c r="E31" s="1647">
        <v>772.2</v>
      </c>
      <c r="F31" s="1793"/>
      <c r="G31" s="1793"/>
      <c r="H31" s="1793"/>
      <c r="I31" s="1793"/>
      <c r="J31" s="1712"/>
      <c r="K31" s="1793"/>
      <c r="L31" s="1793"/>
      <c r="M31" s="1647">
        <v>616.20000000000005</v>
      </c>
      <c r="N31" s="1793"/>
      <c r="O31" s="1146"/>
      <c r="P31" s="1146"/>
      <c r="Q31" s="1146"/>
    </row>
    <row r="32" spans="1:17" s="25" customFormat="1" ht="15" x14ac:dyDescent="0.25">
      <c r="A32" s="24">
        <v>18</v>
      </c>
      <c r="B32" s="1150"/>
      <c r="C32" s="1793"/>
      <c r="D32" s="1793"/>
      <c r="E32" s="1647">
        <v>681.59999999999991</v>
      </c>
      <c r="F32" s="1793"/>
      <c r="G32" s="1793"/>
      <c r="H32" s="1793"/>
      <c r="I32" s="1793"/>
      <c r="J32" s="1712"/>
      <c r="K32" s="1793"/>
      <c r="L32" s="1793"/>
      <c r="M32" s="1647">
        <v>569.1</v>
      </c>
      <c r="N32" s="1793"/>
      <c r="O32" s="1146"/>
      <c r="P32" s="1146"/>
      <c r="Q32" s="1146"/>
    </row>
    <row r="33" spans="1:33" s="25" customFormat="1" ht="15" x14ac:dyDescent="0.25">
      <c r="A33" s="24">
        <v>19</v>
      </c>
      <c r="B33" s="1150"/>
      <c r="C33" s="1793"/>
      <c r="D33" s="1793"/>
      <c r="E33" s="1647">
        <v>657.3</v>
      </c>
      <c r="F33" s="1793"/>
      <c r="G33" s="1793"/>
      <c r="H33" s="1793"/>
      <c r="I33" s="1793"/>
      <c r="J33" s="1712"/>
      <c r="K33" s="1793"/>
      <c r="L33" s="1793"/>
      <c r="M33" s="1647">
        <v>534.9</v>
      </c>
      <c r="N33" s="1793"/>
      <c r="O33" s="1146"/>
      <c r="P33" s="1146"/>
      <c r="Q33" s="1146"/>
    </row>
    <row r="34" spans="1:33" s="25" customFormat="1" ht="15" x14ac:dyDescent="0.25">
      <c r="A34" s="24">
        <v>20</v>
      </c>
      <c r="B34" s="1150"/>
      <c r="C34" s="1793"/>
      <c r="D34" s="1793"/>
      <c r="E34" s="1647">
        <v>584.4</v>
      </c>
      <c r="F34" s="1793"/>
      <c r="G34" s="1793"/>
      <c r="H34" s="1793"/>
      <c r="I34" s="1793"/>
      <c r="J34" s="1712"/>
      <c r="K34" s="1793"/>
      <c r="L34" s="1793"/>
      <c r="M34" s="1647">
        <v>513.29999999999995</v>
      </c>
      <c r="N34" s="1793"/>
      <c r="O34" s="1146"/>
      <c r="P34" s="1146"/>
      <c r="Q34" s="1146"/>
    </row>
    <row r="35" spans="1:33" s="25" customFormat="1" ht="15" x14ac:dyDescent="0.25">
      <c r="A35" s="24">
        <v>21</v>
      </c>
      <c r="B35" s="1150"/>
      <c r="C35" s="1793"/>
      <c r="D35" s="1793"/>
      <c r="E35" s="1647">
        <v>399.9</v>
      </c>
      <c r="F35" s="1793"/>
      <c r="G35" s="1793"/>
      <c r="H35" s="1793"/>
      <c r="I35" s="1793"/>
      <c r="J35" s="1712"/>
      <c r="K35" s="1793"/>
      <c r="L35" s="1793"/>
      <c r="M35" s="1647">
        <v>343.2</v>
      </c>
      <c r="N35" s="1793"/>
      <c r="O35" s="1146"/>
      <c r="P35" s="1146"/>
      <c r="Q35" s="1146"/>
    </row>
    <row r="36" spans="1:33" s="25" customFormat="1" ht="15" x14ac:dyDescent="0.25">
      <c r="A36" s="24">
        <v>22</v>
      </c>
      <c r="B36" s="1150"/>
      <c r="C36" s="1793"/>
      <c r="D36" s="1793"/>
      <c r="E36" s="1647">
        <v>349.2</v>
      </c>
      <c r="F36" s="1793"/>
      <c r="G36" s="1793"/>
      <c r="H36" s="1793"/>
      <c r="I36" s="1793"/>
      <c r="J36" s="1712"/>
      <c r="K36" s="1793"/>
      <c r="L36" s="1793"/>
      <c r="M36" s="1647">
        <v>248.39999999999998</v>
      </c>
      <c r="N36" s="1793"/>
      <c r="O36" s="1146"/>
      <c r="P36" s="1146"/>
      <c r="Q36" s="1146"/>
    </row>
    <row r="37" spans="1:33" s="25" customFormat="1" ht="15" x14ac:dyDescent="0.25">
      <c r="A37" s="24">
        <v>23</v>
      </c>
      <c r="B37" s="1150"/>
      <c r="C37" s="1793"/>
      <c r="D37" s="1793"/>
      <c r="E37" s="1647">
        <v>345.6</v>
      </c>
      <c r="F37" s="1793"/>
      <c r="G37" s="1793"/>
      <c r="H37" s="1793"/>
      <c r="I37" s="1793"/>
      <c r="J37" s="1712"/>
      <c r="K37" s="1793"/>
      <c r="L37" s="1793"/>
      <c r="M37" s="1647">
        <v>238.8</v>
      </c>
      <c r="N37" s="1793"/>
      <c r="O37" s="1146"/>
      <c r="P37" s="1146"/>
      <c r="Q37" s="1146"/>
    </row>
    <row r="38" spans="1:33" s="25" customFormat="1" ht="15" x14ac:dyDescent="0.25">
      <c r="A38" s="24">
        <v>24</v>
      </c>
      <c r="B38" s="1150"/>
      <c r="C38" s="1793"/>
      <c r="D38" s="1793"/>
      <c r="E38" s="1647">
        <v>321</v>
      </c>
      <c r="F38" s="1793"/>
      <c r="G38" s="1793"/>
      <c r="H38" s="1793"/>
      <c r="I38" s="1793"/>
      <c r="J38" s="1712"/>
      <c r="K38" s="1793"/>
      <c r="L38" s="1793"/>
      <c r="M38" s="1647">
        <v>225.60000000000002</v>
      </c>
      <c r="N38" s="1793"/>
      <c r="O38" s="1146"/>
      <c r="P38" s="1146"/>
      <c r="Q38" s="1146"/>
    </row>
    <row r="39" spans="1:33" s="25" customFormat="1" ht="15" x14ac:dyDescent="0.2">
      <c r="A39" s="24" t="s">
        <v>19</v>
      </c>
      <c r="B39" s="1196"/>
      <c r="C39" s="1794"/>
      <c r="D39" s="1794"/>
      <c r="E39" s="1795">
        <f>SUM(E15:E38)</f>
        <v>14508.000000000002</v>
      </c>
      <c r="F39" s="1794"/>
      <c r="G39" s="1794"/>
      <c r="H39" s="1794"/>
      <c r="I39" s="1795"/>
      <c r="J39" s="1794"/>
      <c r="K39" s="1794"/>
      <c r="L39" s="1794"/>
      <c r="M39" s="1795">
        <f>SUM(M15:M38)</f>
        <v>11468.4</v>
      </c>
      <c r="N39" s="1794"/>
      <c r="O39" s="1196"/>
      <c r="P39" s="1196"/>
      <c r="Q39" s="1197"/>
    </row>
    <row r="40" spans="1:33" s="14" customFormat="1" ht="12.75" customHeight="1" x14ac:dyDescent="0.2">
      <c r="A40" s="14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14" customFormat="1" ht="12.75" customHeight="1" x14ac:dyDescent="0.2">
      <c r="A41" s="14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 x14ac:dyDescent="0.2">
      <c r="A42" s="14" t="s">
        <v>22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 x14ac:dyDescent="0.2">
      <c r="A43" s="14" t="s">
        <v>23</v>
      </c>
      <c r="K43" s="14" t="s">
        <v>534</v>
      </c>
      <c r="L43" s="14"/>
      <c r="M43" s="14"/>
      <c r="N43" s="14"/>
      <c r="O43" s="14"/>
      <c r="P43" s="14"/>
      <c r="Q43" s="14"/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 x14ac:dyDescent="0.2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-0.249977111117893"/>
  </sheetPr>
  <dimension ref="A1:AG44"/>
  <sheetViews>
    <sheetView zoomScale="85" zoomScaleNormal="85" zoomScaleSheetLayoutView="100" workbookViewId="0">
      <selection activeCell="S44" sqref="S44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9" t="s">
        <v>509</v>
      </c>
      <c r="C1" s="2048"/>
      <c r="D1" s="2048"/>
      <c r="E1" s="2048"/>
      <c r="F1" s="2048"/>
      <c r="J1" s="801" t="s">
        <v>183</v>
      </c>
      <c r="N1" s="2743" t="s">
        <v>0</v>
      </c>
      <c r="O1" s="2743"/>
      <c r="P1" s="2743"/>
      <c r="Q1" s="2743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44" t="s">
        <v>1</v>
      </c>
      <c r="C2" s="2055"/>
      <c r="D2" s="2055"/>
      <c r="E2" s="2055"/>
      <c r="F2" s="2055"/>
      <c r="N2" s="2744" t="s">
        <v>2</v>
      </c>
      <c r="O2" s="2745"/>
      <c r="P2" s="2745"/>
      <c r="Q2" s="2745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8" t="s">
        <v>4</v>
      </c>
      <c r="C4" s="2048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4" t="s">
        <v>6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53" t="s">
        <v>7</v>
      </c>
      <c r="C5" s="2046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444</v>
      </c>
      <c r="B8" s="1315" t="s">
        <v>445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50" t="s">
        <v>9</v>
      </c>
      <c r="B9" s="2740" t="s">
        <v>10</v>
      </c>
      <c r="C9" s="2741"/>
      <c r="D9" s="2741"/>
      <c r="E9" s="2741"/>
      <c r="F9" s="2741"/>
      <c r="G9" s="2741"/>
      <c r="H9" s="2741"/>
      <c r="I9" s="2742"/>
      <c r="J9" s="2740" t="s">
        <v>11</v>
      </c>
      <c r="K9" s="2741"/>
      <c r="L9" s="2741"/>
      <c r="M9" s="2741"/>
      <c r="N9" s="2741"/>
      <c r="O9" s="2741"/>
      <c r="P9" s="2741"/>
      <c r="Q9" s="2742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51"/>
      <c r="B10" s="2737" t="s">
        <v>12</v>
      </c>
      <c r="C10" s="2738"/>
      <c r="D10" s="2738"/>
      <c r="E10" s="2739"/>
      <c r="F10" s="2737" t="s">
        <v>13</v>
      </c>
      <c r="G10" s="2062"/>
      <c r="H10" s="2062"/>
      <c r="I10" s="2063"/>
      <c r="J10" s="2737" t="s">
        <v>12</v>
      </c>
      <c r="K10" s="2738"/>
      <c r="L10" s="2738"/>
      <c r="M10" s="2739"/>
      <c r="N10" s="2737" t="s">
        <v>13</v>
      </c>
      <c r="O10" s="2738"/>
      <c r="P10" s="2738"/>
      <c r="Q10" s="2739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51"/>
      <c r="B11" s="2737" t="s">
        <v>14</v>
      </c>
      <c r="C11" s="2738"/>
      <c r="E11" s="6">
        <v>6000</v>
      </c>
      <c r="F11" s="2737" t="s">
        <v>14</v>
      </c>
      <c r="G11" s="2738"/>
      <c r="H11" s="5"/>
      <c r="I11" s="6">
        <v>6000</v>
      </c>
      <c r="J11" s="2737" t="s">
        <v>14</v>
      </c>
      <c r="K11" s="2738"/>
      <c r="L11" s="5"/>
      <c r="M11" s="6">
        <f>E11</f>
        <v>6000</v>
      </c>
      <c r="N11" s="2737" t="s">
        <v>14</v>
      </c>
      <c r="O11" s="2738"/>
      <c r="P11" s="5"/>
      <c r="Q11" s="6">
        <f>I11</f>
        <v>6000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5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50"/>
      <c r="C14" s="1162"/>
      <c r="D14" s="1162"/>
      <c r="E14" s="1360"/>
      <c r="F14" s="1150"/>
      <c r="G14" s="1162"/>
      <c r="H14" s="1162"/>
      <c r="I14" s="1360"/>
      <c r="J14" s="1150"/>
      <c r="K14" s="1162"/>
      <c r="L14" s="1162"/>
      <c r="M14" s="1360"/>
      <c r="N14" s="1150"/>
      <c r="O14" s="1162"/>
      <c r="P14" s="1162"/>
      <c r="Q14" s="1360"/>
    </row>
    <row r="15" spans="1:33" s="1457" customFormat="1" x14ac:dyDescent="0.2">
      <c r="A15" s="1451">
        <v>1</v>
      </c>
      <c r="B15" s="1382"/>
      <c r="C15" s="1456"/>
      <c r="D15" s="1454"/>
      <c r="E15" s="1150">
        <v>759</v>
      </c>
      <c r="F15" s="1455"/>
      <c r="G15" s="1456"/>
      <c r="H15" s="1454"/>
      <c r="I15" s="1150">
        <v>636.79999999999995</v>
      </c>
      <c r="J15" s="1455"/>
      <c r="K15" s="1456"/>
      <c r="L15" s="1454"/>
      <c r="M15" s="1150">
        <v>248.40000000000003</v>
      </c>
      <c r="N15" s="1455"/>
      <c r="O15" s="1456"/>
      <c r="P15" s="1454"/>
      <c r="Q15" s="1150">
        <v>138.79999999999998</v>
      </c>
    </row>
    <row r="16" spans="1:33" s="8" customFormat="1" x14ac:dyDescent="0.2">
      <c r="A16" s="11">
        <v>2</v>
      </c>
      <c r="B16" s="1150"/>
      <c r="C16" s="1162"/>
      <c r="D16" s="1359"/>
      <c r="E16" s="1150">
        <v>688.2</v>
      </c>
      <c r="F16" s="1352"/>
      <c r="G16" s="1162"/>
      <c r="H16" s="1359"/>
      <c r="I16" s="1150">
        <v>573.6</v>
      </c>
      <c r="J16" s="1352"/>
      <c r="K16" s="1162"/>
      <c r="L16" s="1359"/>
      <c r="M16" s="1150">
        <v>235.20000000000005</v>
      </c>
      <c r="N16" s="1352"/>
      <c r="O16" s="1162"/>
      <c r="P16" s="1359"/>
      <c r="Q16" s="1150">
        <v>130</v>
      </c>
    </row>
    <row r="17" spans="1:17" s="8" customFormat="1" x14ac:dyDescent="0.2">
      <c r="A17" s="11">
        <v>3</v>
      </c>
      <c r="B17" s="1150"/>
      <c r="C17" s="1162"/>
      <c r="D17" s="1359"/>
      <c r="E17" s="1150">
        <v>609.59999999999991</v>
      </c>
      <c r="F17" s="1352"/>
      <c r="G17" s="1162"/>
      <c r="H17" s="1359"/>
      <c r="I17" s="1150">
        <v>511.20000000000005</v>
      </c>
      <c r="J17" s="1352"/>
      <c r="K17" s="1162"/>
      <c r="L17" s="1359"/>
      <c r="M17" s="1150">
        <v>223.8</v>
      </c>
      <c r="N17" s="1352"/>
      <c r="O17" s="1162"/>
      <c r="P17" s="1359"/>
      <c r="Q17" s="1150">
        <v>127.60000000000002</v>
      </c>
    </row>
    <row r="18" spans="1:17" s="8" customFormat="1" x14ac:dyDescent="0.2">
      <c r="A18" s="11">
        <v>4</v>
      </c>
      <c r="B18" s="1150"/>
      <c r="C18" s="1162"/>
      <c r="D18" s="1359"/>
      <c r="E18" s="1150">
        <v>554.4</v>
      </c>
      <c r="F18" s="1352"/>
      <c r="G18" s="1162"/>
      <c r="H18" s="1359"/>
      <c r="I18" s="1150">
        <v>480</v>
      </c>
      <c r="J18" s="1352"/>
      <c r="K18" s="1162"/>
      <c r="L18" s="1359"/>
      <c r="M18" s="1150">
        <v>208.8</v>
      </c>
      <c r="N18" s="1352"/>
      <c r="O18" s="1162"/>
      <c r="P18" s="1359"/>
      <c r="Q18" s="1150">
        <v>116</v>
      </c>
    </row>
    <row r="19" spans="1:17" s="8" customFormat="1" x14ac:dyDescent="0.2">
      <c r="A19" s="11">
        <v>5</v>
      </c>
      <c r="B19" s="1150"/>
      <c r="C19" s="1162"/>
      <c r="D19" s="1359"/>
      <c r="E19" s="1150">
        <v>562.79999999999995</v>
      </c>
      <c r="F19" s="1352"/>
      <c r="G19" s="1162"/>
      <c r="H19" s="1359"/>
      <c r="I19" s="1150">
        <v>469.59999999999997</v>
      </c>
      <c r="J19" s="1352"/>
      <c r="K19" s="1162"/>
      <c r="L19" s="1359"/>
      <c r="M19" s="1150">
        <v>203.39999999999998</v>
      </c>
      <c r="N19" s="1352"/>
      <c r="O19" s="1162"/>
      <c r="P19" s="1359"/>
      <c r="Q19" s="1150">
        <v>105.2</v>
      </c>
    </row>
    <row r="20" spans="1:17" s="8" customFormat="1" x14ac:dyDescent="0.2">
      <c r="A20" s="11">
        <v>6</v>
      </c>
      <c r="B20" s="1150"/>
      <c r="C20" s="1162"/>
      <c r="D20" s="1359"/>
      <c r="E20" s="1150">
        <v>627</v>
      </c>
      <c r="F20" s="1352"/>
      <c r="G20" s="1162"/>
      <c r="H20" s="1359"/>
      <c r="I20" s="1150">
        <v>507.6</v>
      </c>
      <c r="J20" s="1352"/>
      <c r="K20" s="1162"/>
      <c r="L20" s="1359"/>
      <c r="M20" s="1150">
        <v>206.4</v>
      </c>
      <c r="N20" s="1352"/>
      <c r="O20" s="1162"/>
      <c r="P20" s="1359"/>
      <c r="Q20" s="1150">
        <v>106</v>
      </c>
    </row>
    <row r="21" spans="1:17" s="8" customFormat="1" x14ac:dyDescent="0.2">
      <c r="A21" s="11">
        <v>7</v>
      </c>
      <c r="B21" s="1150"/>
      <c r="C21" s="1162"/>
      <c r="D21" s="1359"/>
      <c r="E21" s="1150">
        <v>716.4</v>
      </c>
      <c r="F21" s="1352"/>
      <c r="G21" s="1162"/>
      <c r="H21" s="1359"/>
      <c r="I21" s="1150">
        <v>603.60000000000014</v>
      </c>
      <c r="J21" s="1352"/>
      <c r="K21" s="1162"/>
      <c r="L21" s="1359"/>
      <c r="M21" s="1150">
        <v>217.8</v>
      </c>
      <c r="N21" s="1352"/>
      <c r="O21" s="1162"/>
      <c r="P21" s="1359"/>
      <c r="Q21" s="1150">
        <v>116</v>
      </c>
    </row>
    <row r="22" spans="1:17" s="8" customFormat="1" x14ac:dyDescent="0.2">
      <c r="A22" s="11">
        <v>8</v>
      </c>
      <c r="B22" s="1150"/>
      <c r="C22" s="1162"/>
      <c r="D22" s="1359"/>
      <c r="E22" s="1150">
        <v>792.6</v>
      </c>
      <c r="F22" s="1352"/>
      <c r="G22" s="1162"/>
      <c r="H22" s="1359"/>
      <c r="I22" s="1150">
        <v>680.8</v>
      </c>
      <c r="J22" s="1352"/>
      <c r="K22" s="1162"/>
      <c r="L22" s="1359"/>
      <c r="M22" s="1150">
        <v>244.8</v>
      </c>
      <c r="N22" s="1352"/>
      <c r="O22" s="1162"/>
      <c r="P22" s="1359"/>
      <c r="Q22" s="1150">
        <v>155.6</v>
      </c>
    </row>
    <row r="23" spans="1:17" s="8" customFormat="1" x14ac:dyDescent="0.2">
      <c r="A23" s="11">
        <v>9</v>
      </c>
      <c r="B23" s="1150"/>
      <c r="C23" s="1162"/>
      <c r="D23" s="1359"/>
      <c r="E23" s="1150">
        <v>919.2</v>
      </c>
      <c r="F23" s="1352"/>
      <c r="G23" s="1162"/>
      <c r="H23" s="1359"/>
      <c r="I23" s="1150">
        <v>807.2</v>
      </c>
      <c r="J23" s="1352"/>
      <c r="K23" s="1162"/>
      <c r="L23" s="1359"/>
      <c r="M23" s="1150">
        <v>301.8</v>
      </c>
      <c r="N23" s="1352"/>
      <c r="O23" s="1162"/>
      <c r="P23" s="1359"/>
      <c r="Q23" s="1150">
        <v>204.39999999999998</v>
      </c>
    </row>
    <row r="24" spans="1:17" s="8" customFormat="1" x14ac:dyDescent="0.2">
      <c r="A24" s="11">
        <v>10</v>
      </c>
      <c r="B24" s="1150"/>
      <c r="C24" s="1162"/>
      <c r="D24" s="1359"/>
      <c r="E24" s="1150">
        <v>1064.4000000000001</v>
      </c>
      <c r="F24" s="1352"/>
      <c r="G24" s="1162"/>
      <c r="H24" s="1359"/>
      <c r="I24" s="1150">
        <v>906.8</v>
      </c>
      <c r="J24" s="1352"/>
      <c r="K24" s="1162"/>
      <c r="L24" s="1359"/>
      <c r="M24" s="1150">
        <v>338.4</v>
      </c>
      <c r="N24" s="1352"/>
      <c r="O24" s="1162"/>
      <c r="P24" s="1359"/>
      <c r="Q24" s="1150">
        <v>226.40000000000003</v>
      </c>
    </row>
    <row r="25" spans="1:17" s="8" customFormat="1" x14ac:dyDescent="0.2">
      <c r="A25" s="11">
        <v>11</v>
      </c>
      <c r="B25" s="1150"/>
      <c r="C25" s="1162"/>
      <c r="D25" s="1359"/>
      <c r="E25" s="1150">
        <v>1108.2</v>
      </c>
      <c r="F25" s="1352"/>
      <c r="G25" s="1162"/>
      <c r="H25" s="1359"/>
      <c r="I25" s="1150">
        <v>956.8</v>
      </c>
      <c r="J25" s="1352"/>
      <c r="K25" s="1162"/>
      <c r="L25" s="1359"/>
      <c r="M25" s="1150">
        <v>366</v>
      </c>
      <c r="N25" s="1352"/>
      <c r="O25" s="1162"/>
      <c r="P25" s="1359"/>
      <c r="Q25" s="1150">
        <v>255.60000000000002</v>
      </c>
    </row>
    <row r="26" spans="1:17" s="8" customFormat="1" x14ac:dyDescent="0.2">
      <c r="A26" s="11">
        <v>12</v>
      </c>
      <c r="B26" s="1150"/>
      <c r="C26" s="1162"/>
      <c r="D26" s="1359"/>
      <c r="E26" s="1150">
        <v>1108.2</v>
      </c>
      <c r="F26" s="1352"/>
      <c r="G26" s="1162"/>
      <c r="H26" s="1359"/>
      <c r="I26" s="1150">
        <v>1001.1999999999999</v>
      </c>
      <c r="J26" s="1352"/>
      <c r="K26" s="1162"/>
      <c r="L26" s="1359"/>
      <c r="M26" s="1150">
        <v>363.6</v>
      </c>
      <c r="N26" s="1352"/>
      <c r="O26" s="1162"/>
      <c r="P26" s="1359"/>
      <c r="Q26" s="1150">
        <v>245.2</v>
      </c>
    </row>
    <row r="27" spans="1:17" s="8" customFormat="1" x14ac:dyDescent="0.2">
      <c r="A27" s="11">
        <v>13</v>
      </c>
      <c r="B27" s="1150"/>
      <c r="C27" s="1162"/>
      <c r="D27" s="1359"/>
      <c r="E27" s="1150">
        <v>1095.5999999999999</v>
      </c>
      <c r="F27" s="1352"/>
      <c r="G27" s="1162"/>
      <c r="H27" s="1359"/>
      <c r="I27" s="1150">
        <v>956.4</v>
      </c>
      <c r="J27" s="1352"/>
      <c r="K27" s="1162"/>
      <c r="L27" s="1359"/>
      <c r="M27" s="1150">
        <v>342.6</v>
      </c>
      <c r="N27" s="1352"/>
      <c r="O27" s="1162"/>
      <c r="P27" s="1359"/>
      <c r="Q27" s="1150">
        <v>222.8</v>
      </c>
    </row>
    <row r="28" spans="1:17" s="8" customFormat="1" x14ac:dyDescent="0.2">
      <c r="A28" s="11">
        <v>14</v>
      </c>
      <c r="B28" s="1150"/>
      <c r="C28" s="1162"/>
      <c r="D28" s="1359"/>
      <c r="E28" s="1150">
        <v>1090.8</v>
      </c>
      <c r="F28" s="1352"/>
      <c r="G28" s="1162"/>
      <c r="H28" s="1359"/>
      <c r="I28" s="1150">
        <v>992.40000000000009</v>
      </c>
      <c r="J28" s="1352"/>
      <c r="K28" s="1162"/>
      <c r="L28" s="1359"/>
      <c r="M28" s="1150">
        <v>344.4</v>
      </c>
      <c r="N28" s="1352"/>
      <c r="O28" s="1162"/>
      <c r="P28" s="1359"/>
      <c r="Q28" s="1150">
        <v>261.2</v>
      </c>
    </row>
    <row r="29" spans="1:17" s="8" customFormat="1" x14ac:dyDescent="0.2">
      <c r="A29" s="11">
        <v>15</v>
      </c>
      <c r="B29" s="1150"/>
      <c r="C29" s="1162"/>
      <c r="D29" s="1359"/>
      <c r="E29" s="1150">
        <v>1041</v>
      </c>
      <c r="F29" s="1352"/>
      <c r="G29" s="1162"/>
      <c r="H29" s="1359"/>
      <c r="I29" s="1150">
        <v>986</v>
      </c>
      <c r="J29" s="1352"/>
      <c r="K29" s="1162"/>
      <c r="L29" s="1359"/>
      <c r="M29" s="1150">
        <v>335.4</v>
      </c>
      <c r="N29" s="1352"/>
      <c r="O29" s="1162"/>
      <c r="P29" s="1359"/>
      <c r="Q29" s="1150">
        <v>249.99999999999997</v>
      </c>
    </row>
    <row r="30" spans="1:17" s="8" customFormat="1" x14ac:dyDescent="0.2">
      <c r="A30" s="11">
        <v>16</v>
      </c>
      <c r="B30" s="1150"/>
      <c r="C30" s="1162"/>
      <c r="D30" s="1359"/>
      <c r="E30" s="1150">
        <v>1093.2</v>
      </c>
      <c r="F30" s="1352"/>
      <c r="G30" s="1162"/>
      <c r="H30" s="1359"/>
      <c r="I30" s="1150">
        <v>965.59999999999991</v>
      </c>
      <c r="J30" s="1352"/>
      <c r="K30" s="1162"/>
      <c r="L30" s="1359"/>
      <c r="M30" s="1150">
        <v>360</v>
      </c>
      <c r="N30" s="1352"/>
      <c r="O30" s="1162"/>
      <c r="P30" s="1359"/>
      <c r="Q30" s="1150">
        <v>245.59999999999997</v>
      </c>
    </row>
    <row r="31" spans="1:17" s="12" customFormat="1" x14ac:dyDescent="0.2">
      <c r="A31" s="11">
        <v>17</v>
      </c>
      <c r="B31" s="1150"/>
      <c r="C31" s="1162"/>
      <c r="D31" s="1359"/>
      <c r="E31" s="1150">
        <v>1063.8000000000002</v>
      </c>
      <c r="F31" s="1352"/>
      <c r="G31" s="1162"/>
      <c r="H31" s="1359"/>
      <c r="I31" s="1150">
        <v>923.19999999999993</v>
      </c>
      <c r="J31" s="1352"/>
      <c r="K31" s="1162"/>
      <c r="L31" s="1359"/>
      <c r="M31" s="1150">
        <v>344.4</v>
      </c>
      <c r="N31" s="1352"/>
      <c r="O31" s="1162"/>
      <c r="P31" s="1359"/>
      <c r="Q31" s="1150">
        <v>219.20000000000002</v>
      </c>
    </row>
    <row r="32" spans="1:17" s="12" customFormat="1" x14ac:dyDescent="0.2">
      <c r="A32" s="11">
        <v>18</v>
      </c>
      <c r="B32" s="1150"/>
      <c r="C32" s="1162"/>
      <c r="D32" s="1359"/>
      <c r="E32" s="1150">
        <v>1072.8000000000002</v>
      </c>
      <c r="F32" s="1352"/>
      <c r="G32" s="1162"/>
      <c r="H32" s="1359"/>
      <c r="I32" s="1150">
        <v>912.8</v>
      </c>
      <c r="J32" s="1352"/>
      <c r="K32" s="1162"/>
      <c r="L32" s="1359"/>
      <c r="M32" s="1150">
        <v>357.6</v>
      </c>
      <c r="N32" s="1352"/>
      <c r="O32" s="1162"/>
      <c r="P32" s="1359"/>
      <c r="Q32" s="1150">
        <v>202.4</v>
      </c>
    </row>
    <row r="33" spans="1:33" s="12" customFormat="1" x14ac:dyDescent="0.2">
      <c r="A33" s="11">
        <v>19</v>
      </c>
      <c r="B33" s="1150"/>
      <c r="C33" s="1162"/>
      <c r="D33" s="1359"/>
      <c r="E33" s="1150">
        <v>1096.8</v>
      </c>
      <c r="F33" s="1352"/>
      <c r="G33" s="1162"/>
      <c r="H33" s="1359"/>
      <c r="I33" s="1150">
        <v>895.59999999999991</v>
      </c>
      <c r="J33" s="1352"/>
      <c r="K33" s="1162"/>
      <c r="L33" s="1359"/>
      <c r="M33" s="1150">
        <v>356.4</v>
      </c>
      <c r="N33" s="1352"/>
      <c r="O33" s="1162"/>
      <c r="P33" s="1359"/>
      <c r="Q33" s="1150">
        <v>182.79999999999998</v>
      </c>
    </row>
    <row r="34" spans="1:33" s="12" customFormat="1" x14ac:dyDescent="0.2">
      <c r="A34" s="11">
        <v>20</v>
      </c>
      <c r="B34" s="1150"/>
      <c r="C34" s="1162"/>
      <c r="D34" s="1359"/>
      <c r="E34" s="1150">
        <v>1068.5999999999999</v>
      </c>
      <c r="F34" s="1352"/>
      <c r="G34" s="1162"/>
      <c r="H34" s="1359"/>
      <c r="I34" s="1150">
        <v>885.19999999999993</v>
      </c>
      <c r="J34" s="1352"/>
      <c r="K34" s="1162"/>
      <c r="L34" s="1359"/>
      <c r="M34" s="1150">
        <v>319.8</v>
      </c>
      <c r="N34" s="1352"/>
      <c r="O34" s="1162"/>
      <c r="P34" s="1359"/>
      <c r="Q34" s="1150">
        <v>164.4</v>
      </c>
    </row>
    <row r="35" spans="1:33" s="12" customFormat="1" x14ac:dyDescent="0.2">
      <c r="A35" s="11">
        <v>21</v>
      </c>
      <c r="B35" s="1150"/>
      <c r="C35" s="1162"/>
      <c r="D35" s="1359"/>
      <c r="E35" s="1150">
        <v>1051.1999999999998</v>
      </c>
      <c r="F35" s="1352"/>
      <c r="G35" s="1162"/>
      <c r="H35" s="1359"/>
      <c r="I35" s="1150">
        <v>900.40000000000009</v>
      </c>
      <c r="J35" s="1352"/>
      <c r="K35" s="1162"/>
      <c r="L35" s="1359"/>
      <c r="M35" s="1150">
        <v>307.8</v>
      </c>
      <c r="N35" s="1352"/>
      <c r="O35" s="1162"/>
      <c r="P35" s="1359"/>
      <c r="Q35" s="1150">
        <v>161.19999999999999</v>
      </c>
    </row>
    <row r="36" spans="1:33" s="12" customFormat="1" x14ac:dyDescent="0.2">
      <c r="A36" s="11">
        <v>22</v>
      </c>
      <c r="B36" s="1150"/>
      <c r="C36" s="1162"/>
      <c r="D36" s="1359"/>
      <c r="E36" s="1150">
        <v>1043.4000000000001</v>
      </c>
      <c r="F36" s="1352"/>
      <c r="G36" s="1162"/>
      <c r="H36" s="1359"/>
      <c r="I36" s="1150">
        <v>871.6</v>
      </c>
      <c r="J36" s="1352"/>
      <c r="K36" s="1162"/>
      <c r="L36" s="1359"/>
      <c r="M36" s="1150">
        <v>298.79999999999995</v>
      </c>
      <c r="N36" s="1352"/>
      <c r="O36" s="1162"/>
      <c r="P36" s="1359"/>
      <c r="Q36" s="1150">
        <v>150.4</v>
      </c>
    </row>
    <row r="37" spans="1:33" s="12" customFormat="1" x14ac:dyDescent="0.2">
      <c r="A37" s="11">
        <v>23</v>
      </c>
      <c r="B37" s="1150"/>
      <c r="C37" s="1162"/>
      <c r="D37" s="1359"/>
      <c r="E37" s="1150">
        <v>973.8</v>
      </c>
      <c r="F37" s="1352"/>
      <c r="G37" s="1162"/>
      <c r="H37" s="1359"/>
      <c r="I37" s="1150">
        <v>826</v>
      </c>
      <c r="J37" s="1352"/>
      <c r="K37" s="1162"/>
      <c r="L37" s="1359"/>
      <c r="M37" s="1150">
        <v>270</v>
      </c>
      <c r="N37" s="1352"/>
      <c r="O37" s="1162"/>
      <c r="P37" s="1359"/>
      <c r="Q37" s="1150">
        <v>141.6</v>
      </c>
    </row>
    <row r="38" spans="1:33" s="12" customFormat="1" x14ac:dyDescent="0.2">
      <c r="A38" s="11">
        <v>24</v>
      </c>
      <c r="B38" s="1150"/>
      <c r="C38" s="1162"/>
      <c r="D38" s="1359"/>
      <c r="E38" s="1150">
        <v>855.6</v>
      </c>
      <c r="F38" s="1352"/>
      <c r="G38" s="1162"/>
      <c r="H38" s="1359"/>
      <c r="I38" s="1150">
        <v>749.59999999999991</v>
      </c>
      <c r="J38" s="1352"/>
      <c r="K38" s="1162"/>
      <c r="L38" s="1359"/>
      <c r="M38" s="1150">
        <v>249.6</v>
      </c>
      <c r="N38" s="1352"/>
      <c r="O38" s="1162"/>
      <c r="P38" s="1359"/>
      <c r="Q38" s="1150">
        <v>128.80000000000001</v>
      </c>
    </row>
    <row r="39" spans="1:33" s="12" customFormat="1" x14ac:dyDescent="0.2">
      <c r="A39" s="11" t="s">
        <v>19</v>
      </c>
      <c r="B39" s="1195"/>
      <c r="C39" s="1195"/>
      <c r="D39" s="1195"/>
      <c r="E39" s="1361">
        <f>SUM(E15:E38)</f>
        <v>22056.6</v>
      </c>
      <c r="F39" s="1195"/>
      <c r="G39" s="1195"/>
      <c r="H39" s="1195"/>
      <c r="I39" s="1361">
        <f>SUM(I15:I38)</f>
        <v>19000</v>
      </c>
      <c r="J39" s="1195"/>
      <c r="K39" s="1195"/>
      <c r="L39" s="1195"/>
      <c r="M39" s="1361">
        <f>SUM(M15:M38)</f>
        <v>7045.2000000000007</v>
      </c>
      <c r="N39" s="1195"/>
      <c r="O39" s="1195"/>
      <c r="P39" s="1195"/>
      <c r="Q39" s="1361">
        <f>SUM(Q15:Q38)</f>
        <v>4257.2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534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4" tint="-0.249977111117893"/>
  </sheetPr>
  <dimension ref="A1:AG44"/>
  <sheetViews>
    <sheetView zoomScale="85" zoomScaleNormal="85" zoomScaleSheetLayoutView="100" workbookViewId="0">
      <selection activeCell="S48" sqref="S4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9" t="s">
        <v>509</v>
      </c>
      <c r="C1" s="2048"/>
      <c r="D1" s="2048"/>
      <c r="E1" s="2048"/>
      <c r="F1" s="2048"/>
      <c r="J1" s="801" t="s">
        <v>183</v>
      </c>
      <c r="N1" s="2743" t="s">
        <v>203</v>
      </c>
      <c r="O1" s="2743"/>
      <c r="P1" s="2743"/>
      <c r="Q1" s="2743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44" t="s">
        <v>1</v>
      </c>
      <c r="C2" s="2055"/>
      <c r="D2" s="2055"/>
      <c r="E2" s="2055"/>
      <c r="F2" s="2055"/>
      <c r="N2" s="2744" t="s">
        <v>2</v>
      </c>
      <c r="O2" s="2745"/>
      <c r="P2" s="2745"/>
      <c r="Q2" s="2745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8" t="s">
        <v>4</v>
      </c>
      <c r="C4" s="2048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74" t="s">
        <v>581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53" t="s">
        <v>7</v>
      </c>
      <c r="C5" s="2046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446</v>
      </c>
      <c r="B8" s="1315" t="s">
        <v>447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50" t="s">
        <v>9</v>
      </c>
      <c r="B9" s="2740" t="s">
        <v>10</v>
      </c>
      <c r="C9" s="2741"/>
      <c r="D9" s="2741"/>
      <c r="E9" s="2741"/>
      <c r="F9" s="2741"/>
      <c r="G9" s="2741"/>
      <c r="H9" s="2741"/>
      <c r="I9" s="2742"/>
      <c r="J9" s="2740" t="s">
        <v>11</v>
      </c>
      <c r="K9" s="2741"/>
      <c r="L9" s="2741"/>
      <c r="M9" s="2741"/>
      <c r="N9" s="2741"/>
      <c r="O9" s="2741"/>
      <c r="P9" s="2741"/>
      <c r="Q9" s="2742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51"/>
      <c r="B10" s="2737" t="s">
        <v>580</v>
      </c>
      <c r="C10" s="2738"/>
      <c r="D10" s="2738"/>
      <c r="E10" s="2739"/>
      <c r="F10" s="2737" t="s">
        <v>582</v>
      </c>
      <c r="G10" s="2062"/>
      <c r="H10" s="2062"/>
      <c r="I10" s="2063"/>
      <c r="J10" s="2737" t="s">
        <v>580</v>
      </c>
      <c r="K10" s="2738"/>
      <c r="L10" s="2738"/>
      <c r="M10" s="2739"/>
      <c r="N10" s="2737" t="s">
        <v>582</v>
      </c>
      <c r="O10" s="2738"/>
      <c r="P10" s="2738"/>
      <c r="Q10" s="2739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51"/>
      <c r="B11" s="2737" t="s">
        <v>14</v>
      </c>
      <c r="C11" s="2738"/>
      <c r="E11" s="6">
        <v>8000</v>
      </c>
      <c r="F11" s="2737" t="s">
        <v>14</v>
      </c>
      <c r="G11" s="2738"/>
      <c r="H11" s="5"/>
      <c r="I11" s="6">
        <v>8000</v>
      </c>
      <c r="J11" s="2737" t="s">
        <v>14</v>
      </c>
      <c r="K11" s="2738"/>
      <c r="L11" s="5"/>
      <c r="M11" s="6">
        <f>E11</f>
        <v>8000</v>
      </c>
      <c r="N11" s="2737" t="s">
        <v>14</v>
      </c>
      <c r="O11" s="2738"/>
      <c r="P11" s="5"/>
      <c r="Q11" s="6">
        <f>I11</f>
        <v>8000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5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8"/>
      <c r="C14" s="1161"/>
      <c r="D14" s="1162"/>
      <c r="E14" s="1360"/>
      <c r="F14" s="1150"/>
      <c r="G14" s="1162"/>
      <c r="H14" s="1162"/>
      <c r="I14" s="1360"/>
      <c r="J14" s="1150"/>
      <c r="K14" s="1162"/>
      <c r="L14" s="1162"/>
      <c r="M14" s="1360"/>
      <c r="N14" s="1150"/>
      <c r="O14" s="1162"/>
      <c r="P14" s="1162"/>
      <c r="Q14" s="1360"/>
    </row>
    <row r="15" spans="1:33" s="1457" customFormat="1" ht="14.25" x14ac:dyDescent="0.2">
      <c r="A15" s="1451">
        <v>1</v>
      </c>
      <c r="B15" s="1452"/>
      <c r="C15" s="1453"/>
      <c r="D15" s="1454"/>
      <c r="E15" s="1972">
        <v>692.4</v>
      </c>
      <c r="F15" s="1455"/>
      <c r="G15" s="1456"/>
      <c r="H15" s="1454"/>
      <c r="I15" s="1150">
        <v>758.4</v>
      </c>
      <c r="J15" s="1455"/>
      <c r="K15" s="1456"/>
      <c r="L15" s="1454"/>
      <c r="M15" s="1972">
        <v>136.80000000000001</v>
      </c>
      <c r="N15" s="1455"/>
      <c r="O15" s="1456"/>
      <c r="P15" s="1454"/>
      <c r="Q15" s="1150">
        <v>139.19999999999999</v>
      </c>
    </row>
    <row r="16" spans="1:33" s="8" customFormat="1" ht="14.25" x14ac:dyDescent="0.2">
      <c r="A16" s="11">
        <v>2</v>
      </c>
      <c r="B16" s="1163"/>
      <c r="C16" s="1161"/>
      <c r="D16" s="1359"/>
      <c r="E16" s="1972">
        <v>619.19999999999993</v>
      </c>
      <c r="F16" s="1352"/>
      <c r="G16" s="1162"/>
      <c r="H16" s="1359"/>
      <c r="I16" s="1150">
        <v>692.4</v>
      </c>
      <c r="J16" s="1352"/>
      <c r="K16" s="1162"/>
      <c r="L16" s="1359"/>
      <c r="M16" s="1972">
        <v>124.8</v>
      </c>
      <c r="N16" s="1352"/>
      <c r="O16" s="1162"/>
      <c r="P16" s="1359"/>
      <c r="Q16" s="1150">
        <v>130.79999999999998</v>
      </c>
    </row>
    <row r="17" spans="1:17" s="8" customFormat="1" ht="14.25" x14ac:dyDescent="0.2">
      <c r="A17" s="11">
        <v>3</v>
      </c>
      <c r="B17" s="1163"/>
      <c r="C17" s="1161"/>
      <c r="D17" s="1359"/>
      <c r="E17" s="1972">
        <v>552</v>
      </c>
      <c r="F17" s="1352"/>
      <c r="G17" s="1162"/>
      <c r="H17" s="1359"/>
      <c r="I17" s="1150">
        <v>624</v>
      </c>
      <c r="J17" s="1352"/>
      <c r="K17" s="1162"/>
      <c r="L17" s="1359"/>
      <c r="M17" s="1972">
        <v>115.2</v>
      </c>
      <c r="N17" s="1352"/>
      <c r="O17" s="1162"/>
      <c r="P17" s="1359"/>
      <c r="Q17" s="1150">
        <v>129.6</v>
      </c>
    </row>
    <row r="18" spans="1:17" s="8" customFormat="1" ht="14.25" x14ac:dyDescent="0.2">
      <c r="A18" s="11">
        <v>4</v>
      </c>
      <c r="B18" s="1163"/>
      <c r="C18" s="1161"/>
      <c r="D18" s="1359"/>
      <c r="E18" s="1972">
        <v>511.2</v>
      </c>
      <c r="F18" s="1352"/>
      <c r="G18" s="1162"/>
      <c r="H18" s="1359"/>
      <c r="I18" s="1150">
        <v>582</v>
      </c>
      <c r="J18" s="1352"/>
      <c r="K18" s="1162"/>
      <c r="L18" s="1359"/>
      <c r="M18" s="1972">
        <v>104.39999999999999</v>
      </c>
      <c r="N18" s="1352"/>
      <c r="O18" s="1162"/>
      <c r="P18" s="1359"/>
      <c r="Q18" s="1150">
        <v>117.60000000000002</v>
      </c>
    </row>
    <row r="19" spans="1:17" s="8" customFormat="1" ht="14.25" x14ac:dyDescent="0.2">
      <c r="A19" s="11">
        <v>5</v>
      </c>
      <c r="B19" s="1163"/>
      <c r="C19" s="1161"/>
      <c r="D19" s="1359"/>
      <c r="E19" s="1972">
        <v>508.8</v>
      </c>
      <c r="F19" s="1352"/>
      <c r="G19" s="1162"/>
      <c r="H19" s="1359"/>
      <c r="I19" s="1150">
        <v>580.79999999999995</v>
      </c>
      <c r="J19" s="1352"/>
      <c r="K19" s="1162"/>
      <c r="L19" s="1359"/>
      <c r="M19" s="1972">
        <v>100.80000000000001</v>
      </c>
      <c r="N19" s="1352"/>
      <c r="O19" s="1162"/>
      <c r="P19" s="1359"/>
      <c r="Q19" s="1150">
        <v>114</v>
      </c>
    </row>
    <row r="20" spans="1:17" s="8" customFormat="1" ht="14.25" x14ac:dyDescent="0.2">
      <c r="A20" s="11">
        <v>6</v>
      </c>
      <c r="B20" s="1163"/>
      <c r="C20" s="1161"/>
      <c r="D20" s="1359"/>
      <c r="E20" s="1972">
        <v>561.6</v>
      </c>
      <c r="F20" s="1352"/>
      <c r="G20" s="1162"/>
      <c r="H20" s="1359"/>
      <c r="I20" s="1150">
        <v>603.59999999999991</v>
      </c>
      <c r="J20" s="1352"/>
      <c r="K20" s="1162"/>
      <c r="L20" s="1359"/>
      <c r="M20" s="1972">
        <v>102</v>
      </c>
      <c r="N20" s="1352"/>
      <c r="O20" s="1162"/>
      <c r="P20" s="1359"/>
      <c r="Q20" s="1150">
        <v>114</v>
      </c>
    </row>
    <row r="21" spans="1:17" s="8" customFormat="1" ht="14.25" x14ac:dyDescent="0.2">
      <c r="A21" s="11">
        <v>7</v>
      </c>
      <c r="B21" s="1163"/>
      <c r="C21" s="1161"/>
      <c r="D21" s="1359"/>
      <c r="E21" s="1972">
        <v>687.6</v>
      </c>
      <c r="F21" s="1352"/>
      <c r="G21" s="1162"/>
      <c r="H21" s="1359"/>
      <c r="I21" s="1150">
        <v>705.59999999999991</v>
      </c>
      <c r="J21" s="1352"/>
      <c r="K21" s="1162"/>
      <c r="L21" s="1359"/>
      <c r="M21" s="1972">
        <v>102</v>
      </c>
      <c r="N21" s="1352"/>
      <c r="O21" s="1162"/>
      <c r="P21" s="1359"/>
      <c r="Q21" s="1150">
        <v>114</v>
      </c>
    </row>
    <row r="22" spans="1:17" s="8" customFormat="1" ht="14.25" x14ac:dyDescent="0.2">
      <c r="A22" s="11">
        <v>8</v>
      </c>
      <c r="B22" s="1163"/>
      <c r="C22" s="1161"/>
      <c r="D22" s="1359"/>
      <c r="E22" s="1972">
        <v>798</v>
      </c>
      <c r="F22" s="1352"/>
      <c r="G22" s="1162"/>
      <c r="H22" s="1359"/>
      <c r="I22" s="1150">
        <v>793.2</v>
      </c>
      <c r="J22" s="1352"/>
      <c r="K22" s="1162"/>
      <c r="L22" s="1359"/>
      <c r="M22" s="1972">
        <v>104.4</v>
      </c>
      <c r="N22" s="1352"/>
      <c r="O22" s="1162"/>
      <c r="P22" s="1359"/>
      <c r="Q22" s="1150">
        <v>124.8</v>
      </c>
    </row>
    <row r="23" spans="1:17" s="8" customFormat="1" ht="14.25" x14ac:dyDescent="0.2">
      <c r="A23" s="11">
        <v>9</v>
      </c>
      <c r="B23" s="1163"/>
      <c r="C23" s="1161"/>
      <c r="D23" s="1359"/>
      <c r="E23" s="1972">
        <v>966</v>
      </c>
      <c r="F23" s="1352"/>
      <c r="G23" s="1162"/>
      <c r="H23" s="1359"/>
      <c r="I23" s="1150">
        <v>926.40000000000009</v>
      </c>
      <c r="J23" s="1352"/>
      <c r="K23" s="1162"/>
      <c r="L23" s="1359"/>
      <c r="M23" s="1972">
        <v>106.8</v>
      </c>
      <c r="N23" s="1352"/>
      <c r="O23" s="1162"/>
      <c r="P23" s="1359"/>
      <c r="Q23" s="1150">
        <v>123.6</v>
      </c>
    </row>
    <row r="24" spans="1:17" s="8" customFormat="1" ht="14.25" x14ac:dyDescent="0.2">
      <c r="A24" s="11">
        <v>10</v>
      </c>
      <c r="B24" s="1163"/>
      <c r="C24" s="1161"/>
      <c r="D24" s="1359"/>
      <c r="E24" s="1972">
        <v>1131.5999999999999</v>
      </c>
      <c r="F24" s="1352"/>
      <c r="G24" s="1162"/>
      <c r="H24" s="1359"/>
      <c r="I24" s="1150">
        <v>1065.6000000000001</v>
      </c>
      <c r="J24" s="1352"/>
      <c r="K24" s="1162"/>
      <c r="L24" s="1359"/>
      <c r="M24" s="1972">
        <v>139.19999999999999</v>
      </c>
      <c r="N24" s="1352"/>
      <c r="O24" s="1162"/>
      <c r="P24" s="1359"/>
      <c r="Q24" s="1150">
        <v>151.19999999999999</v>
      </c>
    </row>
    <row r="25" spans="1:17" s="8" customFormat="1" ht="14.25" x14ac:dyDescent="0.2">
      <c r="A25" s="11">
        <v>11</v>
      </c>
      <c r="B25" s="1163"/>
      <c r="C25" s="1161"/>
      <c r="D25" s="1359"/>
      <c r="E25" s="1972">
        <v>1143.5999999999999</v>
      </c>
      <c r="F25" s="1352"/>
      <c r="G25" s="1162"/>
      <c r="H25" s="1359"/>
      <c r="I25" s="1150">
        <v>1116</v>
      </c>
      <c r="J25" s="1352"/>
      <c r="K25" s="1162"/>
      <c r="L25" s="1359"/>
      <c r="M25" s="1972">
        <v>140.39999999999998</v>
      </c>
      <c r="N25" s="1352"/>
      <c r="O25" s="1162"/>
      <c r="P25" s="1359"/>
      <c r="Q25" s="1150">
        <v>148.80000000000001</v>
      </c>
    </row>
    <row r="26" spans="1:17" s="8" customFormat="1" ht="14.25" x14ac:dyDescent="0.2">
      <c r="A26" s="11">
        <v>12</v>
      </c>
      <c r="B26" s="1163"/>
      <c r="C26" s="1161"/>
      <c r="D26" s="1359"/>
      <c r="E26" s="1972">
        <v>1137.5999999999999</v>
      </c>
      <c r="F26" s="1352"/>
      <c r="G26" s="1162"/>
      <c r="H26" s="1359"/>
      <c r="I26" s="1150">
        <v>1135.2</v>
      </c>
      <c r="J26" s="1352"/>
      <c r="K26" s="1162"/>
      <c r="L26" s="1359"/>
      <c r="M26" s="1972">
        <v>138</v>
      </c>
      <c r="N26" s="1352"/>
      <c r="O26" s="1162"/>
      <c r="P26" s="1359"/>
      <c r="Q26" s="1150">
        <v>150</v>
      </c>
    </row>
    <row r="27" spans="1:17" s="8" customFormat="1" ht="14.25" x14ac:dyDescent="0.2">
      <c r="A27" s="11">
        <v>13</v>
      </c>
      <c r="B27" s="1163"/>
      <c r="C27" s="1161"/>
      <c r="D27" s="1359"/>
      <c r="E27" s="1972">
        <v>1124.4000000000001</v>
      </c>
      <c r="F27" s="1352"/>
      <c r="G27" s="1162"/>
      <c r="H27" s="1359"/>
      <c r="I27" s="1150">
        <v>1129.2</v>
      </c>
      <c r="J27" s="1352"/>
      <c r="K27" s="1162"/>
      <c r="L27" s="1359"/>
      <c r="M27" s="1972">
        <v>145.19999999999999</v>
      </c>
      <c r="N27" s="1352"/>
      <c r="O27" s="1162"/>
      <c r="P27" s="1359"/>
      <c r="Q27" s="1150">
        <v>162</v>
      </c>
    </row>
    <row r="28" spans="1:17" s="8" customFormat="1" ht="14.25" x14ac:dyDescent="0.2">
      <c r="A28" s="11">
        <v>14</v>
      </c>
      <c r="B28" s="1163"/>
      <c r="C28" s="1161"/>
      <c r="D28" s="1359"/>
      <c r="E28" s="1972">
        <v>1120.8</v>
      </c>
      <c r="F28" s="1352"/>
      <c r="G28" s="1162"/>
      <c r="H28" s="1359"/>
      <c r="I28" s="1150">
        <v>1135.2</v>
      </c>
      <c r="J28" s="1352"/>
      <c r="K28" s="1162"/>
      <c r="L28" s="1359"/>
      <c r="M28" s="1972">
        <v>134.4</v>
      </c>
      <c r="N28" s="1352"/>
      <c r="O28" s="1162"/>
      <c r="P28" s="1359"/>
      <c r="Q28" s="1150">
        <v>146.39999999999998</v>
      </c>
    </row>
    <row r="29" spans="1:17" s="8" customFormat="1" ht="14.25" x14ac:dyDescent="0.2">
      <c r="A29" s="11">
        <v>15</v>
      </c>
      <c r="B29" s="1163"/>
      <c r="C29" s="1161"/>
      <c r="D29" s="1359"/>
      <c r="E29" s="1972">
        <v>1135.2</v>
      </c>
      <c r="F29" s="1352"/>
      <c r="G29" s="1162"/>
      <c r="H29" s="1359"/>
      <c r="I29" s="1150">
        <v>1110</v>
      </c>
      <c r="J29" s="1352"/>
      <c r="K29" s="1162"/>
      <c r="L29" s="1359"/>
      <c r="M29" s="1972">
        <v>141.60000000000002</v>
      </c>
      <c r="N29" s="1352"/>
      <c r="O29" s="1162"/>
      <c r="P29" s="1359"/>
      <c r="Q29" s="1150">
        <v>145.19999999999999</v>
      </c>
    </row>
    <row r="30" spans="1:17" s="8" customFormat="1" ht="14.25" x14ac:dyDescent="0.2">
      <c r="A30" s="11">
        <v>16</v>
      </c>
      <c r="B30" s="1163"/>
      <c r="C30" s="1161"/>
      <c r="D30" s="1359"/>
      <c r="E30" s="1972">
        <v>1110</v>
      </c>
      <c r="F30" s="1352"/>
      <c r="G30" s="1162"/>
      <c r="H30" s="1359"/>
      <c r="I30" s="1150">
        <v>1098</v>
      </c>
      <c r="J30" s="1352"/>
      <c r="K30" s="1162"/>
      <c r="L30" s="1359"/>
      <c r="M30" s="1972">
        <v>138</v>
      </c>
      <c r="N30" s="1352"/>
      <c r="O30" s="1162"/>
      <c r="P30" s="1359"/>
      <c r="Q30" s="1150">
        <v>147.60000000000002</v>
      </c>
    </row>
    <row r="31" spans="1:17" s="12" customFormat="1" ht="14.25" x14ac:dyDescent="0.2">
      <c r="A31" s="11">
        <v>17</v>
      </c>
      <c r="B31" s="1163"/>
      <c r="C31" s="1161"/>
      <c r="D31" s="1359"/>
      <c r="E31" s="1972">
        <v>1119.5999999999999</v>
      </c>
      <c r="F31" s="1352"/>
      <c r="G31" s="1162"/>
      <c r="H31" s="1359"/>
      <c r="I31" s="1150">
        <v>1092</v>
      </c>
      <c r="J31" s="1352"/>
      <c r="K31" s="1162"/>
      <c r="L31" s="1359"/>
      <c r="M31" s="1972">
        <v>136.79999999999998</v>
      </c>
      <c r="N31" s="1352"/>
      <c r="O31" s="1162"/>
      <c r="P31" s="1359"/>
      <c r="Q31" s="1150">
        <v>160.79999999999998</v>
      </c>
    </row>
    <row r="32" spans="1:17" s="12" customFormat="1" ht="14.25" x14ac:dyDescent="0.2">
      <c r="A32" s="11">
        <v>18</v>
      </c>
      <c r="B32" s="1163"/>
      <c r="C32" s="1161"/>
      <c r="D32" s="1359"/>
      <c r="E32" s="1972">
        <v>1114.8000000000002</v>
      </c>
      <c r="F32" s="1352"/>
      <c r="G32" s="1162"/>
      <c r="H32" s="1359"/>
      <c r="I32" s="1150">
        <v>1080</v>
      </c>
      <c r="J32" s="1352"/>
      <c r="K32" s="1162"/>
      <c r="L32" s="1359"/>
      <c r="M32" s="1972">
        <v>141.60000000000002</v>
      </c>
      <c r="N32" s="1352"/>
      <c r="O32" s="1162"/>
      <c r="P32" s="1359"/>
      <c r="Q32" s="1150">
        <v>171.6</v>
      </c>
    </row>
    <row r="33" spans="1:33" s="12" customFormat="1" ht="14.25" x14ac:dyDescent="0.2">
      <c r="A33" s="11">
        <v>19</v>
      </c>
      <c r="B33" s="1163"/>
      <c r="C33" s="1161"/>
      <c r="D33" s="1359"/>
      <c r="E33" s="1972">
        <v>1126.8</v>
      </c>
      <c r="F33" s="1352"/>
      <c r="G33" s="1162"/>
      <c r="H33" s="1359"/>
      <c r="I33" s="1150">
        <v>1100.4000000000001</v>
      </c>
      <c r="J33" s="1352"/>
      <c r="K33" s="1162"/>
      <c r="L33" s="1359"/>
      <c r="M33" s="1972">
        <v>148.80000000000001</v>
      </c>
      <c r="N33" s="1352"/>
      <c r="O33" s="1162"/>
      <c r="P33" s="1359"/>
      <c r="Q33" s="1150">
        <v>175.2</v>
      </c>
    </row>
    <row r="34" spans="1:33" s="12" customFormat="1" ht="14.25" x14ac:dyDescent="0.2">
      <c r="A34" s="11">
        <v>20</v>
      </c>
      <c r="B34" s="1163"/>
      <c r="C34" s="1161"/>
      <c r="D34" s="1359"/>
      <c r="E34" s="1972">
        <v>1123.1999999999998</v>
      </c>
      <c r="F34" s="1352"/>
      <c r="G34" s="1162"/>
      <c r="H34" s="1359"/>
      <c r="I34" s="1150">
        <v>1114.8</v>
      </c>
      <c r="J34" s="1352"/>
      <c r="K34" s="1162"/>
      <c r="L34" s="1359"/>
      <c r="M34" s="1972">
        <v>156</v>
      </c>
      <c r="N34" s="1352"/>
      <c r="O34" s="1162"/>
      <c r="P34" s="1359"/>
      <c r="Q34" s="1150">
        <v>178.79999999999998</v>
      </c>
    </row>
    <row r="35" spans="1:33" s="12" customFormat="1" ht="14.25" x14ac:dyDescent="0.2">
      <c r="A35" s="11">
        <v>21</v>
      </c>
      <c r="B35" s="1163"/>
      <c r="C35" s="1161"/>
      <c r="D35" s="1359"/>
      <c r="E35" s="1972">
        <v>1110</v>
      </c>
      <c r="F35" s="1352"/>
      <c r="G35" s="1162"/>
      <c r="H35" s="1359"/>
      <c r="I35" s="1150">
        <v>1034.3999999999999</v>
      </c>
      <c r="J35" s="1352"/>
      <c r="K35" s="1162"/>
      <c r="L35" s="1359"/>
      <c r="M35" s="1972">
        <v>128.39999999999998</v>
      </c>
      <c r="N35" s="1352"/>
      <c r="O35" s="1162"/>
      <c r="P35" s="1359"/>
      <c r="Q35" s="1150">
        <v>158.39999999999998</v>
      </c>
    </row>
    <row r="36" spans="1:33" s="12" customFormat="1" ht="14.25" x14ac:dyDescent="0.2">
      <c r="A36" s="11">
        <v>22</v>
      </c>
      <c r="B36" s="1163"/>
      <c r="C36" s="1161"/>
      <c r="D36" s="1359"/>
      <c r="E36" s="1972">
        <v>959.99999999999989</v>
      </c>
      <c r="F36" s="1352"/>
      <c r="G36" s="1162"/>
      <c r="H36" s="1359"/>
      <c r="I36" s="1150">
        <v>957.59999999999991</v>
      </c>
      <c r="J36" s="1352"/>
      <c r="K36" s="1162"/>
      <c r="L36" s="1359"/>
      <c r="M36" s="1972">
        <v>130.80000000000001</v>
      </c>
      <c r="N36" s="1352"/>
      <c r="O36" s="1162"/>
      <c r="P36" s="1359"/>
      <c r="Q36" s="1150">
        <v>151.19999999999999</v>
      </c>
    </row>
    <row r="37" spans="1:33" s="12" customFormat="1" ht="14.25" x14ac:dyDescent="0.2">
      <c r="A37" s="11">
        <v>23</v>
      </c>
      <c r="B37" s="1163"/>
      <c r="C37" s="1161"/>
      <c r="D37" s="1359"/>
      <c r="E37" s="1972">
        <v>915.59999999999991</v>
      </c>
      <c r="F37" s="1352"/>
      <c r="G37" s="1162"/>
      <c r="H37" s="1359"/>
      <c r="I37" s="1150">
        <v>883.2</v>
      </c>
      <c r="J37" s="1352"/>
      <c r="K37" s="1162"/>
      <c r="L37" s="1359"/>
      <c r="M37" s="1972">
        <v>128.39999999999998</v>
      </c>
      <c r="N37" s="1352"/>
      <c r="O37" s="1162"/>
      <c r="P37" s="1359"/>
      <c r="Q37" s="1150">
        <v>141.6</v>
      </c>
    </row>
    <row r="38" spans="1:33" s="12" customFormat="1" ht="14.25" x14ac:dyDescent="0.2">
      <c r="A38" s="11">
        <v>24</v>
      </c>
      <c r="B38" s="1163"/>
      <c r="C38" s="1161"/>
      <c r="D38" s="1359"/>
      <c r="E38" s="1972">
        <v>998.39999999999986</v>
      </c>
      <c r="F38" s="1352"/>
      <c r="G38" s="1162"/>
      <c r="H38" s="1359"/>
      <c r="I38" s="1150">
        <v>604.79999999999995</v>
      </c>
      <c r="J38" s="1352"/>
      <c r="K38" s="1162"/>
      <c r="L38" s="1359"/>
      <c r="M38" s="1972">
        <v>174</v>
      </c>
      <c r="N38" s="1352"/>
      <c r="O38" s="1162"/>
      <c r="P38" s="1359"/>
      <c r="Q38" s="1150">
        <v>87.6</v>
      </c>
    </row>
    <row r="39" spans="1:33" s="12" customFormat="1" x14ac:dyDescent="0.2">
      <c r="A39" s="826" t="s">
        <v>19</v>
      </c>
      <c r="B39" s="1194"/>
      <c r="C39" s="1195"/>
      <c r="D39" s="1195"/>
      <c r="E39" s="1361">
        <f>SUM(E15:E38)</f>
        <v>22268.400000000001</v>
      </c>
      <c r="F39" s="1195"/>
      <c r="G39" s="1195"/>
      <c r="H39" s="1195"/>
      <c r="I39" s="1361">
        <f>SUM(I15:I38)</f>
        <v>21922.800000000003</v>
      </c>
      <c r="J39" s="1195"/>
      <c r="K39" s="1195"/>
      <c r="L39" s="1195"/>
      <c r="M39" s="1361">
        <f>SUM(M15:M38)</f>
        <v>3118.8000000000006</v>
      </c>
      <c r="N39" s="1195"/>
      <c r="O39" s="1195"/>
      <c r="P39" s="1195"/>
      <c r="Q39" s="1361">
        <f>SUM(Q15:Q38)</f>
        <v>3384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534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3"/>
  </sheetPr>
  <dimension ref="A1:AG44"/>
  <sheetViews>
    <sheetView topLeftCell="A7" zoomScale="70" zoomScaleNormal="70" zoomScaleSheetLayoutView="100" workbookViewId="0">
      <selection activeCell="M15" sqref="M15:M39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9" t="s">
        <v>509</v>
      </c>
      <c r="C1" s="2048"/>
      <c r="D1" s="2048"/>
      <c r="E1" s="2048"/>
      <c r="F1" s="2048"/>
      <c r="J1" s="801" t="s">
        <v>183</v>
      </c>
      <c r="N1" s="2743" t="s">
        <v>122</v>
      </c>
      <c r="O1" s="2743"/>
      <c r="P1" s="2743"/>
      <c r="Q1" s="2743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44" t="s">
        <v>1</v>
      </c>
      <c r="C2" s="2055"/>
      <c r="D2" s="2055"/>
      <c r="E2" s="2055"/>
      <c r="F2" s="2055"/>
      <c r="N2" s="2744" t="s">
        <v>2</v>
      </c>
      <c r="O2" s="2745"/>
      <c r="P2" s="2745"/>
      <c r="Q2" s="2745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575"/>
      <c r="O3" s="1576" t="s">
        <v>524</v>
      </c>
      <c r="P3" s="1575"/>
      <c r="Q3" s="1575"/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8" t="s">
        <v>4</v>
      </c>
      <c r="C4" s="2048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74"/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53" t="s">
        <v>7</v>
      </c>
      <c r="C5" s="2046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>
        <v>943</v>
      </c>
      <c r="B8" s="1315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50" t="s">
        <v>9</v>
      </c>
      <c r="B9" s="2740" t="s">
        <v>10</v>
      </c>
      <c r="C9" s="2741"/>
      <c r="D9" s="2741"/>
      <c r="E9" s="2741"/>
      <c r="F9" s="2741"/>
      <c r="G9" s="2741"/>
      <c r="H9" s="2741"/>
      <c r="I9" s="2742"/>
      <c r="J9" s="2740" t="s">
        <v>11</v>
      </c>
      <c r="K9" s="2741"/>
      <c r="L9" s="2741"/>
      <c r="M9" s="2741"/>
      <c r="N9" s="2741"/>
      <c r="O9" s="2741"/>
      <c r="P9" s="2741"/>
      <c r="Q9" s="2742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51"/>
      <c r="B10" s="2737" t="s">
        <v>525</v>
      </c>
      <c r="C10" s="2738"/>
      <c r="D10" s="2738"/>
      <c r="E10" s="2739"/>
      <c r="F10" s="2737"/>
      <c r="G10" s="2062"/>
      <c r="H10" s="2062"/>
      <c r="I10" s="2063"/>
      <c r="J10" s="2737" t="s">
        <v>525</v>
      </c>
      <c r="K10" s="2738"/>
      <c r="L10" s="2738"/>
      <c r="M10" s="2739"/>
      <c r="N10" s="2737"/>
      <c r="O10" s="2738"/>
      <c r="P10" s="2738"/>
      <c r="Q10" s="2739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51"/>
      <c r="B11" s="2737" t="s">
        <v>14</v>
      </c>
      <c r="C11" s="2738"/>
      <c r="E11" s="6"/>
      <c r="F11" s="2737" t="s">
        <v>14</v>
      </c>
      <c r="G11" s="2738"/>
      <c r="H11" s="5"/>
      <c r="I11" s="6"/>
      <c r="J11" s="2737" t="s">
        <v>14</v>
      </c>
      <c r="K11" s="2738"/>
      <c r="L11" s="5"/>
      <c r="M11" s="6"/>
      <c r="N11" s="2737" t="s">
        <v>14</v>
      </c>
      <c r="O11" s="2738"/>
      <c r="P11" s="5"/>
      <c r="Q11" s="6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5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8"/>
      <c r="C14" s="1955"/>
      <c r="D14" s="1955"/>
      <c r="E14" s="1955"/>
      <c r="F14" s="1712"/>
      <c r="G14" s="1955"/>
      <c r="H14" s="1955"/>
      <c r="I14" s="1955"/>
      <c r="J14" s="1712"/>
      <c r="K14" s="1955"/>
      <c r="L14" s="1955"/>
      <c r="M14" s="1955"/>
      <c r="N14" s="1352"/>
      <c r="O14" s="1162"/>
      <c r="P14" s="1162"/>
      <c r="Q14" s="1360"/>
    </row>
    <row r="15" spans="1:33" s="1457" customFormat="1" ht="15" x14ac:dyDescent="0.25">
      <c r="A15" s="1451">
        <v>1</v>
      </c>
      <c r="B15" s="1452"/>
      <c r="C15" s="1955"/>
      <c r="D15" s="1955"/>
      <c r="E15" s="1647">
        <v>14.68</v>
      </c>
      <c r="F15" s="1712"/>
      <c r="G15" s="1955"/>
      <c r="H15" s="1955"/>
      <c r="I15" s="1712"/>
      <c r="J15" s="1712"/>
      <c r="K15" s="1955"/>
      <c r="L15" s="1955"/>
      <c r="M15" s="1647">
        <v>2.12</v>
      </c>
      <c r="N15" s="1455"/>
      <c r="O15" s="1456"/>
      <c r="P15" s="1454"/>
      <c r="Q15" s="1382"/>
    </row>
    <row r="16" spans="1:33" s="8" customFormat="1" ht="15" x14ac:dyDescent="0.25">
      <c r="A16" s="11">
        <v>2</v>
      </c>
      <c r="B16" s="1163"/>
      <c r="C16" s="1955"/>
      <c r="D16" s="1955"/>
      <c r="E16" s="1647">
        <v>13.440000000000001</v>
      </c>
      <c r="F16" s="1712"/>
      <c r="G16" s="1955"/>
      <c r="H16" s="1955"/>
      <c r="I16" s="1712"/>
      <c r="J16" s="1712"/>
      <c r="K16" s="1955"/>
      <c r="L16" s="1955"/>
      <c r="M16" s="1647">
        <v>1.8399999999999999</v>
      </c>
      <c r="N16" s="1352"/>
      <c r="O16" s="1162"/>
      <c r="P16" s="1359"/>
      <c r="Q16" s="1382"/>
    </row>
    <row r="17" spans="1:17" s="8" customFormat="1" ht="15" x14ac:dyDescent="0.25">
      <c r="A17" s="11">
        <v>3</v>
      </c>
      <c r="B17" s="1163"/>
      <c r="C17" s="1955"/>
      <c r="D17" s="1955"/>
      <c r="E17" s="1647">
        <v>13.8</v>
      </c>
      <c r="F17" s="1712"/>
      <c r="G17" s="1955"/>
      <c r="H17" s="1955"/>
      <c r="I17" s="1712"/>
      <c r="J17" s="1712"/>
      <c r="K17" s="1955"/>
      <c r="L17" s="1955"/>
      <c r="M17" s="1647">
        <v>1.9600000000000002</v>
      </c>
      <c r="N17" s="1352"/>
      <c r="O17" s="1162"/>
      <c r="P17" s="1359"/>
      <c r="Q17" s="1382"/>
    </row>
    <row r="18" spans="1:17" s="8" customFormat="1" ht="15" x14ac:dyDescent="0.25">
      <c r="A18" s="11">
        <v>4</v>
      </c>
      <c r="B18" s="1163"/>
      <c r="C18" s="1955"/>
      <c r="D18" s="1955"/>
      <c r="E18" s="1647">
        <v>11.84</v>
      </c>
      <c r="F18" s="1712"/>
      <c r="G18" s="1955"/>
      <c r="H18" s="1955"/>
      <c r="I18" s="1712"/>
      <c r="J18" s="1712"/>
      <c r="K18" s="1955"/>
      <c r="L18" s="1955"/>
      <c r="M18" s="1647">
        <v>1.9200000000000002</v>
      </c>
      <c r="N18" s="1352"/>
      <c r="O18" s="1162"/>
      <c r="P18" s="1359"/>
      <c r="Q18" s="1382"/>
    </row>
    <row r="19" spans="1:17" s="8" customFormat="1" ht="15" x14ac:dyDescent="0.25">
      <c r="A19" s="11">
        <v>5</v>
      </c>
      <c r="B19" s="1163"/>
      <c r="C19" s="1955"/>
      <c r="D19" s="1955"/>
      <c r="E19" s="1647">
        <v>10.68</v>
      </c>
      <c r="F19" s="1712"/>
      <c r="G19" s="1955"/>
      <c r="H19" s="1955"/>
      <c r="I19" s="1712"/>
      <c r="J19" s="1712"/>
      <c r="K19" s="1955"/>
      <c r="L19" s="1955"/>
      <c r="M19" s="1647">
        <v>1.8399999999999999</v>
      </c>
      <c r="N19" s="1352"/>
      <c r="O19" s="1162"/>
      <c r="P19" s="1359"/>
      <c r="Q19" s="1382"/>
    </row>
    <row r="20" spans="1:17" s="8" customFormat="1" ht="15" x14ac:dyDescent="0.25">
      <c r="A20" s="11">
        <v>6</v>
      </c>
      <c r="B20" s="1163"/>
      <c r="C20" s="1955"/>
      <c r="D20" s="1955"/>
      <c r="E20" s="1647">
        <v>14.52</v>
      </c>
      <c r="F20" s="1712"/>
      <c r="G20" s="1955"/>
      <c r="H20" s="1955"/>
      <c r="I20" s="1712"/>
      <c r="J20" s="1712"/>
      <c r="K20" s="1955"/>
      <c r="L20" s="1955"/>
      <c r="M20" s="1647">
        <v>1.88</v>
      </c>
      <c r="N20" s="1352"/>
      <c r="O20" s="1162"/>
      <c r="P20" s="1359"/>
      <c r="Q20" s="1382"/>
    </row>
    <row r="21" spans="1:17" s="8" customFormat="1" ht="15" x14ac:dyDescent="0.25">
      <c r="A21" s="11">
        <v>7</v>
      </c>
      <c r="B21" s="1163"/>
      <c r="C21" s="1955"/>
      <c r="D21" s="1955"/>
      <c r="E21" s="1647">
        <v>15.96</v>
      </c>
      <c r="F21" s="1712"/>
      <c r="G21" s="1955"/>
      <c r="H21" s="1955"/>
      <c r="I21" s="1712"/>
      <c r="J21" s="1712"/>
      <c r="K21" s="1955"/>
      <c r="L21" s="1955"/>
      <c r="M21" s="1647">
        <v>2.3600000000000003</v>
      </c>
      <c r="N21" s="1352"/>
      <c r="O21" s="1162"/>
      <c r="P21" s="1359"/>
      <c r="Q21" s="1382"/>
    </row>
    <row r="22" spans="1:17" s="8" customFormat="1" ht="15" x14ac:dyDescent="0.25">
      <c r="A22" s="11">
        <v>8</v>
      </c>
      <c r="B22" s="1163"/>
      <c r="C22" s="1955"/>
      <c r="D22" s="1955"/>
      <c r="E22" s="1647">
        <v>14.84</v>
      </c>
      <c r="F22" s="1712"/>
      <c r="G22" s="1955"/>
      <c r="H22" s="1955"/>
      <c r="I22" s="1712"/>
      <c r="J22" s="1712"/>
      <c r="K22" s="1955"/>
      <c r="L22" s="1955"/>
      <c r="M22" s="1647">
        <v>2</v>
      </c>
      <c r="N22" s="1352"/>
      <c r="O22" s="1162"/>
      <c r="P22" s="1359"/>
      <c r="Q22" s="1382"/>
    </row>
    <row r="23" spans="1:17" s="8" customFormat="1" ht="15" x14ac:dyDescent="0.25">
      <c r="A23" s="11">
        <v>9</v>
      </c>
      <c r="B23" s="1163"/>
      <c r="C23" s="1955"/>
      <c r="D23" s="1955"/>
      <c r="E23" s="1647">
        <v>19.68</v>
      </c>
      <c r="F23" s="1712"/>
      <c r="G23" s="1955"/>
      <c r="H23" s="1955"/>
      <c r="I23" s="1712"/>
      <c r="J23" s="1712"/>
      <c r="K23" s="1955"/>
      <c r="L23" s="1955"/>
      <c r="M23" s="1647">
        <v>2.04</v>
      </c>
      <c r="N23" s="1352"/>
      <c r="O23" s="1162"/>
      <c r="P23" s="1359"/>
      <c r="Q23" s="1382"/>
    </row>
    <row r="24" spans="1:17" s="8" customFormat="1" ht="15" x14ac:dyDescent="0.25">
      <c r="A24" s="11">
        <v>10</v>
      </c>
      <c r="B24" s="1163"/>
      <c r="C24" s="1955"/>
      <c r="D24" s="1955"/>
      <c r="E24" s="1647">
        <v>19.160000000000004</v>
      </c>
      <c r="F24" s="1712"/>
      <c r="G24" s="1955"/>
      <c r="H24" s="1955"/>
      <c r="I24" s="1712"/>
      <c r="J24" s="1712"/>
      <c r="K24" s="1955"/>
      <c r="L24" s="1955"/>
      <c r="M24" s="1647">
        <v>1.72</v>
      </c>
      <c r="N24" s="1352"/>
      <c r="O24" s="1162"/>
      <c r="P24" s="1359"/>
      <c r="Q24" s="1382"/>
    </row>
    <row r="25" spans="1:17" s="8" customFormat="1" ht="15" x14ac:dyDescent="0.25">
      <c r="A25" s="11">
        <v>11</v>
      </c>
      <c r="B25" s="1163"/>
      <c r="C25" s="1955"/>
      <c r="D25" s="1955"/>
      <c r="E25" s="1647">
        <v>15.2</v>
      </c>
      <c r="F25" s="1712"/>
      <c r="G25" s="1955"/>
      <c r="H25" s="1955"/>
      <c r="I25" s="1712"/>
      <c r="J25" s="1712"/>
      <c r="K25" s="1955"/>
      <c r="L25" s="1955"/>
      <c r="M25" s="1647">
        <v>2.2000000000000002</v>
      </c>
      <c r="N25" s="1352"/>
      <c r="O25" s="1162"/>
      <c r="P25" s="1359"/>
      <c r="Q25" s="1382"/>
    </row>
    <row r="26" spans="1:17" s="8" customFormat="1" ht="15" x14ac:dyDescent="0.25">
      <c r="A26" s="11">
        <v>12</v>
      </c>
      <c r="B26" s="1163"/>
      <c r="C26" s="1955"/>
      <c r="D26" s="1955"/>
      <c r="E26" s="1647">
        <v>17.16</v>
      </c>
      <c r="F26" s="1712"/>
      <c r="G26" s="1955"/>
      <c r="H26" s="1955"/>
      <c r="I26" s="1712"/>
      <c r="J26" s="1712"/>
      <c r="K26" s="1955"/>
      <c r="L26" s="1955"/>
      <c r="M26" s="1647">
        <v>1.76</v>
      </c>
      <c r="N26" s="1352"/>
      <c r="O26" s="1162"/>
      <c r="P26" s="1359"/>
      <c r="Q26" s="1382"/>
    </row>
    <row r="27" spans="1:17" s="8" customFormat="1" ht="15" x14ac:dyDescent="0.25">
      <c r="A27" s="11">
        <v>13</v>
      </c>
      <c r="B27" s="1163"/>
      <c r="C27" s="1955"/>
      <c r="D27" s="1955"/>
      <c r="E27" s="1647">
        <v>15.24</v>
      </c>
      <c r="F27" s="1712"/>
      <c r="G27" s="1955"/>
      <c r="H27" s="1955"/>
      <c r="I27" s="1712"/>
      <c r="J27" s="1712"/>
      <c r="K27" s="1955"/>
      <c r="L27" s="1955"/>
      <c r="M27" s="1647">
        <v>2.04</v>
      </c>
      <c r="N27" s="1352"/>
      <c r="O27" s="1162"/>
      <c r="P27" s="1359"/>
      <c r="Q27" s="1382"/>
    </row>
    <row r="28" spans="1:17" s="8" customFormat="1" ht="15" x14ac:dyDescent="0.25">
      <c r="A28" s="11">
        <v>14</v>
      </c>
      <c r="B28" s="1163"/>
      <c r="C28" s="1955"/>
      <c r="D28" s="1955"/>
      <c r="E28" s="1647">
        <v>14.719999999999999</v>
      </c>
      <c r="F28" s="1712"/>
      <c r="G28" s="1955"/>
      <c r="H28" s="1955"/>
      <c r="I28" s="1712"/>
      <c r="J28" s="1712"/>
      <c r="K28" s="1955"/>
      <c r="L28" s="1955"/>
      <c r="M28" s="1647">
        <v>1.88</v>
      </c>
      <c r="N28" s="1352"/>
      <c r="O28" s="1162"/>
      <c r="P28" s="1359"/>
      <c r="Q28" s="1382"/>
    </row>
    <row r="29" spans="1:17" s="8" customFormat="1" ht="15" x14ac:dyDescent="0.25">
      <c r="A29" s="11">
        <v>15</v>
      </c>
      <c r="B29" s="1163"/>
      <c r="C29" s="1955"/>
      <c r="D29" s="1955"/>
      <c r="E29" s="1647">
        <v>15.680000000000001</v>
      </c>
      <c r="F29" s="1712"/>
      <c r="G29" s="1955"/>
      <c r="H29" s="1955"/>
      <c r="I29" s="1712"/>
      <c r="J29" s="1712"/>
      <c r="K29" s="1955"/>
      <c r="L29" s="1955"/>
      <c r="M29" s="1647">
        <v>1.84</v>
      </c>
      <c r="N29" s="1352"/>
      <c r="O29" s="1162"/>
      <c r="P29" s="1359"/>
      <c r="Q29" s="1382"/>
    </row>
    <row r="30" spans="1:17" s="8" customFormat="1" ht="15" x14ac:dyDescent="0.25">
      <c r="A30" s="11">
        <v>16</v>
      </c>
      <c r="B30" s="1163"/>
      <c r="C30" s="1955"/>
      <c r="D30" s="1955"/>
      <c r="E30" s="1647">
        <v>15.959999999999999</v>
      </c>
      <c r="F30" s="1712"/>
      <c r="G30" s="1955"/>
      <c r="H30" s="1955"/>
      <c r="I30" s="1712"/>
      <c r="J30" s="1712"/>
      <c r="K30" s="1955"/>
      <c r="L30" s="1955"/>
      <c r="M30" s="1647">
        <v>1.56</v>
      </c>
      <c r="N30" s="1352"/>
      <c r="O30" s="1162"/>
      <c r="P30" s="1359"/>
      <c r="Q30" s="1382"/>
    </row>
    <row r="31" spans="1:17" s="12" customFormat="1" ht="15" x14ac:dyDescent="0.25">
      <c r="A31" s="11">
        <v>17</v>
      </c>
      <c r="B31" s="1163"/>
      <c r="C31" s="1955"/>
      <c r="D31" s="1955"/>
      <c r="E31" s="1647">
        <v>16.04</v>
      </c>
      <c r="F31" s="1712"/>
      <c r="G31" s="1955"/>
      <c r="H31" s="1955"/>
      <c r="I31" s="1712"/>
      <c r="J31" s="1712"/>
      <c r="K31" s="1955"/>
      <c r="L31" s="1955"/>
      <c r="M31" s="1647">
        <v>1.9200000000000002</v>
      </c>
      <c r="N31" s="1352"/>
      <c r="O31" s="1162"/>
      <c r="P31" s="1359"/>
      <c r="Q31" s="1382"/>
    </row>
    <row r="32" spans="1:17" s="12" customFormat="1" ht="15" x14ac:dyDescent="0.25">
      <c r="A32" s="11">
        <v>18</v>
      </c>
      <c r="B32" s="1163"/>
      <c r="C32" s="1955"/>
      <c r="D32" s="1955"/>
      <c r="E32" s="1647">
        <v>16.36</v>
      </c>
      <c r="F32" s="1712"/>
      <c r="G32" s="1955"/>
      <c r="H32" s="1955"/>
      <c r="I32" s="1712"/>
      <c r="J32" s="1712"/>
      <c r="K32" s="1955"/>
      <c r="L32" s="1955"/>
      <c r="M32" s="1647">
        <v>2.04</v>
      </c>
      <c r="N32" s="1352"/>
      <c r="O32" s="1162"/>
      <c r="P32" s="1359"/>
      <c r="Q32" s="1382"/>
    </row>
    <row r="33" spans="1:33" s="12" customFormat="1" ht="15" x14ac:dyDescent="0.25">
      <c r="A33" s="11">
        <v>19</v>
      </c>
      <c r="B33" s="1163"/>
      <c r="C33" s="1955"/>
      <c r="D33" s="1955"/>
      <c r="E33" s="1647">
        <v>19</v>
      </c>
      <c r="F33" s="1712"/>
      <c r="G33" s="1955"/>
      <c r="H33" s="1955"/>
      <c r="I33" s="1712"/>
      <c r="J33" s="1712"/>
      <c r="K33" s="1955"/>
      <c r="L33" s="1955"/>
      <c r="M33" s="1647">
        <v>3.04</v>
      </c>
      <c r="N33" s="1352"/>
      <c r="O33" s="1162"/>
      <c r="P33" s="1359"/>
      <c r="Q33" s="1382"/>
    </row>
    <row r="34" spans="1:33" s="12" customFormat="1" ht="15" x14ac:dyDescent="0.25">
      <c r="A34" s="11">
        <v>20</v>
      </c>
      <c r="B34" s="1163"/>
      <c r="C34" s="1955"/>
      <c r="D34" s="1955"/>
      <c r="E34" s="1647">
        <v>19.520000000000003</v>
      </c>
      <c r="F34" s="1712"/>
      <c r="G34" s="1955"/>
      <c r="H34" s="1955"/>
      <c r="I34" s="1712"/>
      <c r="J34" s="1712"/>
      <c r="K34" s="1955"/>
      <c r="L34" s="1955"/>
      <c r="M34" s="1647">
        <v>2.84</v>
      </c>
      <c r="N34" s="1352"/>
      <c r="O34" s="1162"/>
      <c r="P34" s="1359"/>
      <c r="Q34" s="1382"/>
    </row>
    <row r="35" spans="1:33" s="12" customFormat="1" ht="15" x14ac:dyDescent="0.25">
      <c r="A35" s="11">
        <v>21</v>
      </c>
      <c r="B35" s="1163"/>
      <c r="C35" s="1955"/>
      <c r="D35" s="1955"/>
      <c r="E35" s="1647">
        <v>19.28</v>
      </c>
      <c r="F35" s="1712"/>
      <c r="G35" s="1955"/>
      <c r="H35" s="1955"/>
      <c r="I35" s="1712"/>
      <c r="J35" s="1712"/>
      <c r="K35" s="1955"/>
      <c r="L35" s="1955"/>
      <c r="M35" s="1647">
        <v>2.96</v>
      </c>
      <c r="N35" s="1352"/>
      <c r="O35" s="1162"/>
      <c r="P35" s="1359"/>
      <c r="Q35" s="1382"/>
    </row>
    <row r="36" spans="1:33" s="12" customFormat="1" ht="15" x14ac:dyDescent="0.25">
      <c r="A36" s="11">
        <v>22</v>
      </c>
      <c r="B36" s="1163"/>
      <c r="C36" s="1955"/>
      <c r="D36" s="1955"/>
      <c r="E36" s="1647">
        <v>21.560000000000002</v>
      </c>
      <c r="F36" s="1712"/>
      <c r="G36" s="1955"/>
      <c r="H36" s="1955"/>
      <c r="I36" s="1712"/>
      <c r="J36" s="1712"/>
      <c r="K36" s="1955"/>
      <c r="L36" s="1955"/>
      <c r="M36" s="1647">
        <v>2.44</v>
      </c>
      <c r="N36" s="1352"/>
      <c r="O36" s="1162"/>
      <c r="P36" s="1359"/>
      <c r="Q36" s="1382"/>
    </row>
    <row r="37" spans="1:33" s="12" customFormat="1" ht="15" x14ac:dyDescent="0.25">
      <c r="A37" s="11">
        <v>23</v>
      </c>
      <c r="B37" s="1163"/>
      <c r="C37" s="1955"/>
      <c r="D37" s="1955"/>
      <c r="E37" s="1647">
        <v>25.88</v>
      </c>
      <c r="F37" s="1712"/>
      <c r="G37" s="1955"/>
      <c r="H37" s="1955"/>
      <c r="I37" s="1712"/>
      <c r="J37" s="1712"/>
      <c r="K37" s="1955"/>
      <c r="L37" s="1955"/>
      <c r="M37" s="1647">
        <v>2</v>
      </c>
      <c r="N37" s="1352"/>
      <c r="O37" s="1162"/>
      <c r="P37" s="1359"/>
      <c r="Q37" s="1382"/>
    </row>
    <row r="38" spans="1:33" s="12" customFormat="1" ht="15" x14ac:dyDescent="0.25">
      <c r="A38" s="11">
        <v>24</v>
      </c>
      <c r="B38" s="1163"/>
      <c r="C38" s="1955"/>
      <c r="D38" s="1955"/>
      <c r="E38" s="1647">
        <v>23.28</v>
      </c>
      <c r="F38" s="1712"/>
      <c r="G38" s="1955"/>
      <c r="H38" s="1955"/>
      <c r="I38" s="1712"/>
      <c r="J38" s="1712"/>
      <c r="K38" s="1955"/>
      <c r="L38" s="1955"/>
      <c r="M38" s="1647">
        <v>2</v>
      </c>
      <c r="N38" s="1352"/>
      <c r="O38" s="1162"/>
      <c r="P38" s="1359"/>
      <c r="Q38" s="1382"/>
    </row>
    <row r="39" spans="1:33" s="12" customFormat="1" ht="15" x14ac:dyDescent="0.2">
      <c r="A39" s="826" t="s">
        <v>19</v>
      </c>
      <c r="B39" s="1194"/>
      <c r="C39" s="1956"/>
      <c r="D39" s="1956"/>
      <c r="E39" s="1957">
        <f>SUM(E15:E38)</f>
        <v>403.48</v>
      </c>
      <c r="F39" s="1956"/>
      <c r="G39" s="1956"/>
      <c r="H39" s="1956"/>
      <c r="I39" s="1957"/>
      <c r="J39" s="1956"/>
      <c r="K39" s="1956"/>
      <c r="L39" s="1956"/>
      <c r="M39" s="1957">
        <f>SUM(M15:M38)</f>
        <v>50.199999999999996</v>
      </c>
      <c r="N39" s="1954"/>
      <c r="O39" s="1195"/>
      <c r="P39" s="1195"/>
      <c r="Q39" s="1361"/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534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G48"/>
  <sheetViews>
    <sheetView zoomScale="70" zoomScaleNormal="70" workbookViewId="0">
      <selection activeCell="P22" sqref="P22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761"/>
      <c r="C1" s="2761"/>
      <c r="D1" s="2761"/>
      <c r="E1" s="2761"/>
      <c r="F1" s="2761"/>
      <c r="G1" s="801" t="s">
        <v>183</v>
      </c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ht="15.75" x14ac:dyDescent="0.25">
      <c r="A2" s="1305"/>
      <c r="B2" s="2762" t="s">
        <v>114</v>
      </c>
      <c r="C2" s="2763"/>
      <c r="D2" s="2763"/>
      <c r="E2" s="2763"/>
      <c r="F2" s="2763"/>
      <c r="G2" s="1306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ht="15.75" x14ac:dyDescent="0.25">
      <c r="A3" s="1304"/>
      <c r="B3" s="475"/>
      <c r="C3" s="475"/>
      <c r="D3" s="475"/>
      <c r="E3" s="475"/>
      <c r="F3" s="475"/>
      <c r="G3" s="475"/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ht="15.75" x14ac:dyDescent="0.25">
      <c r="A4" s="2762" t="s">
        <v>686</v>
      </c>
      <c r="B4" s="2765"/>
      <c r="C4" s="2765"/>
      <c r="D4" s="2765"/>
      <c r="E4" s="2765"/>
      <c r="F4" s="2765"/>
      <c r="G4" s="2765"/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ht="15.75" x14ac:dyDescent="0.25">
      <c r="A5" s="1305"/>
      <c r="B5" s="2768"/>
      <c r="C5" s="2767"/>
      <c r="D5" s="1308"/>
      <c r="E5" s="1308"/>
      <c r="F5" s="1306"/>
      <c r="G5" s="1306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ht="15.75" x14ac:dyDescent="0.25">
      <c r="A6" s="2766" t="s">
        <v>510</v>
      </c>
      <c r="B6" s="2767"/>
      <c r="C6" s="2767"/>
      <c r="D6" s="2767"/>
      <c r="E6" s="2767"/>
      <c r="F6" s="2767"/>
      <c r="G6" s="2767"/>
      <c r="H6" s="876"/>
      <c r="I6" s="876"/>
      <c r="J6" s="876"/>
      <c r="K6" s="876"/>
      <c r="L6" s="876"/>
      <c r="M6" s="876"/>
      <c r="N6" s="876"/>
      <c r="O6" s="876"/>
      <c r="P6" s="876"/>
      <c r="Q6" s="876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ht="9" customHeight="1" x14ac:dyDescent="0.25">
      <c r="A7" s="1305"/>
      <c r="B7" s="1307"/>
      <c r="C7" s="1307"/>
      <c r="D7" s="1307"/>
      <c r="E7" s="1307"/>
      <c r="F7" s="1307"/>
      <c r="G7" s="1307"/>
      <c r="H7" s="876"/>
      <c r="I7" s="876"/>
      <c r="J7" s="876"/>
      <c r="K7" s="876"/>
      <c r="L7" s="876"/>
      <c r="M7" s="876"/>
      <c r="N7" s="876"/>
      <c r="O7" s="876"/>
      <c r="P7" s="876"/>
      <c r="Q7" s="876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ht="15.75" x14ac:dyDescent="0.25">
      <c r="A8" s="2762" t="s">
        <v>147</v>
      </c>
      <c r="B8" s="2763"/>
      <c r="C8" s="2763"/>
      <c r="D8" s="2763"/>
      <c r="E8" s="2763"/>
      <c r="F8" s="2763"/>
      <c r="G8" s="2763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876"/>
      <c r="I10" s="87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78" customFormat="1" ht="72" x14ac:dyDescent="0.2">
      <c r="A11" s="275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  <c r="J11" s="1175"/>
      <c r="K11" s="1175"/>
    </row>
    <row r="12" spans="1:33" s="480" customFormat="1" ht="12.75" customHeight="1" x14ac:dyDescent="0.2">
      <c r="A12" s="105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2">
        <v>7</v>
      </c>
    </row>
    <row r="13" spans="1:33" ht="15.95" customHeight="1" x14ac:dyDescent="0.2">
      <c r="A13" s="783">
        <v>1</v>
      </c>
      <c r="B13" s="784">
        <f>SUM('1а:45_1'!E15,'1а:45_1'!I15)</f>
        <v>52038.546858215348</v>
      </c>
      <c r="C13" s="783"/>
      <c r="D13" s="784">
        <f>B13</f>
        <v>52038.546858215348</v>
      </c>
      <c r="E13" s="784">
        <v>14968.828815078738</v>
      </c>
      <c r="F13" s="783"/>
      <c r="G13" s="784">
        <f>E13</f>
        <v>14968.828815078738</v>
      </c>
      <c r="I13" s="927"/>
      <c r="J13" s="816"/>
      <c r="R13" s="968"/>
      <c r="S13" s="968"/>
      <c r="T13" s="968"/>
      <c r="U13" s="968"/>
      <c r="V13" s="968"/>
      <c r="W13" s="968"/>
      <c r="X13" s="968"/>
      <c r="Y13" s="968"/>
      <c r="Z13" s="968"/>
      <c r="AA13" s="968"/>
      <c r="AB13" s="968"/>
      <c r="AC13" s="968"/>
      <c r="AD13" s="968"/>
      <c r="AE13" s="968"/>
      <c r="AF13" s="968"/>
      <c r="AG13" s="968"/>
    </row>
    <row r="14" spans="1:33" ht="15.95" customHeight="1" x14ac:dyDescent="0.2">
      <c r="A14" s="783">
        <v>2</v>
      </c>
      <c r="B14" s="784">
        <f>SUM('1а:45_1'!E16,'1а:45_1'!I16)</f>
        <v>47446.275430603018</v>
      </c>
      <c r="C14" s="783"/>
      <c r="D14" s="784">
        <f t="shared" ref="D14:D37" si="0">B14</f>
        <v>47446.275430603018</v>
      </c>
      <c r="E14" s="784">
        <v>14192.988904266354</v>
      </c>
      <c r="F14" s="783"/>
      <c r="G14" s="784">
        <f t="shared" ref="G14:G36" si="1">E14</f>
        <v>14192.988904266354</v>
      </c>
      <c r="I14" s="927"/>
      <c r="J14" s="816"/>
      <c r="R14" s="968"/>
      <c r="S14" s="968"/>
      <c r="T14" s="968"/>
      <c r="U14" s="968"/>
      <c r="V14" s="968"/>
      <c r="W14" s="968"/>
      <c r="X14" s="968"/>
      <c r="Y14" s="968"/>
      <c r="Z14" s="968"/>
      <c r="AA14" s="968"/>
      <c r="AB14" s="968"/>
      <c r="AC14" s="968"/>
      <c r="AD14" s="968"/>
      <c r="AE14" s="968"/>
      <c r="AF14" s="968"/>
      <c r="AG14" s="968"/>
    </row>
    <row r="15" spans="1:33" s="1447" customFormat="1" ht="15.95" customHeight="1" x14ac:dyDescent="0.2">
      <c r="A15" s="1446">
        <v>3</v>
      </c>
      <c r="B15" s="784">
        <f>SUM('1а:45_1'!E17,'1а:45_1'!I17)</f>
        <v>43031.897891540517</v>
      </c>
      <c r="C15" s="1446"/>
      <c r="D15" s="1242">
        <f>B15</f>
        <v>43031.897891540517</v>
      </c>
      <c r="E15" s="784">
        <v>13892.110931777957</v>
      </c>
      <c r="F15" s="1446"/>
      <c r="G15" s="784">
        <f t="shared" si="1"/>
        <v>13892.110931777957</v>
      </c>
      <c r="I15" s="1448"/>
      <c r="J15" s="1449"/>
      <c r="R15" s="1450"/>
      <c r="S15" s="1450"/>
      <c r="T15" s="1450"/>
      <c r="U15" s="1450"/>
      <c r="V15" s="1450"/>
      <c r="W15" s="1450"/>
      <c r="X15" s="1450"/>
      <c r="Y15" s="1450"/>
      <c r="Z15" s="1450"/>
      <c r="AA15" s="1450"/>
      <c r="AB15" s="1450"/>
      <c r="AC15" s="1450"/>
      <c r="AD15" s="1450"/>
      <c r="AE15" s="1450"/>
      <c r="AF15" s="1450"/>
      <c r="AG15" s="1450"/>
    </row>
    <row r="16" spans="1:33" ht="15.95" customHeight="1" x14ac:dyDescent="0.2">
      <c r="A16" s="783">
        <v>4</v>
      </c>
      <c r="B16" s="784">
        <f>SUM('1а:45_1'!E18,'1а:45_1'!I18)</f>
        <v>40605.308901672361</v>
      </c>
      <c r="C16" s="783"/>
      <c r="D16" s="784">
        <f t="shared" si="0"/>
        <v>40605.308901672361</v>
      </c>
      <c r="E16" s="784">
        <v>13075.289761505126</v>
      </c>
      <c r="F16" s="783"/>
      <c r="G16" s="784">
        <f t="shared" si="1"/>
        <v>13075.289761505126</v>
      </c>
      <c r="I16" s="927"/>
      <c r="J16" s="816"/>
      <c r="R16" s="968"/>
      <c r="S16" s="968"/>
      <c r="T16" s="968"/>
      <c r="U16" s="968"/>
      <c r="V16" s="968"/>
      <c r="W16" s="968"/>
      <c r="X16" s="968"/>
      <c r="Y16" s="968"/>
      <c r="Z16" s="968"/>
      <c r="AA16" s="968"/>
      <c r="AB16" s="968"/>
      <c r="AC16" s="968"/>
      <c r="AD16" s="968"/>
      <c r="AE16" s="968"/>
      <c r="AF16" s="968"/>
      <c r="AG16" s="968"/>
    </row>
    <row r="17" spans="1:33" ht="15.95" customHeight="1" x14ac:dyDescent="0.2">
      <c r="A17" s="783">
        <v>5</v>
      </c>
      <c r="B17" s="784">
        <f>SUM('1а:45_1'!E19,'1а:45_1'!I19)</f>
        <v>40191.747291259759</v>
      </c>
      <c r="C17" s="783"/>
      <c r="D17" s="784">
        <f t="shared" si="0"/>
        <v>40191.747291259759</v>
      </c>
      <c r="E17" s="784">
        <v>12399.330570144652</v>
      </c>
      <c r="F17" s="783"/>
      <c r="G17" s="784">
        <f t="shared" si="1"/>
        <v>12399.330570144652</v>
      </c>
      <c r="I17" s="927"/>
      <c r="J17" s="816"/>
      <c r="R17" s="968"/>
      <c r="S17" s="968"/>
      <c r="T17" s="968"/>
      <c r="U17" s="968"/>
      <c r="V17" s="968"/>
      <c r="W17" s="968"/>
      <c r="X17" s="968"/>
      <c r="Y17" s="968"/>
      <c r="Z17" s="968"/>
      <c r="AA17" s="968"/>
      <c r="AB17" s="968"/>
      <c r="AC17" s="968"/>
      <c r="AD17" s="968"/>
      <c r="AE17" s="968"/>
      <c r="AF17" s="968"/>
      <c r="AG17" s="968"/>
    </row>
    <row r="18" spans="1:33" ht="15.95" customHeight="1" x14ac:dyDescent="0.2">
      <c r="A18" s="783">
        <v>6</v>
      </c>
      <c r="B18" s="784">
        <f>SUM('1а:45_1'!E20,'1а:45_1'!I20)</f>
        <v>42850.535030975334</v>
      </c>
      <c r="C18" s="783"/>
      <c r="D18" s="784">
        <f t="shared" si="0"/>
        <v>42850.535030975334</v>
      </c>
      <c r="E18" s="784">
        <v>12460.856397628786</v>
      </c>
      <c r="F18" s="783"/>
      <c r="G18" s="784">
        <f t="shared" si="1"/>
        <v>12460.856397628786</v>
      </c>
      <c r="I18" s="927"/>
      <c r="J18" s="816"/>
      <c r="R18" s="968"/>
      <c r="S18" s="968"/>
      <c r="T18" s="968"/>
      <c r="U18" s="968"/>
      <c r="V18" s="968"/>
      <c r="W18" s="968"/>
      <c r="X18" s="968"/>
      <c r="Y18" s="968"/>
      <c r="Z18" s="968"/>
      <c r="AA18" s="968"/>
      <c r="AB18" s="968"/>
      <c r="AC18" s="968"/>
      <c r="AD18" s="968"/>
      <c r="AE18" s="968"/>
      <c r="AF18" s="968"/>
      <c r="AG18" s="968"/>
    </row>
    <row r="19" spans="1:33" ht="15.95" customHeight="1" x14ac:dyDescent="0.2">
      <c r="A19" s="783">
        <v>7</v>
      </c>
      <c r="B19" s="784">
        <f>SUM('1а:45_1'!E21,'1а:45_1'!I21)</f>
        <v>50964.346582336424</v>
      </c>
      <c r="C19" s="783"/>
      <c r="D19" s="784">
        <f>B19</f>
        <v>50964.346582336424</v>
      </c>
      <c r="E19" s="784">
        <v>12514.841277618409</v>
      </c>
      <c r="F19" s="783"/>
      <c r="G19" s="784">
        <f t="shared" si="1"/>
        <v>12514.841277618409</v>
      </c>
      <c r="I19" s="927"/>
      <c r="J19" s="816"/>
      <c r="R19" s="968"/>
      <c r="S19" s="968"/>
      <c r="T19" s="968"/>
      <c r="U19" s="968"/>
      <c r="V19" s="968"/>
      <c r="W19" s="968"/>
      <c r="X19" s="968"/>
      <c r="Y19" s="968"/>
      <c r="Z19" s="968"/>
      <c r="AA19" s="968"/>
      <c r="AB19" s="968"/>
      <c r="AC19" s="968"/>
      <c r="AD19" s="968"/>
      <c r="AE19" s="968"/>
      <c r="AF19" s="968"/>
      <c r="AG19" s="968"/>
    </row>
    <row r="20" spans="1:33" ht="15.95" customHeight="1" x14ac:dyDescent="0.2">
      <c r="A20" s="783">
        <v>8</v>
      </c>
      <c r="B20" s="784">
        <f>SUM('1а:45_1'!E22,'1а:45_1'!I22)</f>
        <v>60527.841458435054</v>
      </c>
      <c r="C20" s="783"/>
      <c r="D20" s="784">
        <f t="shared" si="0"/>
        <v>60527.841458435054</v>
      </c>
      <c r="E20" s="784">
        <v>14974.48329444885</v>
      </c>
      <c r="F20" s="783"/>
      <c r="G20" s="784">
        <f t="shared" si="1"/>
        <v>14974.48329444885</v>
      </c>
      <c r="I20" s="927"/>
      <c r="J20" s="816"/>
      <c r="R20" s="968"/>
      <c r="S20" s="968"/>
      <c r="T20" s="968"/>
      <c r="U20" s="968"/>
      <c r="V20" s="968"/>
      <c r="W20" s="968"/>
      <c r="X20" s="968"/>
      <c r="Y20" s="968"/>
      <c r="Z20" s="968"/>
      <c r="AA20" s="968"/>
      <c r="AB20" s="968"/>
      <c r="AC20" s="968"/>
      <c r="AD20" s="968"/>
      <c r="AE20" s="968"/>
      <c r="AF20" s="968"/>
      <c r="AG20" s="968"/>
    </row>
    <row r="21" spans="1:33" ht="15.95" customHeight="1" x14ac:dyDescent="0.2">
      <c r="A21" s="783">
        <v>9</v>
      </c>
      <c r="B21" s="784">
        <f>SUM('1а:45_1'!E23,'1а:45_1'!I23)</f>
        <v>72418.671260070798</v>
      </c>
      <c r="C21" s="783"/>
      <c r="D21" s="784">
        <f t="shared" si="0"/>
        <v>72418.671260070798</v>
      </c>
      <c r="E21" s="784">
        <v>19155.309136505126</v>
      </c>
      <c r="F21" s="783"/>
      <c r="G21" s="784">
        <f t="shared" si="1"/>
        <v>19155.309136505126</v>
      </c>
      <c r="I21" s="927"/>
      <c r="J21" s="816"/>
      <c r="R21" s="968"/>
      <c r="S21" s="968"/>
      <c r="T21" s="968"/>
      <c r="U21" s="968"/>
      <c r="V21" s="968"/>
      <c r="W21" s="968"/>
      <c r="X21" s="968"/>
      <c r="Y21" s="968"/>
      <c r="Z21" s="968"/>
      <c r="AA21" s="968"/>
      <c r="AB21" s="968"/>
      <c r="AC21" s="968"/>
      <c r="AD21" s="968"/>
      <c r="AE21" s="968"/>
      <c r="AF21" s="968"/>
      <c r="AG21" s="968"/>
    </row>
    <row r="22" spans="1:33" ht="15.95" customHeight="1" x14ac:dyDescent="0.2">
      <c r="A22" s="783">
        <v>10</v>
      </c>
      <c r="B22" s="784">
        <f>SUM('1а:45_1'!E24,'1а:45_1'!I24)</f>
        <v>79677.493046264673</v>
      </c>
      <c r="C22" s="783"/>
      <c r="D22" s="784">
        <f t="shared" si="0"/>
        <v>79677.493046264673</v>
      </c>
      <c r="E22" s="784">
        <v>21332.234889831543</v>
      </c>
      <c r="F22" s="783"/>
      <c r="G22" s="784">
        <f t="shared" si="1"/>
        <v>21332.234889831543</v>
      </c>
      <c r="I22" s="927"/>
      <c r="J22" s="816"/>
      <c r="R22" s="968"/>
      <c r="S22" s="968"/>
      <c r="T22" s="968"/>
      <c r="U22" s="968"/>
      <c r="V22" s="968"/>
      <c r="W22" s="968"/>
      <c r="X22" s="968"/>
      <c r="Y22" s="968"/>
      <c r="Z22" s="968"/>
      <c r="AA22" s="968"/>
      <c r="AB22" s="968"/>
      <c r="AC22" s="968"/>
      <c r="AD22" s="968"/>
      <c r="AE22" s="968"/>
      <c r="AF22" s="968"/>
      <c r="AG22" s="968"/>
    </row>
    <row r="23" spans="1:33" ht="15.95" customHeight="1" x14ac:dyDescent="0.2">
      <c r="A23" s="783">
        <v>11</v>
      </c>
      <c r="B23" s="784">
        <f>SUM('1а:45_1'!E25,'1а:45_1'!I25)</f>
        <v>82541.757636718758</v>
      </c>
      <c r="C23" s="783"/>
      <c r="D23" s="1242">
        <f t="shared" si="0"/>
        <v>82541.757636718758</v>
      </c>
      <c r="E23" s="784">
        <v>21916.755617980954</v>
      </c>
      <c r="F23" s="783"/>
      <c r="G23" s="784">
        <f t="shared" si="1"/>
        <v>21916.755617980954</v>
      </c>
      <c r="I23" s="927"/>
      <c r="J23" s="816"/>
      <c r="R23" s="968"/>
      <c r="S23" s="968"/>
      <c r="T23" s="968"/>
      <c r="U23" s="968"/>
      <c r="V23" s="968"/>
      <c r="W23" s="968"/>
      <c r="X23" s="968"/>
      <c r="Y23" s="968"/>
      <c r="Z23" s="968"/>
      <c r="AA23" s="968"/>
      <c r="AB23" s="968"/>
      <c r="AC23" s="968"/>
      <c r="AD23" s="968"/>
      <c r="AE23" s="968"/>
      <c r="AF23" s="968"/>
      <c r="AG23" s="968"/>
    </row>
    <row r="24" spans="1:33" ht="15.95" customHeight="1" x14ac:dyDescent="0.2">
      <c r="A24" s="783">
        <v>12</v>
      </c>
      <c r="B24" s="784">
        <f>SUM('1а:45_1'!E26,'1а:45_1'!I26)</f>
        <v>82795.016637268054</v>
      </c>
      <c r="C24" s="783"/>
      <c r="D24" s="784">
        <f t="shared" si="0"/>
        <v>82795.016637268054</v>
      </c>
      <c r="E24" s="784">
        <v>22115.882693023679</v>
      </c>
      <c r="F24" s="783"/>
      <c r="G24" s="784">
        <f t="shared" si="1"/>
        <v>22115.882693023679</v>
      </c>
      <c r="I24" s="927"/>
      <c r="J24" s="816"/>
      <c r="R24" s="968"/>
      <c r="S24" s="968"/>
      <c r="T24" s="968"/>
      <c r="U24" s="968"/>
      <c r="V24" s="968"/>
      <c r="W24" s="968"/>
      <c r="X24" s="968"/>
      <c r="Y24" s="968"/>
      <c r="Z24" s="968"/>
      <c r="AA24" s="968"/>
      <c r="AB24" s="968"/>
      <c r="AC24" s="968"/>
      <c r="AD24" s="968"/>
      <c r="AE24" s="968"/>
      <c r="AF24" s="968"/>
      <c r="AG24" s="968"/>
    </row>
    <row r="25" spans="1:33" ht="15.95" customHeight="1" x14ac:dyDescent="0.2">
      <c r="A25" s="783">
        <v>13</v>
      </c>
      <c r="B25" s="784">
        <f>SUM('1а:45_1'!E27,'1а:45_1'!I27)</f>
        <v>82613.364198303228</v>
      </c>
      <c r="C25" s="783"/>
      <c r="D25" s="784">
        <f t="shared" si="0"/>
        <v>82613.364198303228</v>
      </c>
      <c r="E25" s="784">
        <v>21814.523167114257</v>
      </c>
      <c r="F25" s="783"/>
      <c r="G25" s="784">
        <f t="shared" si="1"/>
        <v>21814.523167114257</v>
      </c>
      <c r="I25" s="927"/>
      <c r="J25" s="816"/>
      <c r="R25" s="968"/>
      <c r="S25" s="968"/>
      <c r="T25" s="968"/>
      <c r="U25" s="968"/>
      <c r="V25" s="968"/>
      <c r="W25" s="968"/>
      <c r="X25" s="968"/>
      <c r="Y25" s="968"/>
      <c r="Z25" s="968"/>
      <c r="AA25" s="968"/>
      <c r="AB25" s="968"/>
      <c r="AC25" s="968"/>
      <c r="AD25" s="968"/>
      <c r="AE25" s="968"/>
      <c r="AF25" s="968"/>
      <c r="AG25" s="968"/>
    </row>
    <row r="26" spans="1:33" ht="15.95" customHeight="1" x14ac:dyDescent="0.2">
      <c r="A26" s="783">
        <v>14</v>
      </c>
      <c r="B26" s="784">
        <f>SUM('1а:45_1'!E28,'1а:45_1'!I28)</f>
        <v>83061.617918396005</v>
      </c>
      <c r="C26" s="783"/>
      <c r="D26" s="784">
        <f t="shared" si="0"/>
        <v>83061.617918396005</v>
      </c>
      <c r="E26" s="784">
        <v>22470.134725799562</v>
      </c>
      <c r="F26" s="783"/>
      <c r="G26" s="784">
        <f t="shared" si="1"/>
        <v>22470.134725799562</v>
      </c>
      <c r="I26" s="927"/>
      <c r="J26" s="816"/>
      <c r="R26" s="968"/>
      <c r="S26" s="968"/>
      <c r="T26" s="968"/>
      <c r="U26" s="968"/>
      <c r="V26" s="968"/>
      <c r="W26" s="968"/>
      <c r="X26" s="968"/>
      <c r="Y26" s="968"/>
      <c r="Z26" s="968"/>
      <c r="AA26" s="968"/>
      <c r="AB26" s="968"/>
      <c r="AC26" s="968"/>
      <c r="AD26" s="968"/>
      <c r="AE26" s="968"/>
      <c r="AF26" s="968"/>
      <c r="AG26" s="968"/>
    </row>
    <row r="27" spans="1:33" ht="15.95" customHeight="1" x14ac:dyDescent="0.2">
      <c r="A27" s="783">
        <v>15</v>
      </c>
      <c r="B27" s="784">
        <f>SUM('1а:45_1'!E29,'1а:45_1'!I29)</f>
        <v>82293.939571228038</v>
      </c>
      <c r="C27" s="783"/>
      <c r="D27" s="784">
        <f t="shared" si="0"/>
        <v>82293.939571228038</v>
      </c>
      <c r="E27" s="784">
        <v>22130.801613616946</v>
      </c>
      <c r="F27" s="783"/>
      <c r="G27" s="784">
        <f t="shared" si="1"/>
        <v>22130.801613616946</v>
      </c>
      <c r="I27" s="927"/>
      <c r="J27" s="816"/>
      <c r="R27" s="968"/>
      <c r="S27" s="968"/>
      <c r="T27" s="968"/>
      <c r="U27" s="968"/>
      <c r="V27" s="968"/>
      <c r="W27" s="968"/>
      <c r="X27" s="968"/>
      <c r="Y27" s="968"/>
      <c r="Z27" s="968"/>
      <c r="AA27" s="968"/>
      <c r="AB27" s="968"/>
      <c r="AC27" s="968"/>
      <c r="AD27" s="968"/>
      <c r="AE27" s="968"/>
      <c r="AF27" s="968"/>
      <c r="AG27" s="968"/>
    </row>
    <row r="28" spans="1:33" ht="15.95" customHeight="1" x14ac:dyDescent="0.2">
      <c r="A28" s="783">
        <v>16</v>
      </c>
      <c r="B28" s="784">
        <f>SUM('1а:45_1'!E30,'1а:45_1'!I30)</f>
        <v>80987.130075683614</v>
      </c>
      <c r="C28" s="783"/>
      <c r="D28" s="784">
        <f t="shared" si="0"/>
        <v>80987.130075683614</v>
      </c>
      <c r="E28" s="784">
        <v>22167.965288619987</v>
      </c>
      <c r="F28" s="783"/>
      <c r="G28" s="784">
        <f t="shared" si="1"/>
        <v>22167.965288619987</v>
      </c>
      <c r="I28" s="927"/>
      <c r="J28" s="816"/>
      <c r="R28" s="968"/>
      <c r="S28" s="968"/>
      <c r="T28" s="968"/>
      <c r="U28" s="968"/>
      <c r="V28" s="968"/>
      <c r="W28" s="968"/>
      <c r="X28" s="968"/>
      <c r="Y28" s="968"/>
      <c r="Z28" s="968"/>
      <c r="AA28" s="968"/>
      <c r="AB28" s="968"/>
      <c r="AC28" s="968"/>
      <c r="AD28" s="968"/>
      <c r="AE28" s="968"/>
      <c r="AF28" s="968"/>
      <c r="AG28" s="968"/>
    </row>
    <row r="29" spans="1:33" ht="15.95" customHeight="1" x14ac:dyDescent="0.2">
      <c r="A29" s="783">
        <v>17</v>
      </c>
      <c r="B29" s="784">
        <f>SUM('1а:45_1'!E31,'1а:45_1'!I31)</f>
        <v>78927.20737579347</v>
      </c>
      <c r="C29" s="783"/>
      <c r="D29" s="784">
        <f t="shared" si="0"/>
        <v>78927.20737579347</v>
      </c>
      <c r="E29" s="784">
        <v>21909.268333663942</v>
      </c>
      <c r="F29" s="783"/>
      <c r="G29" s="784">
        <f t="shared" si="1"/>
        <v>21909.268333663942</v>
      </c>
      <c r="I29" s="927"/>
      <c r="J29" s="816"/>
      <c r="R29" s="968"/>
      <c r="S29" s="968"/>
      <c r="T29" s="968"/>
      <c r="U29" s="968"/>
      <c r="V29" s="968"/>
      <c r="W29" s="968"/>
      <c r="X29" s="968"/>
      <c r="Y29" s="968"/>
      <c r="Z29" s="968"/>
      <c r="AA29" s="968"/>
      <c r="AB29" s="968"/>
      <c r="AC29" s="968"/>
      <c r="AD29" s="968"/>
      <c r="AE29" s="968"/>
      <c r="AF29" s="968"/>
      <c r="AG29" s="968"/>
    </row>
    <row r="30" spans="1:33" ht="15.95" customHeight="1" x14ac:dyDescent="0.2">
      <c r="A30" s="783">
        <v>18</v>
      </c>
      <c r="B30" s="784">
        <f>SUM('1а:45_1'!E32,'1а:45_1'!I32)</f>
        <v>75650.224835815447</v>
      </c>
      <c r="C30" s="783"/>
      <c r="D30" s="784">
        <f t="shared" si="0"/>
        <v>75650.224835815447</v>
      </c>
      <c r="E30" s="784">
        <v>20265.838074035648</v>
      </c>
      <c r="F30" s="783"/>
      <c r="G30" s="784">
        <f t="shared" si="1"/>
        <v>20265.838074035648</v>
      </c>
      <c r="I30" s="927"/>
      <c r="J30" s="816"/>
      <c r="R30" s="968"/>
      <c r="S30" s="968"/>
      <c r="T30" s="968"/>
      <c r="U30" s="968"/>
      <c r="V30" s="968"/>
      <c r="W30" s="968"/>
      <c r="X30" s="968"/>
      <c r="Y30" s="968"/>
      <c r="Z30" s="968"/>
      <c r="AA30" s="968"/>
      <c r="AB30" s="968"/>
      <c r="AC30" s="968"/>
      <c r="AD30" s="968"/>
      <c r="AE30" s="968"/>
      <c r="AF30" s="968"/>
      <c r="AG30" s="968"/>
    </row>
    <row r="31" spans="1:33" ht="15.95" customHeight="1" x14ac:dyDescent="0.2">
      <c r="A31" s="783">
        <v>19</v>
      </c>
      <c r="B31" s="784">
        <f>SUM('1а:45_1'!E33,'1а:45_1'!I33)</f>
        <v>74478.087749633793</v>
      </c>
      <c r="C31" s="783"/>
      <c r="D31" s="784">
        <f t="shared" si="0"/>
        <v>74478.087749633793</v>
      </c>
      <c r="E31" s="784">
        <v>19526.722552490235</v>
      </c>
      <c r="F31" s="783"/>
      <c r="G31" s="784">
        <f t="shared" si="1"/>
        <v>19526.722552490235</v>
      </c>
      <c r="I31" s="927"/>
      <c r="J31" s="816"/>
      <c r="R31" s="968"/>
      <c r="S31" s="968"/>
      <c r="T31" s="968"/>
      <c r="U31" s="968"/>
      <c r="V31" s="968"/>
      <c r="W31" s="968"/>
      <c r="X31" s="968"/>
      <c r="Y31" s="968"/>
      <c r="Z31" s="968"/>
      <c r="AA31" s="968"/>
      <c r="AB31" s="968"/>
      <c r="AC31" s="968"/>
      <c r="AD31" s="968"/>
      <c r="AE31" s="968"/>
      <c r="AF31" s="968"/>
      <c r="AG31" s="968"/>
    </row>
    <row r="32" spans="1:33" ht="15.95" customHeight="1" x14ac:dyDescent="0.2">
      <c r="A32" s="812">
        <v>20</v>
      </c>
      <c r="B32" s="784">
        <f>SUM('1а:45_1'!E34,'1а:45_1'!I34)</f>
        <v>73140.148543090807</v>
      </c>
      <c r="C32" s="800"/>
      <c r="D32" s="811">
        <f>B32</f>
        <v>73140.148543090807</v>
      </c>
      <c r="E32" s="784">
        <v>19323.136891021728</v>
      </c>
      <c r="F32" s="800"/>
      <c r="G32" s="784">
        <f t="shared" si="1"/>
        <v>19323.136891021728</v>
      </c>
      <c r="I32" s="927"/>
      <c r="J32" s="816"/>
      <c r="R32" s="968"/>
      <c r="S32" s="968"/>
      <c r="T32" s="968"/>
      <c r="U32" s="968"/>
      <c r="V32" s="968"/>
      <c r="W32" s="968"/>
      <c r="X32" s="968"/>
      <c r="Y32" s="968"/>
      <c r="Z32" s="968"/>
      <c r="AA32" s="968"/>
      <c r="AB32" s="968"/>
      <c r="AC32" s="968"/>
      <c r="AD32" s="968"/>
      <c r="AE32" s="968"/>
      <c r="AF32" s="968"/>
      <c r="AG32" s="968"/>
    </row>
    <row r="33" spans="1:33" ht="15.95" customHeight="1" x14ac:dyDescent="0.2">
      <c r="A33" s="783">
        <v>21</v>
      </c>
      <c r="B33" s="784">
        <f>SUM('1а:45_1'!E35,'1а:45_1'!I35)</f>
        <v>71216.744512634265</v>
      </c>
      <c r="C33" s="783"/>
      <c r="D33" s="784">
        <f t="shared" si="0"/>
        <v>71216.744512634265</v>
      </c>
      <c r="E33" s="784">
        <v>17741.831910095218</v>
      </c>
      <c r="F33" s="783"/>
      <c r="G33" s="784">
        <f t="shared" si="1"/>
        <v>17741.831910095218</v>
      </c>
      <c r="I33" s="927"/>
      <c r="J33" s="816"/>
      <c r="R33" s="968"/>
      <c r="S33" s="968"/>
      <c r="T33" s="968"/>
      <c r="U33" s="968"/>
      <c r="V33" s="968"/>
      <c r="W33" s="968"/>
      <c r="X33" s="968"/>
      <c r="Y33" s="968"/>
      <c r="Z33" s="968"/>
      <c r="AA33" s="968"/>
      <c r="AB33" s="968"/>
      <c r="AC33" s="968"/>
      <c r="AD33" s="968"/>
      <c r="AE33" s="968"/>
      <c r="AF33" s="968"/>
      <c r="AG33" s="968"/>
    </row>
    <row r="34" spans="1:33" ht="15.95" customHeight="1" x14ac:dyDescent="0.2">
      <c r="A34" s="783">
        <v>22</v>
      </c>
      <c r="B34" s="784">
        <f>SUM('1а:45_1'!E36,'1а:45_1'!I36)</f>
        <v>69417.109275207535</v>
      </c>
      <c r="C34" s="783"/>
      <c r="D34" s="784">
        <f t="shared" si="0"/>
        <v>69417.109275207535</v>
      </c>
      <c r="E34" s="784">
        <v>16143.081090011596</v>
      </c>
      <c r="F34" s="783"/>
      <c r="G34" s="784">
        <f t="shared" si="1"/>
        <v>16143.081090011596</v>
      </c>
      <c r="I34" s="927"/>
      <c r="J34" s="816"/>
      <c r="R34" s="968"/>
      <c r="S34" s="968"/>
      <c r="T34" s="968"/>
      <c r="U34" s="968"/>
      <c r="V34" s="968"/>
      <c r="W34" s="968"/>
      <c r="X34" s="968"/>
      <c r="Y34" s="968"/>
      <c r="Z34" s="968"/>
      <c r="AA34" s="968"/>
      <c r="AB34" s="968"/>
      <c r="AC34" s="968"/>
      <c r="AD34" s="968"/>
      <c r="AE34" s="968"/>
      <c r="AF34" s="968"/>
      <c r="AG34" s="968"/>
    </row>
    <row r="35" spans="1:33" ht="15.95" customHeight="1" x14ac:dyDescent="0.2">
      <c r="A35" s="783">
        <v>23</v>
      </c>
      <c r="B35" s="784">
        <f>SUM('1а:45_1'!E37,'1а:45_1'!I37)</f>
        <v>66469.535786743145</v>
      </c>
      <c r="C35" s="783"/>
      <c r="D35" s="784">
        <f t="shared" si="0"/>
        <v>66469.535786743145</v>
      </c>
      <c r="E35" s="784">
        <v>15427.19892440796</v>
      </c>
      <c r="F35" s="783"/>
      <c r="G35" s="784">
        <f t="shared" si="1"/>
        <v>15427.19892440796</v>
      </c>
      <c r="I35" s="927"/>
      <c r="J35" s="816"/>
      <c r="R35" s="968"/>
      <c r="S35" s="968"/>
      <c r="T35" s="968"/>
      <c r="U35" s="968"/>
      <c r="V35" s="968"/>
      <c r="W35" s="968"/>
      <c r="X35" s="968"/>
      <c r="Y35" s="968"/>
      <c r="Z35" s="968"/>
      <c r="AA35" s="968"/>
      <c r="AB35" s="968"/>
      <c r="AC35" s="968"/>
      <c r="AD35" s="968"/>
      <c r="AE35" s="968"/>
      <c r="AF35" s="968"/>
      <c r="AG35" s="968"/>
    </row>
    <row r="36" spans="1:33" ht="15.95" customHeight="1" x14ac:dyDescent="0.2">
      <c r="A36" s="783">
        <v>24</v>
      </c>
      <c r="B36" s="784">
        <f>SUM('1а:45_1'!E38,'1а:45_1'!I38)</f>
        <v>59189.041751403813</v>
      </c>
      <c r="C36" s="783"/>
      <c r="D36" s="784">
        <f t="shared" si="0"/>
        <v>59189.041751403813</v>
      </c>
      <c r="E36" s="784">
        <v>411919.41486068728</v>
      </c>
      <c r="F36" s="783"/>
      <c r="G36" s="784">
        <f t="shared" si="1"/>
        <v>411919.41486068728</v>
      </c>
      <c r="I36" s="927"/>
      <c r="J36" s="816"/>
      <c r="R36" s="968"/>
      <c r="S36" s="968"/>
      <c r="T36" s="968"/>
      <c r="U36" s="968"/>
      <c r="V36" s="968"/>
      <c r="W36" s="968"/>
      <c r="X36" s="968"/>
      <c r="Y36" s="968"/>
      <c r="Z36" s="968"/>
      <c r="AA36" s="968"/>
      <c r="AB36" s="968"/>
      <c r="AC36" s="968"/>
      <c r="AD36" s="968"/>
      <c r="AE36" s="968"/>
      <c r="AF36" s="968"/>
      <c r="AG36" s="968"/>
    </row>
    <row r="37" spans="1:33" ht="15.95" customHeight="1" x14ac:dyDescent="0.2">
      <c r="A37" s="785" t="s">
        <v>19</v>
      </c>
      <c r="B37" s="1611">
        <f>SUM(B13:B36)</f>
        <v>1592533.5896192931</v>
      </c>
      <c r="C37" s="1611"/>
      <c r="D37" s="1611">
        <f t="shared" si="0"/>
        <v>1592533.5896192931</v>
      </c>
      <c r="E37" s="1611">
        <f>SUM(E13:E36)</f>
        <v>823838.82972137455</v>
      </c>
      <c r="F37" s="1611"/>
      <c r="G37" s="1611">
        <f>SUM(G13:G36)</f>
        <v>823838.82972137455</v>
      </c>
      <c r="I37" s="927"/>
      <c r="J37" s="817"/>
      <c r="L37" s="817"/>
      <c r="R37" s="968"/>
      <c r="S37" s="968"/>
      <c r="T37" s="968"/>
      <c r="U37" s="968"/>
      <c r="V37" s="968"/>
      <c r="W37" s="968"/>
      <c r="X37" s="968"/>
      <c r="Y37" s="968"/>
      <c r="Z37" s="968"/>
      <c r="AA37" s="968"/>
      <c r="AB37" s="968"/>
      <c r="AC37" s="968"/>
      <c r="AD37" s="968"/>
      <c r="AE37" s="968"/>
      <c r="AF37" s="968"/>
      <c r="AG37" s="968"/>
    </row>
    <row r="38" spans="1:33" x14ac:dyDescent="0.2">
      <c r="E38" s="1612"/>
      <c r="I38" s="927"/>
      <c r="R38" s="968"/>
      <c r="S38" s="968"/>
      <c r="T38" s="968"/>
      <c r="U38" s="968"/>
      <c r="V38" s="968"/>
      <c r="W38" s="968"/>
      <c r="X38" s="968"/>
      <c r="Y38" s="968"/>
      <c r="Z38" s="968"/>
      <c r="AA38" s="968"/>
      <c r="AB38" s="968"/>
      <c r="AC38" s="968"/>
      <c r="AD38" s="968"/>
      <c r="AE38" s="968"/>
      <c r="AF38" s="968"/>
      <c r="AG38" s="968"/>
    </row>
    <row r="39" spans="1:33" ht="14.25" x14ac:dyDescent="0.2">
      <c r="A39" s="1176"/>
      <c r="B39" s="1177"/>
      <c r="C39" s="1178"/>
      <c r="D39" s="1177"/>
      <c r="E39" s="1177"/>
      <c r="F39" s="1178"/>
      <c r="G39" s="1177"/>
      <c r="J39" s="1174"/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ht="15.75" customHeight="1" x14ac:dyDescent="0.3">
      <c r="C40" s="806"/>
      <c r="D40" s="806"/>
      <c r="E40" s="806"/>
      <c r="F40" s="481"/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ht="15.75" x14ac:dyDescent="0.25">
      <c r="A41" s="2769" t="s">
        <v>688</v>
      </c>
      <c r="B41" s="2769"/>
      <c r="C41" s="2769"/>
      <c r="D41" s="2769"/>
      <c r="E41" s="2769"/>
      <c r="F41" s="2769"/>
      <c r="G41" s="2769"/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  <row r="46" spans="1:33" ht="13.5" x14ac:dyDescent="0.25">
      <c r="A46" s="2756"/>
      <c r="B46" s="2756"/>
    </row>
    <row r="47" spans="1:33" ht="13.5" x14ac:dyDescent="0.25">
      <c r="A47" s="2754"/>
      <c r="B47" s="2755"/>
    </row>
    <row r="48" spans="1:33" hidden="1" x14ac:dyDescent="0.2">
      <c r="D48" s="1179">
        <f>MAX(D13:D36)</f>
        <v>83061.617918396005</v>
      </c>
      <c r="G48" s="1179">
        <f>MAX(G13:G37)</f>
        <v>823838.82972137455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4" type="noConversion"/>
  <conditionalFormatting sqref="D13:D36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3"/>
  </sheetPr>
  <dimension ref="A1:AG44"/>
  <sheetViews>
    <sheetView zoomScale="70" zoomScaleNormal="70" workbookViewId="0">
      <selection activeCell="A7" sqref="A7:Q7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780" t="s">
        <v>509</v>
      </c>
      <c r="C1" s="2048"/>
      <c r="D1" s="2048"/>
      <c r="E1" s="2048"/>
      <c r="F1" s="2048"/>
      <c r="J1" s="801" t="s">
        <v>183</v>
      </c>
      <c r="N1" s="2770" t="s">
        <v>119</v>
      </c>
      <c r="O1" s="2770"/>
      <c r="P1" s="2770"/>
      <c r="Q1" s="2770"/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s="482" customFormat="1" ht="10.5" customHeight="1" x14ac:dyDescent="0.2">
      <c r="B2" s="2781" t="s">
        <v>1</v>
      </c>
      <c r="C2" s="2055"/>
      <c r="D2" s="2055"/>
      <c r="E2" s="2055"/>
      <c r="F2" s="2055"/>
      <c r="N2" s="2781" t="s">
        <v>2</v>
      </c>
      <c r="O2" s="2782"/>
      <c r="P2" s="2782"/>
      <c r="Q2" s="2782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s="482" customFormat="1" ht="13.5" customHeight="1" x14ac:dyDescent="0.2">
      <c r="B3" s="2786" t="s">
        <v>120</v>
      </c>
      <c r="C3" s="2786"/>
      <c r="N3" s="482" t="s">
        <v>3</v>
      </c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s="482" customFormat="1" ht="15" customHeight="1" x14ac:dyDescent="0.25">
      <c r="B4" s="2788" t="s">
        <v>4</v>
      </c>
      <c r="C4" s="2048"/>
      <c r="D4" s="484"/>
      <c r="E4" s="966"/>
      <c r="F4" s="966"/>
      <c r="G4" s="966"/>
      <c r="H4" s="966"/>
      <c r="I4" s="916" t="s">
        <v>5</v>
      </c>
      <c r="J4" s="483"/>
      <c r="K4" s="483"/>
      <c r="L4" s="483"/>
      <c r="O4" s="482" t="s">
        <v>326</v>
      </c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s="482" customFormat="1" ht="9.75" customHeight="1" x14ac:dyDescent="0.2">
      <c r="B5" s="2787" t="s">
        <v>7</v>
      </c>
      <c r="C5" s="2046"/>
      <c r="D5" s="483"/>
      <c r="E5" s="483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s="482" customFormat="1" ht="12" customHeight="1" x14ac:dyDescent="0.25">
      <c r="A6" s="278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s="482" customFormat="1" ht="15.75" x14ac:dyDescent="0.25">
      <c r="A7" s="279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s="482" customFormat="1" ht="9" customHeight="1" x14ac:dyDescent="0.2">
      <c r="A8" s="1329">
        <v>1640</v>
      </c>
      <c r="B8" s="1330">
        <v>411</v>
      </c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s="482" customFormat="1" x14ac:dyDescent="0.2">
      <c r="A9" s="2783" t="s">
        <v>9</v>
      </c>
      <c r="B9" s="2771" t="s">
        <v>10</v>
      </c>
      <c r="C9" s="2772"/>
      <c r="D9" s="2772"/>
      <c r="E9" s="2772"/>
      <c r="F9" s="2772"/>
      <c r="G9" s="2772"/>
      <c r="H9" s="2772"/>
      <c r="I9" s="2773"/>
      <c r="J9" s="2771" t="s">
        <v>11</v>
      </c>
      <c r="K9" s="2772"/>
      <c r="L9" s="2772"/>
      <c r="M9" s="2772"/>
      <c r="N9" s="2772"/>
      <c r="O9" s="2772"/>
      <c r="P9" s="2772"/>
      <c r="Q9" s="2773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s="482" customFormat="1" x14ac:dyDescent="0.2">
      <c r="A10" s="2784"/>
      <c r="B10" s="2777" t="s">
        <v>327</v>
      </c>
      <c r="C10" s="2778"/>
      <c r="D10" s="2778"/>
      <c r="E10" s="2779"/>
      <c r="F10" s="2774" t="s">
        <v>328</v>
      </c>
      <c r="G10" s="2062"/>
      <c r="H10" s="2062"/>
      <c r="I10" s="2063"/>
      <c r="J10" s="2774" t="s">
        <v>327</v>
      </c>
      <c r="K10" s="2775"/>
      <c r="L10" s="2775"/>
      <c r="M10" s="2776"/>
      <c r="N10" s="2774" t="s">
        <v>328</v>
      </c>
      <c r="O10" s="2775"/>
      <c r="P10" s="2775"/>
      <c r="Q10" s="2776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82" customFormat="1" x14ac:dyDescent="0.2">
      <c r="A11" s="2784"/>
      <c r="B11" s="2774" t="s">
        <v>14</v>
      </c>
      <c r="C11" s="2775"/>
      <c r="E11" s="486">
        <v>3000</v>
      </c>
      <c r="F11" s="2774" t="s">
        <v>14</v>
      </c>
      <c r="G11" s="2775"/>
      <c r="H11" s="485"/>
      <c r="I11" s="486">
        <v>1500</v>
      </c>
      <c r="J11" s="2774" t="s">
        <v>14</v>
      </c>
      <c r="K11" s="2775"/>
      <c r="L11" s="485"/>
      <c r="M11" s="486">
        <v>3000</v>
      </c>
      <c r="N11" s="2774" t="s">
        <v>14</v>
      </c>
      <c r="O11" s="2775"/>
      <c r="P11" s="485"/>
      <c r="Q11" s="486">
        <v>1500</v>
      </c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</row>
    <row r="12" spans="1:33" s="488" customFormat="1" ht="35.25" customHeight="1" x14ac:dyDescent="0.2">
      <c r="A12" s="2785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796"/>
      <c r="D14" s="1796"/>
      <c r="E14" s="1797"/>
      <c r="F14" s="1796"/>
      <c r="G14" s="1796"/>
      <c r="H14" s="1796"/>
      <c r="I14" s="1797"/>
      <c r="J14" s="1798"/>
      <c r="K14" s="1796"/>
      <c r="L14" s="1796"/>
      <c r="M14" s="1797"/>
      <c r="N14" s="1796"/>
      <c r="O14" s="1796"/>
      <c r="P14" s="1796"/>
      <c r="Q14" s="1797"/>
    </row>
    <row r="15" spans="1:33" s="1445" customFormat="1" ht="15" x14ac:dyDescent="0.25">
      <c r="A15" s="1443">
        <v>1</v>
      </c>
      <c r="B15" s="1444"/>
      <c r="C15" s="1796"/>
      <c r="D15" s="1796"/>
      <c r="E15" s="1647">
        <v>138</v>
      </c>
      <c r="F15" s="1796"/>
      <c r="G15" s="1796"/>
      <c r="H15" s="1796"/>
      <c r="I15" s="1647">
        <v>184.95</v>
      </c>
      <c r="J15" s="1798"/>
      <c r="K15" s="1796"/>
      <c r="L15" s="1796"/>
      <c r="M15" s="1647">
        <v>89</v>
      </c>
      <c r="N15" s="1796"/>
      <c r="O15" s="1796"/>
      <c r="P15" s="1796"/>
      <c r="Q15" s="1647">
        <v>146.55000000000001</v>
      </c>
    </row>
    <row r="16" spans="1:33" s="488" customFormat="1" ht="15" x14ac:dyDescent="0.25">
      <c r="A16" s="491">
        <v>2</v>
      </c>
      <c r="B16" s="794"/>
      <c r="C16" s="1796"/>
      <c r="D16" s="1796"/>
      <c r="E16" s="1647">
        <v>127</v>
      </c>
      <c r="F16" s="1796"/>
      <c r="G16" s="1796"/>
      <c r="H16" s="1796"/>
      <c r="I16" s="1647">
        <v>163.80000000000001</v>
      </c>
      <c r="J16" s="1798"/>
      <c r="K16" s="1796"/>
      <c r="L16" s="1796"/>
      <c r="M16" s="1647">
        <v>89</v>
      </c>
      <c r="N16" s="1796"/>
      <c r="O16" s="1796"/>
      <c r="P16" s="1796"/>
      <c r="Q16" s="1647">
        <v>134.4</v>
      </c>
    </row>
    <row r="17" spans="1:17" s="488" customFormat="1" ht="15" x14ac:dyDescent="0.25">
      <c r="A17" s="491">
        <v>3</v>
      </c>
      <c r="B17" s="794"/>
      <c r="C17" s="1796"/>
      <c r="D17" s="1796"/>
      <c r="E17" s="1647">
        <v>119</v>
      </c>
      <c r="F17" s="1796"/>
      <c r="G17" s="1796"/>
      <c r="H17" s="1796"/>
      <c r="I17" s="1647">
        <v>158.10000000000002</v>
      </c>
      <c r="J17" s="1798"/>
      <c r="K17" s="1796"/>
      <c r="L17" s="1796"/>
      <c r="M17" s="1647">
        <v>89</v>
      </c>
      <c r="N17" s="1796"/>
      <c r="O17" s="1796"/>
      <c r="P17" s="1796"/>
      <c r="Q17" s="1647">
        <v>136.80000000000001</v>
      </c>
    </row>
    <row r="18" spans="1:17" s="488" customFormat="1" ht="15" x14ac:dyDescent="0.25">
      <c r="A18" s="491">
        <v>4</v>
      </c>
      <c r="B18" s="794"/>
      <c r="C18" s="1796"/>
      <c r="D18" s="1796"/>
      <c r="E18" s="1647">
        <v>120</v>
      </c>
      <c r="F18" s="1796"/>
      <c r="G18" s="1796"/>
      <c r="H18" s="1796"/>
      <c r="I18" s="1647">
        <v>160.5</v>
      </c>
      <c r="J18" s="1798"/>
      <c r="K18" s="1796"/>
      <c r="L18" s="1796"/>
      <c r="M18" s="1647">
        <v>82</v>
      </c>
      <c r="N18" s="1796"/>
      <c r="O18" s="1796"/>
      <c r="P18" s="1796"/>
      <c r="Q18" s="1647">
        <v>129.9</v>
      </c>
    </row>
    <row r="19" spans="1:17" s="488" customFormat="1" ht="15" x14ac:dyDescent="0.25">
      <c r="A19" s="491">
        <v>5</v>
      </c>
      <c r="B19" s="794"/>
      <c r="C19" s="1796"/>
      <c r="D19" s="1796"/>
      <c r="E19" s="1647">
        <v>117</v>
      </c>
      <c r="F19" s="1796"/>
      <c r="G19" s="1796"/>
      <c r="H19" s="1796"/>
      <c r="I19" s="1647">
        <v>154.05000000000001</v>
      </c>
      <c r="J19" s="1798"/>
      <c r="K19" s="1796"/>
      <c r="L19" s="1796"/>
      <c r="M19" s="1647">
        <v>81</v>
      </c>
      <c r="N19" s="1796"/>
      <c r="O19" s="1796"/>
      <c r="P19" s="1796"/>
      <c r="Q19" s="1647">
        <v>125.54999999999998</v>
      </c>
    </row>
    <row r="20" spans="1:17" s="488" customFormat="1" ht="15" x14ac:dyDescent="0.25">
      <c r="A20" s="491">
        <v>6</v>
      </c>
      <c r="B20" s="794"/>
      <c r="C20" s="1796"/>
      <c r="D20" s="1796"/>
      <c r="E20" s="1647">
        <v>122</v>
      </c>
      <c r="F20" s="1796"/>
      <c r="G20" s="1796"/>
      <c r="H20" s="1796"/>
      <c r="I20" s="1647">
        <v>165.75</v>
      </c>
      <c r="J20" s="1798"/>
      <c r="K20" s="1796"/>
      <c r="L20" s="1796"/>
      <c r="M20" s="1647">
        <v>83</v>
      </c>
      <c r="N20" s="1796"/>
      <c r="O20" s="1796"/>
      <c r="P20" s="1796"/>
      <c r="Q20" s="1647">
        <v>123.15</v>
      </c>
    </row>
    <row r="21" spans="1:17" s="488" customFormat="1" ht="15" x14ac:dyDescent="0.25">
      <c r="A21" s="491">
        <v>7</v>
      </c>
      <c r="B21" s="794"/>
      <c r="C21" s="1796"/>
      <c r="D21" s="1796"/>
      <c r="E21" s="1647">
        <v>143</v>
      </c>
      <c r="F21" s="1796"/>
      <c r="G21" s="1796"/>
      <c r="H21" s="1796"/>
      <c r="I21" s="1647">
        <v>180.15000000000003</v>
      </c>
      <c r="J21" s="1798"/>
      <c r="K21" s="1796"/>
      <c r="L21" s="1796"/>
      <c r="M21" s="1647">
        <v>80</v>
      </c>
      <c r="N21" s="1796"/>
      <c r="O21" s="1796"/>
      <c r="P21" s="1796"/>
      <c r="Q21" s="1647">
        <v>125.4</v>
      </c>
    </row>
    <row r="22" spans="1:17" s="488" customFormat="1" ht="15" x14ac:dyDescent="0.25">
      <c r="A22" s="491">
        <v>8</v>
      </c>
      <c r="B22" s="794"/>
      <c r="C22" s="1796"/>
      <c r="D22" s="1796"/>
      <c r="E22" s="1647">
        <v>171</v>
      </c>
      <c r="F22" s="1796"/>
      <c r="G22" s="1796"/>
      <c r="H22" s="1796"/>
      <c r="I22" s="1647">
        <v>210.75</v>
      </c>
      <c r="J22" s="1798"/>
      <c r="K22" s="1796"/>
      <c r="L22" s="1796"/>
      <c r="M22" s="1647">
        <v>79</v>
      </c>
      <c r="N22" s="1796"/>
      <c r="O22" s="1796"/>
      <c r="P22" s="1796"/>
      <c r="Q22" s="1647">
        <v>128.4</v>
      </c>
    </row>
    <row r="23" spans="1:17" s="488" customFormat="1" ht="15" x14ac:dyDescent="0.25">
      <c r="A23" s="491">
        <v>9</v>
      </c>
      <c r="B23" s="794"/>
      <c r="C23" s="1796"/>
      <c r="D23" s="1796"/>
      <c r="E23" s="1647">
        <v>205</v>
      </c>
      <c r="F23" s="1796"/>
      <c r="G23" s="1796"/>
      <c r="H23" s="1796"/>
      <c r="I23" s="1647">
        <v>252.29999999999998</v>
      </c>
      <c r="J23" s="1798"/>
      <c r="K23" s="1796"/>
      <c r="L23" s="1796"/>
      <c r="M23" s="1647">
        <v>83</v>
      </c>
      <c r="N23" s="1796"/>
      <c r="O23" s="1796"/>
      <c r="P23" s="1796"/>
      <c r="Q23" s="1647">
        <v>147.44999999999999</v>
      </c>
    </row>
    <row r="24" spans="1:17" s="488" customFormat="1" ht="15" x14ac:dyDescent="0.25">
      <c r="A24" s="491">
        <v>10</v>
      </c>
      <c r="B24" s="794"/>
      <c r="C24" s="1796"/>
      <c r="D24" s="1796"/>
      <c r="E24" s="1647">
        <v>226</v>
      </c>
      <c r="F24" s="1796"/>
      <c r="G24" s="1796"/>
      <c r="H24" s="1796"/>
      <c r="I24" s="1647">
        <v>323.09999999999997</v>
      </c>
      <c r="J24" s="1798"/>
      <c r="K24" s="1796"/>
      <c r="L24" s="1796"/>
      <c r="M24" s="1647">
        <v>97</v>
      </c>
      <c r="N24" s="1796"/>
      <c r="O24" s="1796"/>
      <c r="P24" s="1796"/>
      <c r="Q24" s="1647">
        <v>198.75</v>
      </c>
    </row>
    <row r="25" spans="1:17" s="488" customFormat="1" ht="15" x14ac:dyDescent="0.25">
      <c r="A25" s="491">
        <v>11</v>
      </c>
      <c r="B25" s="794"/>
      <c r="C25" s="1796"/>
      <c r="D25" s="1796"/>
      <c r="E25" s="1647">
        <v>224</v>
      </c>
      <c r="F25" s="1796"/>
      <c r="G25" s="1796"/>
      <c r="H25" s="1796"/>
      <c r="I25" s="1647">
        <v>279.75000000000006</v>
      </c>
      <c r="J25" s="1798"/>
      <c r="K25" s="1796"/>
      <c r="L25" s="1796"/>
      <c r="M25" s="1647">
        <v>97</v>
      </c>
      <c r="N25" s="1796"/>
      <c r="O25" s="1796"/>
      <c r="P25" s="1796"/>
      <c r="Q25" s="1647">
        <v>182.4</v>
      </c>
    </row>
    <row r="26" spans="1:17" s="488" customFormat="1" ht="15" x14ac:dyDescent="0.25">
      <c r="A26" s="491">
        <v>12</v>
      </c>
      <c r="B26" s="794"/>
      <c r="C26" s="1796"/>
      <c r="D26" s="1796"/>
      <c r="E26" s="1647">
        <v>217</v>
      </c>
      <c r="F26" s="1796"/>
      <c r="G26" s="1796"/>
      <c r="H26" s="1796"/>
      <c r="I26" s="1647">
        <v>330.6</v>
      </c>
      <c r="J26" s="1798"/>
      <c r="K26" s="1796"/>
      <c r="L26" s="1796"/>
      <c r="M26" s="1647">
        <v>94</v>
      </c>
      <c r="N26" s="1796"/>
      <c r="O26" s="1796"/>
      <c r="P26" s="1796"/>
      <c r="Q26" s="1647">
        <v>193.5</v>
      </c>
    </row>
    <row r="27" spans="1:17" s="488" customFormat="1" ht="15" x14ac:dyDescent="0.25">
      <c r="A27" s="491">
        <v>13</v>
      </c>
      <c r="B27" s="794"/>
      <c r="C27" s="1796"/>
      <c r="D27" s="1796"/>
      <c r="E27" s="1647">
        <v>213</v>
      </c>
      <c r="F27" s="1796"/>
      <c r="G27" s="1796"/>
      <c r="H27" s="1796"/>
      <c r="I27" s="1647">
        <v>250.20000000000002</v>
      </c>
      <c r="J27" s="1798"/>
      <c r="K27" s="1796"/>
      <c r="L27" s="1796"/>
      <c r="M27" s="1647">
        <v>93</v>
      </c>
      <c r="N27" s="1796"/>
      <c r="O27" s="1796"/>
      <c r="P27" s="1796"/>
      <c r="Q27" s="1647">
        <v>145.80000000000001</v>
      </c>
    </row>
    <row r="28" spans="1:17" s="488" customFormat="1" ht="15" x14ac:dyDescent="0.25">
      <c r="A28" s="491">
        <v>14</v>
      </c>
      <c r="B28" s="794"/>
      <c r="C28" s="1796"/>
      <c r="D28" s="1796"/>
      <c r="E28" s="1647">
        <v>207</v>
      </c>
      <c r="F28" s="1796"/>
      <c r="G28" s="1796"/>
      <c r="H28" s="1796"/>
      <c r="I28" s="1647">
        <v>311.54999999999995</v>
      </c>
      <c r="J28" s="1798"/>
      <c r="K28" s="1796"/>
      <c r="L28" s="1796"/>
      <c r="M28" s="1647">
        <v>88</v>
      </c>
      <c r="N28" s="1796"/>
      <c r="O28" s="1796"/>
      <c r="P28" s="1796"/>
      <c r="Q28" s="1647">
        <v>186.45000000000002</v>
      </c>
    </row>
    <row r="29" spans="1:17" s="488" customFormat="1" ht="15" x14ac:dyDescent="0.25">
      <c r="A29" s="491">
        <v>15</v>
      </c>
      <c r="B29" s="794"/>
      <c r="C29" s="1796"/>
      <c r="D29" s="1796"/>
      <c r="E29" s="1647">
        <v>207</v>
      </c>
      <c r="F29" s="1796"/>
      <c r="G29" s="1796"/>
      <c r="H29" s="1796"/>
      <c r="I29" s="1647">
        <v>284.10000000000002</v>
      </c>
      <c r="J29" s="1798"/>
      <c r="K29" s="1796"/>
      <c r="L29" s="1796"/>
      <c r="M29" s="1647">
        <v>96</v>
      </c>
      <c r="N29" s="1796"/>
      <c r="O29" s="1796"/>
      <c r="P29" s="1796"/>
      <c r="Q29" s="1647">
        <v>173.7</v>
      </c>
    </row>
    <row r="30" spans="1:17" s="488" customFormat="1" ht="15" x14ac:dyDescent="0.25">
      <c r="A30" s="491">
        <v>16</v>
      </c>
      <c r="B30" s="794"/>
      <c r="C30" s="1796"/>
      <c r="D30" s="1796"/>
      <c r="E30" s="1647">
        <v>199</v>
      </c>
      <c r="F30" s="1796"/>
      <c r="G30" s="1796"/>
      <c r="H30" s="1796"/>
      <c r="I30" s="1647">
        <v>256.20000000000005</v>
      </c>
      <c r="J30" s="1798"/>
      <c r="K30" s="1796"/>
      <c r="L30" s="1796"/>
      <c r="M30" s="1647">
        <v>97</v>
      </c>
      <c r="N30" s="1796"/>
      <c r="O30" s="1796"/>
      <c r="P30" s="1796"/>
      <c r="Q30" s="1647">
        <v>156</v>
      </c>
    </row>
    <row r="31" spans="1:17" s="492" customFormat="1" ht="15" x14ac:dyDescent="0.25">
      <c r="A31" s="491">
        <v>17</v>
      </c>
      <c r="B31" s="794"/>
      <c r="C31" s="1796"/>
      <c r="D31" s="1796"/>
      <c r="E31" s="1647">
        <v>193</v>
      </c>
      <c r="F31" s="1796"/>
      <c r="G31" s="1796"/>
      <c r="H31" s="1796"/>
      <c r="I31" s="1647">
        <v>306.89999999999998</v>
      </c>
      <c r="J31" s="1798"/>
      <c r="K31" s="1796"/>
      <c r="L31" s="1796"/>
      <c r="M31" s="1647">
        <v>92</v>
      </c>
      <c r="N31" s="1796"/>
      <c r="O31" s="1796"/>
      <c r="P31" s="1796"/>
      <c r="Q31" s="1647">
        <v>191.4</v>
      </c>
    </row>
    <row r="32" spans="1:17" s="492" customFormat="1" ht="15" x14ac:dyDescent="0.25">
      <c r="A32" s="491">
        <v>18</v>
      </c>
      <c r="B32" s="794"/>
      <c r="C32" s="1796"/>
      <c r="D32" s="1796"/>
      <c r="E32" s="1647">
        <v>187</v>
      </c>
      <c r="F32" s="1796"/>
      <c r="G32" s="1796"/>
      <c r="H32" s="1796"/>
      <c r="I32" s="1647">
        <v>276.89999999999998</v>
      </c>
      <c r="J32" s="1798"/>
      <c r="K32" s="1796"/>
      <c r="L32" s="1796"/>
      <c r="M32" s="1647">
        <v>91</v>
      </c>
      <c r="N32" s="1796"/>
      <c r="O32" s="1796"/>
      <c r="P32" s="1796"/>
      <c r="Q32" s="1647">
        <v>172.5</v>
      </c>
    </row>
    <row r="33" spans="1:33" s="492" customFormat="1" ht="15" x14ac:dyDescent="0.25">
      <c r="A33" s="491">
        <v>19</v>
      </c>
      <c r="B33" s="794"/>
      <c r="C33" s="1796"/>
      <c r="D33" s="1796"/>
      <c r="E33" s="1647">
        <v>191</v>
      </c>
      <c r="F33" s="1796"/>
      <c r="G33" s="1796"/>
      <c r="H33" s="1796"/>
      <c r="I33" s="1647">
        <v>258.45</v>
      </c>
      <c r="J33" s="1798"/>
      <c r="K33" s="1796"/>
      <c r="L33" s="1796"/>
      <c r="M33" s="1647">
        <v>92</v>
      </c>
      <c r="N33" s="1796"/>
      <c r="O33" s="1796"/>
      <c r="P33" s="1796"/>
      <c r="Q33" s="1647">
        <v>166.64999999999998</v>
      </c>
    </row>
    <row r="34" spans="1:33" s="492" customFormat="1" ht="15" x14ac:dyDescent="0.25">
      <c r="A34" s="491">
        <v>20</v>
      </c>
      <c r="B34" s="794"/>
      <c r="C34" s="1796"/>
      <c r="D34" s="1796"/>
      <c r="E34" s="1647">
        <v>192</v>
      </c>
      <c r="F34" s="1796"/>
      <c r="G34" s="1796"/>
      <c r="H34" s="1796"/>
      <c r="I34" s="1647">
        <v>248.25</v>
      </c>
      <c r="J34" s="1798"/>
      <c r="K34" s="1796"/>
      <c r="L34" s="1796"/>
      <c r="M34" s="1647">
        <v>97</v>
      </c>
      <c r="N34" s="1796"/>
      <c r="O34" s="1796"/>
      <c r="P34" s="1796"/>
      <c r="Q34" s="1647">
        <v>157.35</v>
      </c>
    </row>
    <row r="35" spans="1:33" s="492" customFormat="1" ht="15" x14ac:dyDescent="0.25">
      <c r="A35" s="491">
        <v>21</v>
      </c>
      <c r="B35" s="794"/>
      <c r="C35" s="1796"/>
      <c r="D35" s="1796"/>
      <c r="E35" s="1647">
        <v>198</v>
      </c>
      <c r="F35" s="1796"/>
      <c r="G35" s="1796"/>
      <c r="H35" s="1796"/>
      <c r="I35" s="1647">
        <v>247.8</v>
      </c>
      <c r="J35" s="1798"/>
      <c r="K35" s="1796"/>
      <c r="L35" s="1796"/>
      <c r="M35" s="1647">
        <v>96</v>
      </c>
      <c r="N35" s="1796"/>
      <c r="O35" s="1796"/>
      <c r="P35" s="1796"/>
      <c r="Q35" s="1647">
        <v>148.94999999999999</v>
      </c>
    </row>
    <row r="36" spans="1:33" s="492" customFormat="1" ht="15" x14ac:dyDescent="0.25">
      <c r="A36" s="491">
        <v>22</v>
      </c>
      <c r="B36" s="794"/>
      <c r="C36" s="1796"/>
      <c r="D36" s="1796"/>
      <c r="E36" s="1647">
        <v>203</v>
      </c>
      <c r="F36" s="1796"/>
      <c r="G36" s="1796"/>
      <c r="H36" s="1796"/>
      <c r="I36" s="1647">
        <v>261.75</v>
      </c>
      <c r="J36" s="1798"/>
      <c r="K36" s="1796"/>
      <c r="L36" s="1796"/>
      <c r="M36" s="1647">
        <v>92</v>
      </c>
      <c r="N36" s="1796"/>
      <c r="O36" s="1796"/>
      <c r="P36" s="1796"/>
      <c r="Q36" s="1647">
        <v>151.05000000000001</v>
      </c>
    </row>
    <row r="37" spans="1:33" s="492" customFormat="1" ht="15" x14ac:dyDescent="0.25">
      <c r="A37" s="491">
        <v>23</v>
      </c>
      <c r="B37" s="794"/>
      <c r="C37" s="1796"/>
      <c r="D37" s="1796"/>
      <c r="E37" s="1647">
        <v>183</v>
      </c>
      <c r="F37" s="1796"/>
      <c r="G37" s="1796"/>
      <c r="H37" s="1796"/>
      <c r="I37" s="1647">
        <v>229.04999999999998</v>
      </c>
      <c r="J37" s="1798"/>
      <c r="K37" s="1796"/>
      <c r="L37" s="1796"/>
      <c r="M37" s="1647">
        <v>91</v>
      </c>
      <c r="N37" s="1796"/>
      <c r="O37" s="1796"/>
      <c r="P37" s="1796"/>
      <c r="Q37" s="1647">
        <v>133.05000000000001</v>
      </c>
    </row>
    <row r="38" spans="1:33" s="492" customFormat="1" ht="15" x14ac:dyDescent="0.25">
      <c r="A38" s="491">
        <v>24</v>
      </c>
      <c r="B38" s="794"/>
      <c r="C38" s="1796"/>
      <c r="D38" s="1796"/>
      <c r="E38" s="1647">
        <v>156</v>
      </c>
      <c r="F38" s="1796"/>
      <c r="G38" s="1796"/>
      <c r="H38" s="1796"/>
      <c r="I38" s="1647">
        <v>211.05</v>
      </c>
      <c r="J38" s="1798"/>
      <c r="K38" s="1796"/>
      <c r="L38" s="1796"/>
      <c r="M38" s="1647">
        <v>87</v>
      </c>
      <c r="N38" s="1796"/>
      <c r="O38" s="1796"/>
      <c r="P38" s="1796"/>
      <c r="Q38" s="1647">
        <v>136.35000000000002</v>
      </c>
    </row>
    <row r="39" spans="1:33" s="492" customFormat="1" ht="15" x14ac:dyDescent="0.2">
      <c r="A39" s="491" t="s">
        <v>19</v>
      </c>
      <c r="B39" s="821"/>
      <c r="C39" s="1797"/>
      <c r="D39" s="1797"/>
      <c r="E39" s="1799">
        <f>SUM(E15:E38)</f>
        <v>4258</v>
      </c>
      <c r="F39" s="1797"/>
      <c r="G39" s="1797"/>
      <c r="H39" s="1797"/>
      <c r="I39" s="1799">
        <f>SUM(I15:I38)</f>
        <v>5706.0000000000009</v>
      </c>
      <c r="J39" s="1797"/>
      <c r="K39" s="1797"/>
      <c r="L39" s="1797"/>
      <c r="M39" s="1799">
        <f>SUM(M15:M38)</f>
        <v>2155</v>
      </c>
      <c r="N39" s="1797"/>
      <c r="O39" s="1797"/>
      <c r="P39" s="1797"/>
      <c r="Q39" s="1799">
        <f>SUM(Q15:Q38)</f>
        <v>3691.5</v>
      </c>
    </row>
    <row r="40" spans="1:33" s="482" customFormat="1" ht="12.75" customHeight="1" x14ac:dyDescent="0.2">
      <c r="A40" s="482" t="s">
        <v>20</v>
      </c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s="482" customFormat="1" ht="12.75" customHeight="1" x14ac:dyDescent="0.2">
      <c r="A41" s="482" t="s">
        <v>21</v>
      </c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 x14ac:dyDescent="0.2">
      <c r="A42" s="482" t="s">
        <v>22</v>
      </c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 x14ac:dyDescent="0.2">
      <c r="A43" s="482" t="s">
        <v>23</v>
      </c>
      <c r="K43" s="482" t="s">
        <v>534</v>
      </c>
      <c r="L43" s="482"/>
      <c r="M43" s="482"/>
      <c r="N43" s="482"/>
      <c r="O43" s="482"/>
      <c r="P43" s="482"/>
      <c r="Q43" s="482"/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  <row r="44" spans="1:33" x14ac:dyDescent="0.2">
      <c r="R44" s="967"/>
      <c r="S44" s="967"/>
      <c r="T44" s="967"/>
      <c r="U44" s="967"/>
      <c r="V44" s="967"/>
      <c r="W44" s="967"/>
      <c r="X44" s="967"/>
      <c r="Y44" s="967"/>
      <c r="Z44" s="967"/>
      <c r="AA44" s="967"/>
      <c r="AB44" s="967"/>
      <c r="AC44" s="967"/>
      <c r="AD44" s="967"/>
      <c r="AE44" s="967"/>
      <c r="AF44" s="967"/>
      <c r="AG44" s="967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3"/>
  </sheetPr>
  <dimension ref="A1:AG44"/>
  <sheetViews>
    <sheetView topLeftCell="A7" zoomScale="70" zoomScaleNormal="70" workbookViewId="0">
      <selection activeCell="E15" sqref="E15:E39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804" t="s">
        <v>509</v>
      </c>
      <c r="C1" s="2048"/>
      <c r="D1" s="2048"/>
      <c r="E1" s="2048"/>
      <c r="F1" s="2048"/>
      <c r="J1" s="801" t="s">
        <v>183</v>
      </c>
      <c r="N1" s="2806" t="s">
        <v>122</v>
      </c>
      <c r="O1" s="2806"/>
      <c r="P1" s="2806"/>
      <c r="Q1" s="2806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94" customFormat="1" ht="10.5" customHeight="1" x14ac:dyDescent="0.2">
      <c r="B2" s="2805" t="s">
        <v>1</v>
      </c>
      <c r="C2" s="2055"/>
      <c r="D2" s="2055"/>
      <c r="E2" s="2055"/>
      <c r="F2" s="2055"/>
      <c r="N2" s="2805" t="s">
        <v>2</v>
      </c>
      <c r="O2" s="2808"/>
      <c r="P2" s="2808"/>
      <c r="Q2" s="2808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94" customFormat="1" ht="13.5" customHeight="1" x14ac:dyDescent="0.2">
      <c r="B3" s="2807" t="s">
        <v>123</v>
      </c>
      <c r="C3" s="2807"/>
      <c r="N3" s="494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94" customFormat="1" ht="15" customHeight="1" x14ac:dyDescent="0.25">
      <c r="B4" s="2794" t="s">
        <v>4</v>
      </c>
      <c r="C4" s="2048"/>
      <c r="D4" s="496"/>
      <c r="E4" s="964"/>
      <c r="F4" s="964"/>
      <c r="G4" s="964"/>
      <c r="H4" s="964"/>
      <c r="I4" s="917" t="s">
        <v>5</v>
      </c>
      <c r="J4" s="495"/>
      <c r="K4" s="495"/>
      <c r="L4" s="495"/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94" customFormat="1" ht="9.75" customHeight="1" x14ac:dyDescent="0.2">
      <c r="B5" s="2797" t="s">
        <v>7</v>
      </c>
      <c r="C5" s="2046"/>
      <c r="D5" s="495"/>
      <c r="E5" s="495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94" customFormat="1" ht="12" customHeight="1" x14ac:dyDescent="0.25">
      <c r="A6" s="2795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94" customFormat="1" ht="15.75" x14ac:dyDescent="0.25">
      <c r="A7" s="2796" t="s">
        <v>670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94" customFormat="1" ht="9" customHeight="1" x14ac:dyDescent="0.2">
      <c r="A8" s="1329">
        <v>1450</v>
      </c>
      <c r="B8" s="1315">
        <v>1449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94" customFormat="1" x14ac:dyDescent="0.2">
      <c r="A9" s="2798" t="s">
        <v>9</v>
      </c>
      <c r="B9" s="2801" t="s">
        <v>10</v>
      </c>
      <c r="C9" s="2802"/>
      <c r="D9" s="2802"/>
      <c r="E9" s="2802"/>
      <c r="F9" s="2802"/>
      <c r="G9" s="2802"/>
      <c r="H9" s="2802"/>
      <c r="I9" s="2803"/>
      <c r="J9" s="2801" t="s">
        <v>11</v>
      </c>
      <c r="K9" s="2802"/>
      <c r="L9" s="2802"/>
      <c r="M9" s="2802"/>
      <c r="N9" s="2802"/>
      <c r="O9" s="2802"/>
      <c r="P9" s="2802"/>
      <c r="Q9" s="2803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94" customFormat="1" x14ac:dyDescent="0.2">
      <c r="A10" s="2799"/>
      <c r="B10" s="2791" t="s">
        <v>507</v>
      </c>
      <c r="C10" s="2792"/>
      <c r="D10" s="2792"/>
      <c r="E10" s="2793"/>
      <c r="F10" s="2791" t="s">
        <v>508</v>
      </c>
      <c r="G10" s="2062"/>
      <c r="H10" s="2062"/>
      <c r="I10" s="2063"/>
      <c r="J10" s="2791" t="s">
        <v>507</v>
      </c>
      <c r="K10" s="2792"/>
      <c r="L10" s="2792"/>
      <c r="M10" s="2793"/>
      <c r="N10" s="2791" t="s">
        <v>508</v>
      </c>
      <c r="O10" s="2792"/>
      <c r="P10" s="2792"/>
      <c r="Q10" s="2793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94" customFormat="1" x14ac:dyDescent="0.2">
      <c r="A11" s="2799"/>
      <c r="B11" s="2791" t="s">
        <v>14</v>
      </c>
      <c r="C11" s="2792"/>
      <c r="E11" s="498">
        <v>3000</v>
      </c>
      <c r="F11" s="2791" t="s">
        <v>14</v>
      </c>
      <c r="G11" s="2792"/>
      <c r="H11" s="497"/>
      <c r="I11" s="498">
        <v>3000</v>
      </c>
      <c r="J11" s="2791" t="s">
        <v>14</v>
      </c>
      <c r="K11" s="2792"/>
      <c r="L11" s="497"/>
      <c r="M11" s="498">
        <v>3000</v>
      </c>
      <c r="N11" s="2791" t="s">
        <v>14</v>
      </c>
      <c r="O11" s="2792"/>
      <c r="P11" s="497"/>
      <c r="Q11" s="498">
        <v>3000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500" customFormat="1" ht="35.25" customHeight="1" x14ac:dyDescent="0.2">
      <c r="A12" s="2800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800"/>
      <c r="D14" s="1800"/>
      <c r="E14" s="1801"/>
      <c r="F14" s="1802"/>
      <c r="G14" s="1800"/>
      <c r="H14" s="1800"/>
      <c r="I14" s="1801"/>
      <c r="J14" s="1803"/>
      <c r="K14" s="1800"/>
      <c r="L14" s="1800"/>
      <c r="M14" s="1801"/>
      <c r="N14" s="1803"/>
      <c r="O14" s="1800"/>
      <c r="P14" s="1800"/>
      <c r="Q14" s="1801"/>
    </row>
    <row r="15" spans="1:33" s="1442" customFormat="1" ht="15" x14ac:dyDescent="0.25">
      <c r="A15" s="1441">
        <v>1</v>
      </c>
      <c r="B15" s="1437"/>
      <c r="C15" s="1800"/>
      <c r="D15" s="1800"/>
      <c r="E15" s="1647">
        <v>528</v>
      </c>
      <c r="F15" s="1802"/>
      <c r="G15" s="1800"/>
      <c r="H15" s="1800"/>
      <c r="I15" s="1647">
        <v>53</v>
      </c>
      <c r="J15" s="1803"/>
      <c r="K15" s="1800"/>
      <c r="L15" s="1800"/>
      <c r="M15" s="1647">
        <v>221</v>
      </c>
      <c r="N15" s="1803"/>
      <c r="O15" s="1800"/>
      <c r="P15" s="1800"/>
      <c r="Q15" s="1647">
        <v>37</v>
      </c>
    </row>
    <row r="16" spans="1:33" s="500" customFormat="1" ht="15" x14ac:dyDescent="0.25">
      <c r="A16" s="503">
        <v>2</v>
      </c>
      <c r="B16" s="805"/>
      <c r="C16" s="1800"/>
      <c r="D16" s="1800"/>
      <c r="E16" s="1647">
        <v>487</v>
      </c>
      <c r="F16" s="1802"/>
      <c r="G16" s="1800"/>
      <c r="H16" s="1800"/>
      <c r="I16" s="1647">
        <v>48</v>
      </c>
      <c r="J16" s="1803"/>
      <c r="K16" s="1800"/>
      <c r="L16" s="1800"/>
      <c r="M16" s="1647">
        <v>220</v>
      </c>
      <c r="N16" s="1803"/>
      <c r="O16" s="1800"/>
      <c r="P16" s="1800"/>
      <c r="Q16" s="1647">
        <v>34</v>
      </c>
    </row>
    <row r="17" spans="1:17" s="500" customFormat="1" ht="15" x14ac:dyDescent="0.25">
      <c r="A17" s="503">
        <v>3</v>
      </c>
      <c r="B17" s="805"/>
      <c r="C17" s="1800"/>
      <c r="D17" s="1800"/>
      <c r="E17" s="1647">
        <v>433</v>
      </c>
      <c r="F17" s="1802"/>
      <c r="G17" s="1800"/>
      <c r="H17" s="1800"/>
      <c r="I17" s="1647">
        <v>30</v>
      </c>
      <c r="J17" s="1803"/>
      <c r="K17" s="1800"/>
      <c r="L17" s="1800"/>
      <c r="M17" s="1647">
        <v>219</v>
      </c>
      <c r="N17" s="1803"/>
      <c r="O17" s="1800"/>
      <c r="P17" s="1800"/>
      <c r="Q17" s="1647">
        <v>24</v>
      </c>
    </row>
    <row r="18" spans="1:17" s="500" customFormat="1" ht="15" x14ac:dyDescent="0.25">
      <c r="A18" s="503">
        <v>4</v>
      </c>
      <c r="B18" s="805"/>
      <c r="C18" s="1800"/>
      <c r="D18" s="1800"/>
      <c r="E18" s="1647">
        <v>426</v>
      </c>
      <c r="F18" s="1802"/>
      <c r="G18" s="1800"/>
      <c r="H18" s="1800"/>
      <c r="I18" s="1647">
        <v>32</v>
      </c>
      <c r="J18" s="1803"/>
      <c r="K18" s="1800"/>
      <c r="L18" s="1800"/>
      <c r="M18" s="1647">
        <v>214</v>
      </c>
      <c r="N18" s="1803"/>
      <c r="O18" s="1800"/>
      <c r="P18" s="1800"/>
      <c r="Q18" s="1647">
        <v>31</v>
      </c>
    </row>
    <row r="19" spans="1:17" s="500" customFormat="1" ht="15" x14ac:dyDescent="0.25">
      <c r="A19" s="503">
        <v>5</v>
      </c>
      <c r="B19" s="805"/>
      <c r="C19" s="1800"/>
      <c r="D19" s="1800"/>
      <c r="E19" s="1647">
        <v>435</v>
      </c>
      <c r="F19" s="1802"/>
      <c r="G19" s="1800"/>
      <c r="H19" s="1800"/>
      <c r="I19" s="1647">
        <v>30</v>
      </c>
      <c r="J19" s="1803"/>
      <c r="K19" s="1800"/>
      <c r="L19" s="1800"/>
      <c r="M19" s="1647">
        <v>209</v>
      </c>
      <c r="N19" s="1803"/>
      <c r="O19" s="1800"/>
      <c r="P19" s="1800"/>
      <c r="Q19" s="1647">
        <v>28</v>
      </c>
    </row>
    <row r="20" spans="1:17" s="500" customFormat="1" ht="15" x14ac:dyDescent="0.25">
      <c r="A20" s="503">
        <v>6</v>
      </c>
      <c r="B20" s="805"/>
      <c r="C20" s="1800"/>
      <c r="D20" s="1800"/>
      <c r="E20" s="1647">
        <v>513</v>
      </c>
      <c r="F20" s="1802"/>
      <c r="G20" s="1800"/>
      <c r="H20" s="1800"/>
      <c r="I20" s="1647">
        <v>31</v>
      </c>
      <c r="J20" s="1803"/>
      <c r="K20" s="1800"/>
      <c r="L20" s="1800"/>
      <c r="M20" s="1647">
        <v>211</v>
      </c>
      <c r="N20" s="1803"/>
      <c r="O20" s="1800"/>
      <c r="P20" s="1800"/>
      <c r="Q20" s="1647">
        <v>22</v>
      </c>
    </row>
    <row r="21" spans="1:17" s="500" customFormat="1" ht="15" x14ac:dyDescent="0.25">
      <c r="A21" s="503">
        <v>7</v>
      </c>
      <c r="B21" s="805"/>
      <c r="C21" s="1800"/>
      <c r="D21" s="1800"/>
      <c r="E21" s="1647">
        <v>607</v>
      </c>
      <c r="F21" s="1802"/>
      <c r="G21" s="1800"/>
      <c r="H21" s="1800"/>
      <c r="I21" s="1647">
        <v>33</v>
      </c>
      <c r="J21" s="1803"/>
      <c r="K21" s="1800"/>
      <c r="L21" s="1800"/>
      <c r="M21" s="1647">
        <v>209</v>
      </c>
      <c r="N21" s="1803"/>
      <c r="O21" s="1800"/>
      <c r="P21" s="1800"/>
      <c r="Q21" s="1647">
        <v>27</v>
      </c>
    </row>
    <row r="22" spans="1:17" s="500" customFormat="1" ht="15" x14ac:dyDescent="0.25">
      <c r="A22" s="503">
        <v>8</v>
      </c>
      <c r="B22" s="805"/>
      <c r="C22" s="1800"/>
      <c r="D22" s="1800"/>
      <c r="E22" s="1647">
        <v>741</v>
      </c>
      <c r="F22" s="1802"/>
      <c r="G22" s="1800"/>
      <c r="H22" s="1800"/>
      <c r="I22" s="1647">
        <v>28</v>
      </c>
      <c r="J22" s="1803"/>
      <c r="K22" s="1800"/>
      <c r="L22" s="1800"/>
      <c r="M22" s="1647">
        <v>217</v>
      </c>
      <c r="N22" s="1803"/>
      <c r="O22" s="1800"/>
      <c r="P22" s="1800"/>
      <c r="Q22" s="1647">
        <v>19</v>
      </c>
    </row>
    <row r="23" spans="1:17" s="500" customFormat="1" ht="15" x14ac:dyDescent="0.25">
      <c r="A23" s="503">
        <v>9</v>
      </c>
      <c r="B23" s="805"/>
      <c r="C23" s="1800"/>
      <c r="D23" s="1800"/>
      <c r="E23" s="1647">
        <v>824</v>
      </c>
      <c r="F23" s="1802"/>
      <c r="G23" s="1800"/>
      <c r="H23" s="1800"/>
      <c r="I23" s="1647">
        <v>45</v>
      </c>
      <c r="J23" s="1803"/>
      <c r="K23" s="1800"/>
      <c r="L23" s="1800"/>
      <c r="M23" s="1647">
        <v>223</v>
      </c>
      <c r="N23" s="1803"/>
      <c r="O23" s="1800"/>
      <c r="P23" s="1800"/>
      <c r="Q23" s="1647">
        <v>25</v>
      </c>
    </row>
    <row r="24" spans="1:17" s="500" customFormat="1" ht="15" x14ac:dyDescent="0.25">
      <c r="A24" s="503">
        <v>10</v>
      </c>
      <c r="B24" s="805"/>
      <c r="C24" s="1800"/>
      <c r="D24" s="1800"/>
      <c r="E24" s="1647">
        <v>941</v>
      </c>
      <c r="F24" s="1802"/>
      <c r="G24" s="1800"/>
      <c r="H24" s="1800"/>
      <c r="I24" s="1647">
        <v>51</v>
      </c>
      <c r="J24" s="1803"/>
      <c r="K24" s="1800"/>
      <c r="L24" s="1800"/>
      <c r="M24" s="1647">
        <v>264</v>
      </c>
      <c r="N24" s="1803"/>
      <c r="O24" s="1800"/>
      <c r="P24" s="1800"/>
      <c r="Q24" s="1647">
        <v>32</v>
      </c>
    </row>
    <row r="25" spans="1:17" s="500" customFormat="1" ht="15" x14ac:dyDescent="0.25">
      <c r="A25" s="503">
        <v>11</v>
      </c>
      <c r="B25" s="805"/>
      <c r="C25" s="1800"/>
      <c r="D25" s="1800"/>
      <c r="E25" s="1647">
        <v>951</v>
      </c>
      <c r="F25" s="1802"/>
      <c r="G25" s="1800"/>
      <c r="H25" s="1800"/>
      <c r="I25" s="1647">
        <v>48</v>
      </c>
      <c r="J25" s="1803"/>
      <c r="K25" s="1800"/>
      <c r="L25" s="1800"/>
      <c r="M25" s="1647">
        <v>264</v>
      </c>
      <c r="N25" s="1803"/>
      <c r="O25" s="1800"/>
      <c r="P25" s="1800"/>
      <c r="Q25" s="1647">
        <v>29</v>
      </c>
    </row>
    <row r="26" spans="1:17" s="500" customFormat="1" ht="15" x14ac:dyDescent="0.25">
      <c r="A26" s="503">
        <v>12</v>
      </c>
      <c r="B26" s="805"/>
      <c r="C26" s="1800"/>
      <c r="D26" s="1800"/>
      <c r="E26" s="1647">
        <v>876</v>
      </c>
      <c r="F26" s="1802"/>
      <c r="G26" s="1800"/>
      <c r="H26" s="1800"/>
      <c r="I26" s="1647">
        <v>57</v>
      </c>
      <c r="J26" s="1803"/>
      <c r="K26" s="1800"/>
      <c r="L26" s="1800"/>
      <c r="M26" s="1647">
        <v>247</v>
      </c>
      <c r="N26" s="1803"/>
      <c r="O26" s="1800"/>
      <c r="P26" s="1800"/>
      <c r="Q26" s="1647">
        <v>26</v>
      </c>
    </row>
    <row r="27" spans="1:17" s="500" customFormat="1" ht="15" x14ac:dyDescent="0.25">
      <c r="A27" s="503">
        <v>13</v>
      </c>
      <c r="B27" s="805"/>
      <c r="C27" s="1800"/>
      <c r="D27" s="1800"/>
      <c r="E27" s="1647">
        <v>857</v>
      </c>
      <c r="F27" s="1802"/>
      <c r="G27" s="1800"/>
      <c r="H27" s="1800"/>
      <c r="I27" s="1647">
        <v>62</v>
      </c>
      <c r="J27" s="1803"/>
      <c r="K27" s="1800"/>
      <c r="L27" s="1800"/>
      <c r="M27" s="1647">
        <v>246</v>
      </c>
      <c r="N27" s="1803"/>
      <c r="O27" s="1800"/>
      <c r="P27" s="1800"/>
      <c r="Q27" s="1647">
        <v>29</v>
      </c>
    </row>
    <row r="28" spans="1:17" s="500" customFormat="1" ht="15" x14ac:dyDescent="0.25">
      <c r="A28" s="503">
        <v>14</v>
      </c>
      <c r="B28" s="805"/>
      <c r="C28" s="1800"/>
      <c r="D28" s="1800"/>
      <c r="E28" s="1647">
        <v>868</v>
      </c>
      <c r="F28" s="1802"/>
      <c r="G28" s="1800"/>
      <c r="H28" s="1800"/>
      <c r="I28" s="1647">
        <v>57</v>
      </c>
      <c r="J28" s="1803"/>
      <c r="K28" s="1800"/>
      <c r="L28" s="1800"/>
      <c r="M28" s="1647">
        <v>242</v>
      </c>
      <c r="N28" s="1803"/>
      <c r="O28" s="1800"/>
      <c r="P28" s="1800"/>
      <c r="Q28" s="1647">
        <v>25</v>
      </c>
    </row>
    <row r="29" spans="1:17" s="500" customFormat="1" ht="15" x14ac:dyDescent="0.25">
      <c r="A29" s="503">
        <v>15</v>
      </c>
      <c r="B29" s="805"/>
      <c r="C29" s="1800"/>
      <c r="D29" s="1800"/>
      <c r="E29" s="1647">
        <v>843</v>
      </c>
      <c r="F29" s="1802"/>
      <c r="G29" s="1800"/>
      <c r="H29" s="1800"/>
      <c r="I29" s="1647">
        <v>63</v>
      </c>
      <c r="J29" s="1803"/>
      <c r="K29" s="1800"/>
      <c r="L29" s="1800"/>
      <c r="M29" s="1647">
        <v>251</v>
      </c>
      <c r="N29" s="1803"/>
      <c r="O29" s="1800"/>
      <c r="P29" s="1800"/>
      <c r="Q29" s="1647">
        <v>28</v>
      </c>
    </row>
    <row r="30" spans="1:17" s="500" customFormat="1" ht="15" x14ac:dyDescent="0.25">
      <c r="A30" s="503">
        <v>16</v>
      </c>
      <c r="B30" s="805"/>
      <c r="C30" s="1800"/>
      <c r="D30" s="1800"/>
      <c r="E30" s="1647">
        <v>777</v>
      </c>
      <c r="F30" s="1802"/>
      <c r="G30" s="1800"/>
      <c r="H30" s="1800"/>
      <c r="I30" s="1647">
        <v>61</v>
      </c>
      <c r="J30" s="1803"/>
      <c r="K30" s="1800"/>
      <c r="L30" s="1800"/>
      <c r="M30" s="1647">
        <v>256</v>
      </c>
      <c r="N30" s="1803"/>
      <c r="O30" s="1800"/>
      <c r="P30" s="1800"/>
      <c r="Q30" s="1647">
        <v>32</v>
      </c>
    </row>
    <row r="31" spans="1:17" s="504" customFormat="1" ht="15" x14ac:dyDescent="0.25">
      <c r="A31" s="503">
        <v>17</v>
      </c>
      <c r="B31" s="805"/>
      <c r="C31" s="1800"/>
      <c r="D31" s="1800"/>
      <c r="E31" s="1647">
        <v>762</v>
      </c>
      <c r="F31" s="1802"/>
      <c r="G31" s="1800"/>
      <c r="H31" s="1800"/>
      <c r="I31" s="1647">
        <v>51</v>
      </c>
      <c r="J31" s="1803"/>
      <c r="K31" s="1800"/>
      <c r="L31" s="1800"/>
      <c r="M31" s="1647">
        <v>258</v>
      </c>
      <c r="N31" s="1803"/>
      <c r="O31" s="1800"/>
      <c r="P31" s="1800"/>
      <c r="Q31" s="1647">
        <v>26</v>
      </c>
    </row>
    <row r="32" spans="1:17" s="504" customFormat="1" ht="15" x14ac:dyDescent="0.25">
      <c r="A32" s="503">
        <v>18</v>
      </c>
      <c r="B32" s="805"/>
      <c r="C32" s="1800"/>
      <c r="D32" s="1800"/>
      <c r="E32" s="1647">
        <v>776</v>
      </c>
      <c r="F32" s="1802"/>
      <c r="G32" s="1800"/>
      <c r="H32" s="1800"/>
      <c r="I32" s="1647">
        <v>53</v>
      </c>
      <c r="J32" s="1803"/>
      <c r="K32" s="1800"/>
      <c r="L32" s="1800"/>
      <c r="M32" s="1647">
        <v>263</v>
      </c>
      <c r="N32" s="1803"/>
      <c r="O32" s="1800"/>
      <c r="P32" s="1800"/>
      <c r="Q32" s="1647">
        <v>31</v>
      </c>
    </row>
    <row r="33" spans="1:33" s="504" customFormat="1" ht="15" x14ac:dyDescent="0.25">
      <c r="A33" s="503">
        <v>19</v>
      </c>
      <c r="B33" s="805"/>
      <c r="C33" s="1800"/>
      <c r="D33" s="1800"/>
      <c r="E33" s="1647">
        <v>770</v>
      </c>
      <c r="F33" s="1802"/>
      <c r="G33" s="1800"/>
      <c r="H33" s="1800"/>
      <c r="I33" s="1647">
        <v>40</v>
      </c>
      <c r="J33" s="1803"/>
      <c r="K33" s="1800"/>
      <c r="L33" s="1800"/>
      <c r="M33" s="1647">
        <v>269</v>
      </c>
      <c r="N33" s="1803"/>
      <c r="O33" s="1800"/>
      <c r="P33" s="1800"/>
      <c r="Q33" s="1647">
        <v>29</v>
      </c>
    </row>
    <row r="34" spans="1:33" s="504" customFormat="1" ht="15" x14ac:dyDescent="0.25">
      <c r="A34" s="503">
        <v>20</v>
      </c>
      <c r="B34" s="805"/>
      <c r="C34" s="1800"/>
      <c r="D34" s="1800"/>
      <c r="E34" s="1647">
        <v>757</v>
      </c>
      <c r="F34" s="1802"/>
      <c r="G34" s="1800"/>
      <c r="H34" s="1800"/>
      <c r="I34" s="1647">
        <v>41</v>
      </c>
      <c r="J34" s="1803"/>
      <c r="K34" s="1800"/>
      <c r="L34" s="1800"/>
      <c r="M34" s="1647">
        <v>280</v>
      </c>
      <c r="N34" s="1803"/>
      <c r="O34" s="1800"/>
      <c r="P34" s="1800"/>
      <c r="Q34" s="1647">
        <v>31</v>
      </c>
    </row>
    <row r="35" spans="1:33" s="504" customFormat="1" ht="15" x14ac:dyDescent="0.25">
      <c r="A35" s="503">
        <v>21</v>
      </c>
      <c r="B35" s="805"/>
      <c r="C35" s="1800"/>
      <c r="D35" s="1800"/>
      <c r="E35" s="1647">
        <v>780</v>
      </c>
      <c r="F35" s="1802"/>
      <c r="G35" s="1800"/>
      <c r="H35" s="1800"/>
      <c r="I35" s="1647">
        <v>49</v>
      </c>
      <c r="J35" s="1803"/>
      <c r="K35" s="1800"/>
      <c r="L35" s="1800"/>
      <c r="M35" s="1647">
        <v>275</v>
      </c>
      <c r="N35" s="1803"/>
      <c r="O35" s="1800"/>
      <c r="P35" s="1800"/>
      <c r="Q35" s="1647">
        <v>32</v>
      </c>
    </row>
    <row r="36" spans="1:33" s="504" customFormat="1" ht="15" x14ac:dyDescent="0.25">
      <c r="A36" s="503">
        <v>22</v>
      </c>
      <c r="B36" s="805"/>
      <c r="C36" s="1800"/>
      <c r="D36" s="1800"/>
      <c r="E36" s="1647">
        <v>783</v>
      </c>
      <c r="F36" s="1802"/>
      <c r="G36" s="1800"/>
      <c r="H36" s="1800"/>
      <c r="I36" s="1647">
        <v>37</v>
      </c>
      <c r="J36" s="1803"/>
      <c r="K36" s="1800"/>
      <c r="L36" s="1800"/>
      <c r="M36" s="1647">
        <v>265</v>
      </c>
      <c r="N36" s="1803"/>
      <c r="O36" s="1800"/>
      <c r="P36" s="1800"/>
      <c r="Q36" s="1647">
        <v>30</v>
      </c>
    </row>
    <row r="37" spans="1:33" s="504" customFormat="1" ht="15" x14ac:dyDescent="0.25">
      <c r="A37" s="503">
        <v>23</v>
      </c>
      <c r="B37" s="805"/>
      <c r="C37" s="1800"/>
      <c r="D37" s="1800"/>
      <c r="E37" s="1647">
        <v>731</v>
      </c>
      <c r="F37" s="1802"/>
      <c r="G37" s="1800"/>
      <c r="H37" s="1800"/>
      <c r="I37" s="1647">
        <v>47</v>
      </c>
      <c r="J37" s="1803"/>
      <c r="K37" s="1800"/>
      <c r="L37" s="1800"/>
      <c r="M37" s="1647">
        <v>254</v>
      </c>
      <c r="N37" s="1803"/>
      <c r="O37" s="1800"/>
      <c r="P37" s="1800"/>
      <c r="Q37" s="1647">
        <v>32</v>
      </c>
    </row>
    <row r="38" spans="1:33" s="504" customFormat="1" ht="15" x14ac:dyDescent="0.25">
      <c r="A38" s="503">
        <v>24</v>
      </c>
      <c r="B38" s="805"/>
      <c r="C38" s="1800"/>
      <c r="D38" s="1800"/>
      <c r="E38" s="1647">
        <v>645</v>
      </c>
      <c r="F38" s="1802"/>
      <c r="G38" s="1800"/>
      <c r="H38" s="1800"/>
      <c r="I38" s="1647">
        <v>64</v>
      </c>
      <c r="J38" s="1803"/>
      <c r="K38" s="1800"/>
      <c r="L38" s="1800"/>
      <c r="M38" s="1647">
        <v>250</v>
      </c>
      <c r="N38" s="1803"/>
      <c r="O38" s="1800"/>
      <c r="P38" s="1800"/>
      <c r="Q38" s="1647">
        <v>36</v>
      </c>
    </row>
    <row r="39" spans="1:33" s="504" customFormat="1" ht="15" x14ac:dyDescent="0.2">
      <c r="A39" s="503" t="s">
        <v>19</v>
      </c>
      <c r="B39" s="798"/>
      <c r="C39" s="1800"/>
      <c r="D39" s="1800"/>
      <c r="E39" s="1804">
        <f>SUM(E15:E38)</f>
        <v>17111</v>
      </c>
      <c r="F39" s="1800"/>
      <c r="G39" s="1800"/>
      <c r="H39" s="1800"/>
      <c r="I39" s="1804">
        <f>SUM(I15:I38)</f>
        <v>1111</v>
      </c>
      <c r="J39" s="1800"/>
      <c r="K39" s="1800"/>
      <c r="L39" s="1800"/>
      <c r="M39" s="1804">
        <f>SUM(M15:M38)</f>
        <v>5827</v>
      </c>
      <c r="N39" s="1800"/>
      <c r="O39" s="1800"/>
      <c r="P39" s="1800"/>
      <c r="Q39" s="1804">
        <f>SUM(Q15:Q38)</f>
        <v>695</v>
      </c>
    </row>
    <row r="40" spans="1:33" s="494" customFormat="1" ht="12.75" customHeight="1" x14ac:dyDescent="0.2">
      <c r="A40" s="494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94" customFormat="1" ht="12.75" customHeight="1" x14ac:dyDescent="0.2">
      <c r="A41" s="494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 x14ac:dyDescent="0.2">
      <c r="A42" s="494" t="s">
        <v>22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 x14ac:dyDescent="0.2">
      <c r="A43" s="494" t="s">
        <v>23</v>
      </c>
      <c r="K43" s="494" t="s">
        <v>534</v>
      </c>
      <c r="L43" s="494"/>
      <c r="M43" s="494"/>
      <c r="N43" s="494"/>
      <c r="O43" s="494"/>
      <c r="P43" s="494"/>
      <c r="Q43" s="494"/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 x14ac:dyDescent="0.2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22" t="s">
        <v>509</v>
      </c>
      <c r="C1" s="2048"/>
      <c r="D1" s="2048"/>
      <c r="E1" s="2048"/>
      <c r="F1" s="2048"/>
      <c r="J1" s="801" t="s">
        <v>183</v>
      </c>
      <c r="N1" s="2824" t="s">
        <v>122</v>
      </c>
      <c r="O1" s="2824"/>
      <c r="P1" s="2824"/>
      <c r="Q1" s="282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23" t="s">
        <v>1</v>
      </c>
      <c r="C2" s="2055"/>
      <c r="D2" s="2055"/>
      <c r="E2" s="2055"/>
      <c r="F2" s="2055"/>
      <c r="N2" s="2823" t="s">
        <v>2</v>
      </c>
      <c r="O2" s="2826"/>
      <c r="P2" s="2826"/>
      <c r="Q2" s="282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25" t="s">
        <v>123</v>
      </c>
      <c r="C3" s="282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12" t="s">
        <v>4</v>
      </c>
      <c r="C4" s="2048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5" t="s">
        <v>7</v>
      </c>
      <c r="C5" s="2046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1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1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1451</v>
      </c>
      <c r="B8" s="1315">
        <v>1448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6" t="s">
        <v>9</v>
      </c>
      <c r="B9" s="2819" t="s">
        <v>10</v>
      </c>
      <c r="C9" s="2820"/>
      <c r="D9" s="2820"/>
      <c r="E9" s="2820"/>
      <c r="F9" s="2820"/>
      <c r="G9" s="2820"/>
      <c r="H9" s="2820"/>
      <c r="I9" s="2821"/>
      <c r="J9" s="2819" t="s">
        <v>11</v>
      </c>
      <c r="K9" s="2820"/>
      <c r="L9" s="2820"/>
      <c r="M9" s="2820"/>
      <c r="N9" s="2820"/>
      <c r="O9" s="2820"/>
      <c r="P9" s="2820"/>
      <c r="Q9" s="282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7"/>
      <c r="B10" s="2809" t="s">
        <v>124</v>
      </c>
      <c r="C10" s="2810"/>
      <c r="D10" s="2810"/>
      <c r="E10" s="2811"/>
      <c r="F10" s="2809" t="s">
        <v>125</v>
      </c>
      <c r="G10" s="2062"/>
      <c r="H10" s="2062"/>
      <c r="I10" s="2063"/>
      <c r="J10" s="2809" t="s">
        <v>126</v>
      </c>
      <c r="K10" s="2810"/>
      <c r="L10" s="2810"/>
      <c r="M10" s="2811"/>
      <c r="N10" s="2809" t="s">
        <v>127</v>
      </c>
      <c r="O10" s="2810"/>
      <c r="P10" s="2810"/>
      <c r="Q10" s="2811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7"/>
      <c r="B11" s="2809" t="s">
        <v>14</v>
      </c>
      <c r="C11" s="2810"/>
      <c r="E11" s="510">
        <v>3000</v>
      </c>
      <c r="F11" s="2809" t="s">
        <v>14</v>
      </c>
      <c r="G11" s="2810"/>
      <c r="H11" s="509"/>
      <c r="I11" s="510">
        <v>2000</v>
      </c>
      <c r="J11" s="2809" t="s">
        <v>14</v>
      </c>
      <c r="K11" s="2810"/>
      <c r="L11" s="509"/>
      <c r="M11" s="510">
        <v>3000</v>
      </c>
      <c r="N11" s="2809" t="s">
        <v>14</v>
      </c>
      <c r="O11" s="2810"/>
      <c r="P11" s="509"/>
      <c r="Q11" s="510">
        <v>2000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5"/>
      <c r="D14" s="1805"/>
      <c r="E14" s="1806"/>
      <c r="F14" s="1807"/>
      <c r="G14" s="1805"/>
      <c r="H14" s="1805"/>
      <c r="I14" s="1806"/>
      <c r="J14" s="1803"/>
      <c r="K14" s="1805"/>
      <c r="L14" s="1805"/>
      <c r="M14" s="1806"/>
      <c r="N14" s="1807"/>
      <c r="O14" s="1805"/>
      <c r="P14" s="1805"/>
      <c r="Q14" s="1806"/>
    </row>
    <row r="15" spans="1:33" s="1440" customFormat="1" ht="15" x14ac:dyDescent="0.25">
      <c r="A15" s="1436">
        <v>1</v>
      </c>
      <c r="B15" s="1437"/>
      <c r="C15" s="1805"/>
      <c r="D15" s="1805"/>
      <c r="E15" s="1647">
        <v>141</v>
      </c>
      <c r="F15" s="1807"/>
      <c r="G15" s="1805"/>
      <c r="H15" s="1805"/>
      <c r="I15" s="1647">
        <v>91</v>
      </c>
      <c r="J15" s="1803"/>
      <c r="K15" s="1805"/>
      <c r="L15" s="1805"/>
      <c r="M15" s="1647">
        <v>38</v>
      </c>
      <c r="N15" s="1807"/>
      <c r="O15" s="1805"/>
      <c r="P15" s="1805"/>
      <c r="Q15" s="1647">
        <v>40</v>
      </c>
    </row>
    <row r="16" spans="1:33" s="512" customFormat="1" ht="15" x14ac:dyDescent="0.25">
      <c r="A16" s="515">
        <v>2</v>
      </c>
      <c r="B16" s="805"/>
      <c r="C16" s="1805"/>
      <c r="D16" s="1805"/>
      <c r="E16" s="1647">
        <v>123</v>
      </c>
      <c r="F16" s="1807"/>
      <c r="G16" s="1805"/>
      <c r="H16" s="1805"/>
      <c r="I16" s="1647">
        <v>83</v>
      </c>
      <c r="J16" s="1803"/>
      <c r="K16" s="1805"/>
      <c r="L16" s="1805"/>
      <c r="M16" s="1647">
        <v>37</v>
      </c>
      <c r="N16" s="1807"/>
      <c r="O16" s="1805"/>
      <c r="P16" s="1805"/>
      <c r="Q16" s="1647">
        <v>38</v>
      </c>
    </row>
    <row r="17" spans="1:17" s="512" customFormat="1" ht="15" x14ac:dyDescent="0.25">
      <c r="A17" s="515">
        <v>3</v>
      </c>
      <c r="B17" s="805"/>
      <c r="C17" s="1805"/>
      <c r="D17" s="1805"/>
      <c r="E17" s="1647">
        <v>110</v>
      </c>
      <c r="F17" s="1807"/>
      <c r="G17" s="1805"/>
      <c r="H17" s="1805"/>
      <c r="I17" s="1647">
        <v>60</v>
      </c>
      <c r="J17" s="1803"/>
      <c r="K17" s="1805"/>
      <c r="L17" s="1805"/>
      <c r="M17" s="1647">
        <v>37</v>
      </c>
      <c r="N17" s="1807"/>
      <c r="O17" s="1805"/>
      <c r="P17" s="1805"/>
      <c r="Q17" s="1647">
        <v>29</v>
      </c>
    </row>
    <row r="18" spans="1:17" s="512" customFormat="1" ht="15" x14ac:dyDescent="0.25">
      <c r="A18" s="515">
        <v>4</v>
      </c>
      <c r="B18" s="805"/>
      <c r="C18" s="1805"/>
      <c r="D18" s="1805"/>
      <c r="E18" s="1647">
        <v>106</v>
      </c>
      <c r="F18" s="1807"/>
      <c r="G18" s="1805"/>
      <c r="H18" s="1805"/>
      <c r="I18" s="1647">
        <v>60</v>
      </c>
      <c r="J18" s="1803"/>
      <c r="K18" s="1805"/>
      <c r="L18" s="1805"/>
      <c r="M18" s="1647">
        <v>36</v>
      </c>
      <c r="N18" s="1807"/>
      <c r="O18" s="1805"/>
      <c r="P18" s="1805"/>
      <c r="Q18" s="1647">
        <v>25</v>
      </c>
    </row>
    <row r="19" spans="1:17" s="512" customFormat="1" ht="15" x14ac:dyDescent="0.25">
      <c r="A19" s="515">
        <v>5</v>
      </c>
      <c r="B19" s="805"/>
      <c r="C19" s="1805"/>
      <c r="D19" s="1805"/>
      <c r="E19" s="1647">
        <v>106</v>
      </c>
      <c r="F19" s="1807"/>
      <c r="G19" s="1805"/>
      <c r="H19" s="1805"/>
      <c r="I19" s="1647">
        <v>60</v>
      </c>
      <c r="J19" s="1803"/>
      <c r="K19" s="1805"/>
      <c r="L19" s="1805"/>
      <c r="M19" s="1647">
        <v>35</v>
      </c>
      <c r="N19" s="1807"/>
      <c r="O19" s="1805"/>
      <c r="P19" s="1805"/>
      <c r="Q19" s="1647">
        <v>24</v>
      </c>
    </row>
    <row r="20" spans="1:17" s="512" customFormat="1" ht="15" x14ac:dyDescent="0.25">
      <c r="A20" s="515">
        <v>6</v>
      </c>
      <c r="B20" s="805"/>
      <c r="C20" s="1805"/>
      <c r="D20" s="1805"/>
      <c r="E20" s="1647">
        <v>112</v>
      </c>
      <c r="F20" s="1807"/>
      <c r="G20" s="1805"/>
      <c r="H20" s="1805"/>
      <c r="I20" s="1647">
        <v>58</v>
      </c>
      <c r="J20" s="1803"/>
      <c r="K20" s="1805"/>
      <c r="L20" s="1805"/>
      <c r="M20" s="1647">
        <v>33</v>
      </c>
      <c r="N20" s="1807"/>
      <c r="O20" s="1805"/>
      <c r="P20" s="1805"/>
      <c r="Q20" s="1647">
        <v>20</v>
      </c>
    </row>
    <row r="21" spans="1:17" s="512" customFormat="1" ht="15" x14ac:dyDescent="0.25">
      <c r="A21" s="515">
        <v>7</v>
      </c>
      <c r="B21" s="805"/>
      <c r="C21" s="1805"/>
      <c r="D21" s="1805"/>
      <c r="E21" s="1647">
        <v>142</v>
      </c>
      <c r="F21" s="1807"/>
      <c r="G21" s="1805"/>
      <c r="H21" s="1805"/>
      <c r="I21" s="1647">
        <v>73</v>
      </c>
      <c r="J21" s="1803"/>
      <c r="K21" s="1805"/>
      <c r="L21" s="1805"/>
      <c r="M21" s="1647">
        <v>36</v>
      </c>
      <c r="N21" s="1807"/>
      <c r="O21" s="1805"/>
      <c r="P21" s="1805"/>
      <c r="Q21" s="1647">
        <v>18</v>
      </c>
    </row>
    <row r="22" spans="1:17" s="512" customFormat="1" ht="15" x14ac:dyDescent="0.25">
      <c r="A22" s="515">
        <v>8</v>
      </c>
      <c r="B22" s="805"/>
      <c r="C22" s="1805"/>
      <c r="D22" s="1805"/>
      <c r="E22" s="1647">
        <v>159</v>
      </c>
      <c r="F22" s="1807"/>
      <c r="G22" s="1805"/>
      <c r="H22" s="1805"/>
      <c r="I22" s="1647">
        <v>85</v>
      </c>
      <c r="J22" s="1803"/>
      <c r="K22" s="1805"/>
      <c r="L22" s="1805"/>
      <c r="M22" s="1647">
        <v>40</v>
      </c>
      <c r="N22" s="1807"/>
      <c r="O22" s="1805"/>
      <c r="P22" s="1805"/>
      <c r="Q22" s="1647">
        <v>26</v>
      </c>
    </row>
    <row r="23" spans="1:17" s="512" customFormat="1" ht="15" x14ac:dyDescent="0.25">
      <c r="A23" s="515">
        <v>9</v>
      </c>
      <c r="B23" s="805"/>
      <c r="C23" s="1805"/>
      <c r="D23" s="1805"/>
      <c r="E23" s="1647">
        <v>207</v>
      </c>
      <c r="F23" s="1807"/>
      <c r="G23" s="1805"/>
      <c r="H23" s="1805"/>
      <c r="I23" s="1647">
        <v>108</v>
      </c>
      <c r="J23" s="1803"/>
      <c r="K23" s="1805"/>
      <c r="L23" s="1805"/>
      <c r="M23" s="1647">
        <v>43</v>
      </c>
      <c r="N23" s="1807"/>
      <c r="O23" s="1805"/>
      <c r="P23" s="1805"/>
      <c r="Q23" s="1647">
        <v>30</v>
      </c>
    </row>
    <row r="24" spans="1:17" s="512" customFormat="1" ht="15" x14ac:dyDescent="0.25">
      <c r="A24" s="515">
        <v>10</v>
      </c>
      <c r="B24" s="805"/>
      <c r="C24" s="1805"/>
      <c r="D24" s="1805"/>
      <c r="E24" s="1647">
        <v>206</v>
      </c>
      <c r="F24" s="1807"/>
      <c r="G24" s="1805"/>
      <c r="H24" s="1805"/>
      <c r="I24" s="1647">
        <v>115</v>
      </c>
      <c r="J24" s="1803"/>
      <c r="K24" s="1805"/>
      <c r="L24" s="1805"/>
      <c r="M24" s="1647">
        <v>52</v>
      </c>
      <c r="N24" s="1807"/>
      <c r="O24" s="1805"/>
      <c r="P24" s="1805"/>
      <c r="Q24" s="1647">
        <v>38</v>
      </c>
    </row>
    <row r="25" spans="1:17" s="512" customFormat="1" ht="15" x14ac:dyDescent="0.25">
      <c r="A25" s="515">
        <v>11</v>
      </c>
      <c r="B25" s="805"/>
      <c r="C25" s="1805"/>
      <c r="D25" s="1805"/>
      <c r="E25" s="1647">
        <v>203</v>
      </c>
      <c r="F25" s="1807"/>
      <c r="G25" s="1805"/>
      <c r="H25" s="1805"/>
      <c r="I25" s="1647">
        <v>116</v>
      </c>
      <c r="J25" s="1803"/>
      <c r="K25" s="1805"/>
      <c r="L25" s="1805"/>
      <c r="M25" s="1647">
        <v>50</v>
      </c>
      <c r="N25" s="1807"/>
      <c r="O25" s="1805"/>
      <c r="P25" s="1805"/>
      <c r="Q25" s="1647">
        <v>40</v>
      </c>
    </row>
    <row r="26" spans="1:17" s="512" customFormat="1" ht="15" x14ac:dyDescent="0.25">
      <c r="A26" s="515">
        <v>12</v>
      </c>
      <c r="B26" s="805"/>
      <c r="C26" s="1805"/>
      <c r="D26" s="1805"/>
      <c r="E26" s="1647">
        <v>218</v>
      </c>
      <c r="F26" s="1807"/>
      <c r="G26" s="1805"/>
      <c r="H26" s="1805"/>
      <c r="I26" s="1647">
        <v>119</v>
      </c>
      <c r="J26" s="1803"/>
      <c r="K26" s="1805"/>
      <c r="L26" s="1805"/>
      <c r="M26" s="1647">
        <v>51</v>
      </c>
      <c r="N26" s="1807"/>
      <c r="O26" s="1805"/>
      <c r="P26" s="1805"/>
      <c r="Q26" s="1647">
        <v>33</v>
      </c>
    </row>
    <row r="27" spans="1:17" s="512" customFormat="1" ht="15" x14ac:dyDescent="0.25">
      <c r="A27" s="515">
        <v>13</v>
      </c>
      <c r="B27" s="805"/>
      <c r="C27" s="1805"/>
      <c r="D27" s="1805"/>
      <c r="E27" s="1647">
        <v>234</v>
      </c>
      <c r="F27" s="1807"/>
      <c r="G27" s="1805"/>
      <c r="H27" s="1805"/>
      <c r="I27" s="1647">
        <v>119</v>
      </c>
      <c r="J27" s="1803"/>
      <c r="K27" s="1805"/>
      <c r="L27" s="1805"/>
      <c r="M27" s="1647">
        <v>54</v>
      </c>
      <c r="N27" s="1807"/>
      <c r="O27" s="1805"/>
      <c r="P27" s="1805"/>
      <c r="Q27" s="1647">
        <v>31</v>
      </c>
    </row>
    <row r="28" spans="1:17" s="512" customFormat="1" ht="15" x14ac:dyDescent="0.25">
      <c r="A28" s="515">
        <v>14</v>
      </c>
      <c r="B28" s="805"/>
      <c r="C28" s="1805"/>
      <c r="D28" s="1805"/>
      <c r="E28" s="1647">
        <v>228</v>
      </c>
      <c r="F28" s="1807"/>
      <c r="G28" s="1805"/>
      <c r="H28" s="1805"/>
      <c r="I28" s="1647">
        <v>123</v>
      </c>
      <c r="J28" s="1803"/>
      <c r="K28" s="1805"/>
      <c r="L28" s="1805"/>
      <c r="M28" s="1647">
        <v>52</v>
      </c>
      <c r="N28" s="1807"/>
      <c r="O28" s="1805"/>
      <c r="P28" s="1805"/>
      <c r="Q28" s="1647">
        <v>32</v>
      </c>
    </row>
    <row r="29" spans="1:17" s="512" customFormat="1" ht="15" x14ac:dyDescent="0.25">
      <c r="A29" s="515">
        <v>15</v>
      </c>
      <c r="B29" s="805"/>
      <c r="C29" s="1805"/>
      <c r="D29" s="1805"/>
      <c r="E29" s="1647">
        <v>254</v>
      </c>
      <c r="F29" s="1807"/>
      <c r="G29" s="1805"/>
      <c r="H29" s="1805"/>
      <c r="I29" s="1647">
        <v>127</v>
      </c>
      <c r="J29" s="1803"/>
      <c r="K29" s="1805"/>
      <c r="L29" s="1805"/>
      <c r="M29" s="1647">
        <v>56</v>
      </c>
      <c r="N29" s="1807"/>
      <c r="O29" s="1805"/>
      <c r="P29" s="1805"/>
      <c r="Q29" s="1647">
        <v>32</v>
      </c>
    </row>
    <row r="30" spans="1:17" s="512" customFormat="1" ht="15" x14ac:dyDescent="0.25">
      <c r="A30" s="515">
        <v>16</v>
      </c>
      <c r="B30" s="805"/>
      <c r="C30" s="1805"/>
      <c r="D30" s="1805"/>
      <c r="E30" s="1647">
        <v>221</v>
      </c>
      <c r="F30" s="1807"/>
      <c r="G30" s="1805"/>
      <c r="H30" s="1805"/>
      <c r="I30" s="1647">
        <v>123</v>
      </c>
      <c r="J30" s="1803"/>
      <c r="K30" s="1805"/>
      <c r="L30" s="1805"/>
      <c r="M30" s="1647">
        <v>57</v>
      </c>
      <c r="N30" s="1807"/>
      <c r="O30" s="1805"/>
      <c r="P30" s="1805"/>
      <c r="Q30" s="1647">
        <v>40</v>
      </c>
    </row>
    <row r="31" spans="1:17" s="516" customFormat="1" ht="15" x14ac:dyDescent="0.25">
      <c r="A31" s="515">
        <v>17</v>
      </c>
      <c r="B31" s="805"/>
      <c r="C31" s="1805"/>
      <c r="D31" s="1805"/>
      <c r="E31" s="1647">
        <v>193</v>
      </c>
      <c r="F31" s="1807"/>
      <c r="G31" s="1805"/>
      <c r="H31" s="1805"/>
      <c r="I31" s="1647">
        <v>120</v>
      </c>
      <c r="J31" s="1803"/>
      <c r="K31" s="1805"/>
      <c r="L31" s="1805"/>
      <c r="M31" s="1647">
        <v>48</v>
      </c>
      <c r="N31" s="1807"/>
      <c r="O31" s="1805"/>
      <c r="P31" s="1805"/>
      <c r="Q31" s="1647">
        <v>38</v>
      </c>
    </row>
    <row r="32" spans="1:17" s="516" customFormat="1" ht="15" x14ac:dyDescent="0.25">
      <c r="A32" s="515">
        <v>18</v>
      </c>
      <c r="B32" s="805"/>
      <c r="C32" s="1805"/>
      <c r="D32" s="1805"/>
      <c r="E32" s="1647">
        <v>198</v>
      </c>
      <c r="F32" s="1807"/>
      <c r="G32" s="1805"/>
      <c r="H32" s="1805"/>
      <c r="I32" s="1647">
        <v>116</v>
      </c>
      <c r="J32" s="1803"/>
      <c r="K32" s="1805"/>
      <c r="L32" s="1805"/>
      <c r="M32" s="1647">
        <v>53</v>
      </c>
      <c r="N32" s="1807"/>
      <c r="O32" s="1805"/>
      <c r="P32" s="1805"/>
      <c r="Q32" s="1647">
        <v>43</v>
      </c>
    </row>
    <row r="33" spans="1:33" s="516" customFormat="1" ht="15" x14ac:dyDescent="0.25">
      <c r="A33" s="515">
        <v>19</v>
      </c>
      <c r="B33" s="805"/>
      <c r="C33" s="1805"/>
      <c r="D33" s="1805"/>
      <c r="E33" s="1647">
        <v>175</v>
      </c>
      <c r="F33" s="1807"/>
      <c r="G33" s="1805"/>
      <c r="H33" s="1805"/>
      <c r="I33" s="1647">
        <v>114</v>
      </c>
      <c r="J33" s="1803"/>
      <c r="K33" s="1805"/>
      <c r="L33" s="1805"/>
      <c r="M33" s="1647">
        <v>50</v>
      </c>
      <c r="N33" s="1807"/>
      <c r="O33" s="1805"/>
      <c r="P33" s="1805"/>
      <c r="Q33" s="1647">
        <v>35</v>
      </c>
    </row>
    <row r="34" spans="1:33" s="516" customFormat="1" ht="15" x14ac:dyDescent="0.25">
      <c r="A34" s="515">
        <v>20</v>
      </c>
      <c r="B34" s="805"/>
      <c r="C34" s="1805"/>
      <c r="D34" s="1805"/>
      <c r="E34" s="1647">
        <v>184</v>
      </c>
      <c r="F34" s="1807"/>
      <c r="G34" s="1805"/>
      <c r="H34" s="1805"/>
      <c r="I34" s="1647">
        <v>108</v>
      </c>
      <c r="J34" s="1803"/>
      <c r="K34" s="1805"/>
      <c r="L34" s="1805"/>
      <c r="M34" s="1647">
        <v>49</v>
      </c>
      <c r="N34" s="1807"/>
      <c r="O34" s="1805"/>
      <c r="P34" s="1805"/>
      <c r="Q34" s="1647">
        <v>36</v>
      </c>
    </row>
    <row r="35" spans="1:33" s="516" customFormat="1" ht="15" x14ac:dyDescent="0.25">
      <c r="A35" s="515">
        <v>21</v>
      </c>
      <c r="B35" s="805"/>
      <c r="C35" s="1805"/>
      <c r="D35" s="1805"/>
      <c r="E35" s="1647">
        <v>192</v>
      </c>
      <c r="F35" s="1807"/>
      <c r="G35" s="1805"/>
      <c r="H35" s="1805"/>
      <c r="I35" s="1647">
        <v>112</v>
      </c>
      <c r="J35" s="1803"/>
      <c r="K35" s="1805"/>
      <c r="L35" s="1805"/>
      <c r="M35" s="1647">
        <v>47</v>
      </c>
      <c r="N35" s="1807"/>
      <c r="O35" s="1805"/>
      <c r="P35" s="1805"/>
      <c r="Q35" s="1647">
        <v>33</v>
      </c>
    </row>
    <row r="36" spans="1:33" s="516" customFormat="1" ht="15" x14ac:dyDescent="0.25">
      <c r="A36" s="515">
        <v>22</v>
      </c>
      <c r="B36" s="805"/>
      <c r="C36" s="1805"/>
      <c r="D36" s="1805"/>
      <c r="E36" s="1647">
        <v>181</v>
      </c>
      <c r="F36" s="1807"/>
      <c r="G36" s="1805"/>
      <c r="H36" s="1805"/>
      <c r="I36" s="1647">
        <v>112</v>
      </c>
      <c r="J36" s="1803"/>
      <c r="K36" s="1805"/>
      <c r="L36" s="1805"/>
      <c r="M36" s="1647">
        <v>44</v>
      </c>
      <c r="N36" s="1807"/>
      <c r="O36" s="1805"/>
      <c r="P36" s="1805"/>
      <c r="Q36" s="1647">
        <v>30</v>
      </c>
    </row>
    <row r="37" spans="1:33" s="516" customFormat="1" ht="15" x14ac:dyDescent="0.25">
      <c r="A37" s="515">
        <v>23</v>
      </c>
      <c r="B37" s="805"/>
      <c r="C37" s="1805"/>
      <c r="D37" s="1805"/>
      <c r="E37" s="1647">
        <v>185</v>
      </c>
      <c r="F37" s="1807"/>
      <c r="G37" s="1805"/>
      <c r="H37" s="1805"/>
      <c r="I37" s="1647">
        <v>114</v>
      </c>
      <c r="J37" s="1803"/>
      <c r="K37" s="1805"/>
      <c r="L37" s="1805"/>
      <c r="M37" s="1647">
        <v>43</v>
      </c>
      <c r="N37" s="1807"/>
      <c r="O37" s="1805"/>
      <c r="P37" s="1805"/>
      <c r="Q37" s="1647">
        <v>40</v>
      </c>
    </row>
    <row r="38" spans="1:33" s="516" customFormat="1" ht="15" x14ac:dyDescent="0.25">
      <c r="A38" s="515">
        <v>24</v>
      </c>
      <c r="B38" s="805"/>
      <c r="C38" s="1805"/>
      <c r="D38" s="1805"/>
      <c r="E38" s="1647">
        <v>170</v>
      </c>
      <c r="F38" s="1807"/>
      <c r="G38" s="1805"/>
      <c r="H38" s="1805"/>
      <c r="I38" s="1647">
        <v>104</v>
      </c>
      <c r="J38" s="1803"/>
      <c r="K38" s="1805"/>
      <c r="L38" s="1805"/>
      <c r="M38" s="1647">
        <v>42</v>
      </c>
      <c r="N38" s="1807"/>
      <c r="O38" s="1805"/>
      <c r="P38" s="1805"/>
      <c r="Q38" s="1647">
        <v>43</v>
      </c>
    </row>
    <row r="39" spans="1:33" s="516" customFormat="1" ht="15" x14ac:dyDescent="0.2">
      <c r="A39" s="515" t="s">
        <v>19</v>
      </c>
      <c r="B39" s="797"/>
      <c r="C39" s="1805"/>
      <c r="D39" s="1805"/>
      <c r="E39" s="1808">
        <f>SUM(E15:E38)</f>
        <v>4248</v>
      </c>
      <c r="F39" s="1805"/>
      <c r="G39" s="1805"/>
      <c r="H39" s="1805"/>
      <c r="I39" s="1808">
        <f>SUM(I15:I38)</f>
        <v>2420</v>
      </c>
      <c r="J39" s="1805"/>
      <c r="K39" s="1805"/>
      <c r="L39" s="1805"/>
      <c r="M39" s="1808">
        <f>SUM(M15:M38)</f>
        <v>1083</v>
      </c>
      <c r="N39" s="1805"/>
      <c r="O39" s="1805"/>
      <c r="P39" s="1805"/>
      <c r="Q39" s="1808">
        <f>SUM(Q15:Q38)</f>
        <v>794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534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22" t="s">
        <v>509</v>
      </c>
      <c r="C1" s="2048"/>
      <c r="D1" s="2048"/>
      <c r="E1" s="2048"/>
      <c r="F1" s="2048"/>
      <c r="J1" s="801" t="s">
        <v>183</v>
      </c>
      <c r="N1" s="2824" t="s">
        <v>122</v>
      </c>
      <c r="O1" s="2824"/>
      <c r="P1" s="2824"/>
      <c r="Q1" s="282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23" t="s">
        <v>1</v>
      </c>
      <c r="C2" s="2055"/>
      <c r="D2" s="2055"/>
      <c r="E2" s="2055"/>
      <c r="F2" s="2055"/>
      <c r="N2" s="2823" t="s">
        <v>2</v>
      </c>
      <c r="O2" s="2826"/>
      <c r="P2" s="2826"/>
      <c r="Q2" s="282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25" t="s">
        <v>123</v>
      </c>
      <c r="C3" s="282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12" t="s">
        <v>4</v>
      </c>
      <c r="C4" s="2048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5" t="s">
        <v>7</v>
      </c>
      <c r="C5" s="2046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1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1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624</v>
      </c>
      <c r="B8" s="1315">
        <v>633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6" t="s">
        <v>9</v>
      </c>
      <c r="B9" s="2819" t="s">
        <v>10</v>
      </c>
      <c r="C9" s="2820"/>
      <c r="D9" s="2820"/>
      <c r="E9" s="2820"/>
      <c r="F9" s="2820"/>
      <c r="G9" s="2820"/>
      <c r="H9" s="2820"/>
      <c r="I9" s="2821"/>
      <c r="J9" s="2819" t="s">
        <v>11</v>
      </c>
      <c r="K9" s="2820"/>
      <c r="L9" s="2820"/>
      <c r="M9" s="2820"/>
      <c r="N9" s="2820"/>
      <c r="O9" s="2820"/>
      <c r="P9" s="2820"/>
      <c r="Q9" s="282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7"/>
      <c r="B10" s="2809" t="s">
        <v>514</v>
      </c>
      <c r="C10" s="2810"/>
      <c r="D10" s="2810"/>
      <c r="E10" s="2811"/>
      <c r="F10" s="2809" t="s">
        <v>515</v>
      </c>
      <c r="G10" s="2062"/>
      <c r="H10" s="2062"/>
      <c r="I10" s="2063"/>
      <c r="J10" s="2809" t="s">
        <v>514</v>
      </c>
      <c r="K10" s="2810"/>
      <c r="L10" s="2810"/>
      <c r="M10" s="2811"/>
      <c r="N10" s="2809" t="s">
        <v>515</v>
      </c>
      <c r="O10" s="2062"/>
      <c r="P10" s="2062"/>
      <c r="Q10" s="2063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7"/>
      <c r="B11" s="2809" t="s">
        <v>14</v>
      </c>
      <c r="C11" s="2810"/>
      <c r="E11" s="510">
        <v>120</v>
      </c>
      <c r="F11" s="2809" t="s">
        <v>14</v>
      </c>
      <c r="G11" s="2810"/>
      <c r="H11" s="509"/>
      <c r="I11" s="510">
        <v>120</v>
      </c>
      <c r="J11" s="2809" t="s">
        <v>14</v>
      </c>
      <c r="K11" s="2810"/>
      <c r="L11" s="509"/>
      <c r="M11" s="510">
        <v>120</v>
      </c>
      <c r="N11" s="2809" t="s">
        <v>14</v>
      </c>
      <c r="O11" s="2810"/>
      <c r="P11" s="509"/>
      <c r="Q11" s="510">
        <v>120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5"/>
      <c r="D14" s="1805"/>
      <c r="E14" s="1806"/>
      <c r="F14" s="1807"/>
      <c r="G14" s="1805"/>
      <c r="H14" s="1805"/>
      <c r="I14" s="1806"/>
      <c r="J14" s="1803"/>
      <c r="K14" s="1805"/>
      <c r="L14" s="1805"/>
      <c r="M14" s="1806"/>
      <c r="N14" s="1807"/>
      <c r="O14" s="1805"/>
      <c r="P14" s="1805"/>
      <c r="Q14" s="1806"/>
    </row>
    <row r="15" spans="1:33" s="1440" customFormat="1" ht="15" x14ac:dyDescent="0.25">
      <c r="A15" s="1436">
        <v>1</v>
      </c>
      <c r="B15" s="1437"/>
      <c r="C15" s="1805"/>
      <c r="D15" s="1805"/>
      <c r="E15" s="1647">
        <v>0</v>
      </c>
      <c r="F15" s="1807"/>
      <c r="G15" s="1805"/>
      <c r="H15" s="1805"/>
      <c r="I15" s="1647">
        <v>56.46</v>
      </c>
      <c r="J15" s="1803"/>
      <c r="K15" s="1805"/>
      <c r="L15" s="1805"/>
      <c r="M15" s="1647">
        <v>0</v>
      </c>
      <c r="N15" s="1807"/>
      <c r="O15" s="1805"/>
      <c r="P15" s="1805"/>
      <c r="Q15" s="1647">
        <v>14.399999999999999</v>
      </c>
    </row>
    <row r="16" spans="1:33" s="512" customFormat="1" ht="15" x14ac:dyDescent="0.25">
      <c r="A16" s="515">
        <v>2</v>
      </c>
      <c r="B16" s="805"/>
      <c r="C16" s="1805"/>
      <c r="D16" s="1805"/>
      <c r="E16" s="1647">
        <v>0</v>
      </c>
      <c r="F16" s="1807"/>
      <c r="G16" s="1805"/>
      <c r="H16" s="1805"/>
      <c r="I16" s="1647">
        <v>47.64</v>
      </c>
      <c r="J16" s="1803"/>
      <c r="K16" s="1805"/>
      <c r="L16" s="1805"/>
      <c r="M16" s="1647">
        <v>0</v>
      </c>
      <c r="N16" s="1807"/>
      <c r="O16" s="1805"/>
      <c r="P16" s="1805"/>
      <c r="Q16" s="1647">
        <v>9.06</v>
      </c>
    </row>
    <row r="17" spans="1:17" s="512" customFormat="1" ht="15" x14ac:dyDescent="0.25">
      <c r="A17" s="515">
        <v>3</v>
      </c>
      <c r="B17" s="805"/>
      <c r="C17" s="1805"/>
      <c r="D17" s="1805"/>
      <c r="E17" s="1647">
        <v>0</v>
      </c>
      <c r="F17" s="1807"/>
      <c r="G17" s="1805"/>
      <c r="H17" s="1805"/>
      <c r="I17" s="1647">
        <v>41.46</v>
      </c>
      <c r="J17" s="1803"/>
      <c r="K17" s="1805"/>
      <c r="L17" s="1805"/>
      <c r="M17" s="1647">
        <v>0</v>
      </c>
      <c r="N17" s="1807"/>
      <c r="O17" s="1805"/>
      <c r="P17" s="1805"/>
      <c r="Q17" s="1647">
        <v>11.7</v>
      </c>
    </row>
    <row r="18" spans="1:17" s="512" customFormat="1" ht="15" x14ac:dyDescent="0.25">
      <c r="A18" s="515">
        <v>4</v>
      </c>
      <c r="B18" s="805"/>
      <c r="C18" s="1805"/>
      <c r="D18" s="1805"/>
      <c r="E18" s="1647">
        <v>0</v>
      </c>
      <c r="F18" s="1807"/>
      <c r="G18" s="1805"/>
      <c r="H18" s="1805"/>
      <c r="I18" s="1647">
        <v>38.64</v>
      </c>
      <c r="J18" s="1803"/>
      <c r="K18" s="1805"/>
      <c r="L18" s="1805"/>
      <c r="M18" s="1647">
        <v>0</v>
      </c>
      <c r="N18" s="1807"/>
      <c r="O18" s="1805"/>
      <c r="P18" s="1805"/>
      <c r="Q18" s="1647">
        <v>11.579999999999998</v>
      </c>
    </row>
    <row r="19" spans="1:17" s="512" customFormat="1" ht="15" x14ac:dyDescent="0.25">
      <c r="A19" s="515">
        <v>5</v>
      </c>
      <c r="B19" s="805"/>
      <c r="C19" s="1805"/>
      <c r="D19" s="1805"/>
      <c r="E19" s="1647">
        <v>0</v>
      </c>
      <c r="F19" s="1807"/>
      <c r="G19" s="1805"/>
      <c r="H19" s="1805"/>
      <c r="I19" s="1647">
        <v>39.78</v>
      </c>
      <c r="J19" s="1803"/>
      <c r="K19" s="1805"/>
      <c r="L19" s="1805"/>
      <c r="M19" s="1647">
        <v>0</v>
      </c>
      <c r="N19" s="1807"/>
      <c r="O19" s="1805"/>
      <c r="P19" s="1805"/>
      <c r="Q19" s="1647">
        <v>10.02</v>
      </c>
    </row>
    <row r="20" spans="1:17" s="512" customFormat="1" ht="15" x14ac:dyDescent="0.25">
      <c r="A20" s="515">
        <v>6</v>
      </c>
      <c r="B20" s="805"/>
      <c r="C20" s="1805"/>
      <c r="D20" s="1805"/>
      <c r="E20" s="1647">
        <v>0</v>
      </c>
      <c r="F20" s="1807"/>
      <c r="G20" s="1805"/>
      <c r="H20" s="1805"/>
      <c r="I20" s="1647">
        <v>43.56</v>
      </c>
      <c r="J20" s="1803"/>
      <c r="K20" s="1805"/>
      <c r="L20" s="1805"/>
      <c r="M20" s="1647">
        <v>0</v>
      </c>
      <c r="N20" s="1807"/>
      <c r="O20" s="1805"/>
      <c r="P20" s="1805"/>
      <c r="Q20" s="1647">
        <v>11.52</v>
      </c>
    </row>
    <row r="21" spans="1:17" s="512" customFormat="1" ht="15" x14ac:dyDescent="0.25">
      <c r="A21" s="515">
        <v>7</v>
      </c>
      <c r="B21" s="805"/>
      <c r="C21" s="1805"/>
      <c r="D21" s="1805"/>
      <c r="E21" s="1647">
        <v>0</v>
      </c>
      <c r="F21" s="1807"/>
      <c r="G21" s="1805"/>
      <c r="H21" s="1805"/>
      <c r="I21" s="1647">
        <v>50.04</v>
      </c>
      <c r="J21" s="1803"/>
      <c r="K21" s="1805"/>
      <c r="L21" s="1805"/>
      <c r="M21" s="1647">
        <v>0</v>
      </c>
      <c r="N21" s="1807"/>
      <c r="O21" s="1805"/>
      <c r="P21" s="1805"/>
      <c r="Q21" s="1647">
        <v>12</v>
      </c>
    </row>
    <row r="22" spans="1:17" s="512" customFormat="1" ht="15" x14ac:dyDescent="0.25">
      <c r="A22" s="515">
        <v>8</v>
      </c>
      <c r="B22" s="805"/>
      <c r="C22" s="1805"/>
      <c r="D22" s="1805"/>
      <c r="E22" s="1647">
        <v>0</v>
      </c>
      <c r="F22" s="1807"/>
      <c r="G22" s="1805"/>
      <c r="H22" s="1805"/>
      <c r="I22" s="1647">
        <v>52.38</v>
      </c>
      <c r="J22" s="1803"/>
      <c r="K22" s="1805"/>
      <c r="L22" s="1805"/>
      <c r="M22" s="1647">
        <v>0</v>
      </c>
      <c r="N22" s="1807"/>
      <c r="O22" s="1805"/>
      <c r="P22" s="1805"/>
      <c r="Q22" s="1647">
        <v>12.78</v>
      </c>
    </row>
    <row r="23" spans="1:17" s="512" customFormat="1" ht="15" x14ac:dyDescent="0.25">
      <c r="A23" s="515">
        <v>9</v>
      </c>
      <c r="B23" s="805"/>
      <c r="C23" s="1805"/>
      <c r="D23" s="1805"/>
      <c r="E23" s="1647">
        <v>0</v>
      </c>
      <c r="F23" s="1807"/>
      <c r="G23" s="1805"/>
      <c r="H23" s="1805"/>
      <c r="I23" s="1647">
        <v>57.239999999999995</v>
      </c>
      <c r="J23" s="1803"/>
      <c r="K23" s="1805"/>
      <c r="L23" s="1805"/>
      <c r="M23" s="1647">
        <v>0</v>
      </c>
      <c r="N23" s="1807"/>
      <c r="O23" s="1805"/>
      <c r="P23" s="1805"/>
      <c r="Q23" s="1647">
        <v>12.959999999999999</v>
      </c>
    </row>
    <row r="24" spans="1:17" s="512" customFormat="1" ht="15" x14ac:dyDescent="0.25">
      <c r="A24" s="515">
        <v>10</v>
      </c>
      <c r="B24" s="805"/>
      <c r="C24" s="1805"/>
      <c r="D24" s="1805"/>
      <c r="E24" s="1647">
        <v>0</v>
      </c>
      <c r="F24" s="1807"/>
      <c r="G24" s="1805"/>
      <c r="H24" s="1805"/>
      <c r="I24" s="1647">
        <v>65.34</v>
      </c>
      <c r="J24" s="1803"/>
      <c r="K24" s="1805"/>
      <c r="L24" s="1805"/>
      <c r="M24" s="1647">
        <v>0</v>
      </c>
      <c r="N24" s="1807"/>
      <c r="O24" s="1805"/>
      <c r="P24" s="1805"/>
      <c r="Q24" s="1647">
        <v>14.879999999999999</v>
      </c>
    </row>
    <row r="25" spans="1:17" s="512" customFormat="1" ht="15" x14ac:dyDescent="0.25">
      <c r="A25" s="515">
        <v>11</v>
      </c>
      <c r="B25" s="805"/>
      <c r="C25" s="1805"/>
      <c r="D25" s="1805"/>
      <c r="E25" s="1647">
        <v>0</v>
      </c>
      <c r="F25" s="1807"/>
      <c r="G25" s="1805"/>
      <c r="H25" s="1805"/>
      <c r="I25" s="1647">
        <v>68.7</v>
      </c>
      <c r="J25" s="1803"/>
      <c r="K25" s="1805"/>
      <c r="L25" s="1805"/>
      <c r="M25" s="1647">
        <v>0</v>
      </c>
      <c r="N25" s="1807"/>
      <c r="O25" s="1805"/>
      <c r="P25" s="1805"/>
      <c r="Q25" s="1647">
        <v>15.54</v>
      </c>
    </row>
    <row r="26" spans="1:17" s="512" customFormat="1" ht="15" x14ac:dyDescent="0.25">
      <c r="A26" s="515">
        <v>12</v>
      </c>
      <c r="B26" s="805"/>
      <c r="C26" s="1805"/>
      <c r="D26" s="1805"/>
      <c r="E26" s="1647">
        <v>0</v>
      </c>
      <c r="F26" s="1807"/>
      <c r="G26" s="1805"/>
      <c r="H26" s="1805"/>
      <c r="I26" s="1647">
        <v>67.56</v>
      </c>
      <c r="J26" s="1803"/>
      <c r="K26" s="1805"/>
      <c r="L26" s="1805"/>
      <c r="M26" s="1647">
        <v>0</v>
      </c>
      <c r="N26" s="1807"/>
      <c r="O26" s="1805"/>
      <c r="P26" s="1805"/>
      <c r="Q26" s="1647">
        <v>16.259999999999998</v>
      </c>
    </row>
    <row r="27" spans="1:17" s="512" customFormat="1" ht="15" x14ac:dyDescent="0.25">
      <c r="A27" s="515">
        <v>13</v>
      </c>
      <c r="B27" s="805"/>
      <c r="C27" s="1805"/>
      <c r="D27" s="1805"/>
      <c r="E27" s="1647">
        <v>0</v>
      </c>
      <c r="F27" s="1807"/>
      <c r="G27" s="1805"/>
      <c r="H27" s="1805"/>
      <c r="I27" s="1647">
        <v>66</v>
      </c>
      <c r="J27" s="1803"/>
      <c r="K27" s="1805"/>
      <c r="L27" s="1805"/>
      <c r="M27" s="1647">
        <v>0</v>
      </c>
      <c r="N27" s="1807"/>
      <c r="O27" s="1805"/>
      <c r="P27" s="1805"/>
      <c r="Q27" s="1647">
        <v>17.100000000000001</v>
      </c>
    </row>
    <row r="28" spans="1:17" s="512" customFormat="1" ht="15" x14ac:dyDescent="0.25">
      <c r="A28" s="515">
        <v>14</v>
      </c>
      <c r="B28" s="805"/>
      <c r="C28" s="1805"/>
      <c r="D28" s="1805"/>
      <c r="E28" s="1647">
        <v>0</v>
      </c>
      <c r="F28" s="1807"/>
      <c r="G28" s="1805"/>
      <c r="H28" s="1805"/>
      <c r="I28" s="1647">
        <v>64.800000000000011</v>
      </c>
      <c r="J28" s="1803"/>
      <c r="K28" s="1805"/>
      <c r="L28" s="1805"/>
      <c r="M28" s="1647">
        <v>0</v>
      </c>
      <c r="N28" s="1807"/>
      <c r="O28" s="1805"/>
      <c r="P28" s="1805"/>
      <c r="Q28" s="1647">
        <v>16.260000000000002</v>
      </c>
    </row>
    <row r="29" spans="1:17" s="512" customFormat="1" ht="15" x14ac:dyDescent="0.25">
      <c r="A29" s="515">
        <v>15</v>
      </c>
      <c r="B29" s="805"/>
      <c r="C29" s="1805"/>
      <c r="D29" s="1805"/>
      <c r="E29" s="1647">
        <v>0</v>
      </c>
      <c r="F29" s="1807"/>
      <c r="G29" s="1805"/>
      <c r="H29" s="1805"/>
      <c r="I29" s="1647">
        <v>68.519999999999982</v>
      </c>
      <c r="J29" s="1803"/>
      <c r="K29" s="1805"/>
      <c r="L29" s="1805"/>
      <c r="M29" s="1647">
        <v>0</v>
      </c>
      <c r="N29" s="1807"/>
      <c r="O29" s="1805"/>
      <c r="P29" s="1805"/>
      <c r="Q29" s="1647">
        <v>16.560000000000002</v>
      </c>
    </row>
    <row r="30" spans="1:17" s="512" customFormat="1" ht="15" x14ac:dyDescent="0.25">
      <c r="A30" s="515">
        <v>16</v>
      </c>
      <c r="B30" s="805"/>
      <c r="C30" s="1805"/>
      <c r="D30" s="1805"/>
      <c r="E30" s="1647">
        <v>0</v>
      </c>
      <c r="F30" s="1807"/>
      <c r="G30" s="1805"/>
      <c r="H30" s="1805"/>
      <c r="I30" s="1647">
        <v>66.72</v>
      </c>
      <c r="J30" s="1803"/>
      <c r="K30" s="1805"/>
      <c r="L30" s="1805"/>
      <c r="M30" s="1647">
        <v>0</v>
      </c>
      <c r="N30" s="1807"/>
      <c r="O30" s="1805"/>
      <c r="P30" s="1805"/>
      <c r="Q30" s="1647">
        <v>17.7</v>
      </c>
    </row>
    <row r="31" spans="1:17" s="516" customFormat="1" ht="15" x14ac:dyDescent="0.25">
      <c r="A31" s="515">
        <v>17</v>
      </c>
      <c r="B31" s="805"/>
      <c r="C31" s="1805"/>
      <c r="D31" s="1805"/>
      <c r="E31" s="1647">
        <v>0</v>
      </c>
      <c r="F31" s="1807"/>
      <c r="G31" s="1805"/>
      <c r="H31" s="1805"/>
      <c r="I31" s="1647">
        <v>66.599999999999994</v>
      </c>
      <c r="J31" s="1803"/>
      <c r="K31" s="1805"/>
      <c r="L31" s="1805"/>
      <c r="M31" s="1647">
        <v>0</v>
      </c>
      <c r="N31" s="1807"/>
      <c r="O31" s="1805"/>
      <c r="P31" s="1805"/>
      <c r="Q31" s="1647">
        <v>18.420000000000002</v>
      </c>
    </row>
    <row r="32" spans="1:17" s="516" customFormat="1" ht="15" x14ac:dyDescent="0.25">
      <c r="A32" s="515">
        <v>18</v>
      </c>
      <c r="B32" s="805"/>
      <c r="C32" s="1805"/>
      <c r="D32" s="1805"/>
      <c r="E32" s="1647">
        <v>0</v>
      </c>
      <c r="F32" s="1807"/>
      <c r="G32" s="1805"/>
      <c r="H32" s="1805"/>
      <c r="I32" s="1647">
        <v>71.88</v>
      </c>
      <c r="J32" s="1803"/>
      <c r="K32" s="1805"/>
      <c r="L32" s="1805"/>
      <c r="M32" s="1647">
        <v>0</v>
      </c>
      <c r="N32" s="1807"/>
      <c r="O32" s="1805"/>
      <c r="P32" s="1805"/>
      <c r="Q32" s="1647">
        <v>17.939999999999998</v>
      </c>
    </row>
    <row r="33" spans="1:33" s="516" customFormat="1" ht="15" x14ac:dyDescent="0.25">
      <c r="A33" s="515">
        <v>19</v>
      </c>
      <c r="B33" s="805"/>
      <c r="C33" s="1805"/>
      <c r="D33" s="1805"/>
      <c r="E33" s="1647">
        <v>0</v>
      </c>
      <c r="F33" s="1807"/>
      <c r="G33" s="1805"/>
      <c r="H33" s="1805"/>
      <c r="I33" s="1647">
        <v>74.16</v>
      </c>
      <c r="J33" s="1803"/>
      <c r="K33" s="1805"/>
      <c r="L33" s="1805"/>
      <c r="M33" s="1647">
        <v>0</v>
      </c>
      <c r="N33" s="1807"/>
      <c r="O33" s="1805"/>
      <c r="P33" s="1805"/>
      <c r="Q33" s="1647">
        <v>20.34</v>
      </c>
    </row>
    <row r="34" spans="1:33" s="516" customFormat="1" ht="15" x14ac:dyDescent="0.25">
      <c r="A34" s="515">
        <v>20</v>
      </c>
      <c r="B34" s="805"/>
      <c r="C34" s="1805"/>
      <c r="D34" s="1805"/>
      <c r="E34" s="1647">
        <v>0</v>
      </c>
      <c r="F34" s="1807"/>
      <c r="G34" s="1805"/>
      <c r="H34" s="1805"/>
      <c r="I34" s="1647">
        <v>73.98</v>
      </c>
      <c r="J34" s="1803"/>
      <c r="K34" s="1805"/>
      <c r="L34" s="1805"/>
      <c r="M34" s="1647">
        <v>0</v>
      </c>
      <c r="N34" s="1807"/>
      <c r="O34" s="1805"/>
      <c r="P34" s="1805"/>
      <c r="Q34" s="1647">
        <v>19.079999999999998</v>
      </c>
    </row>
    <row r="35" spans="1:33" s="516" customFormat="1" ht="15" x14ac:dyDescent="0.25">
      <c r="A35" s="515">
        <v>21</v>
      </c>
      <c r="B35" s="805"/>
      <c r="C35" s="1805"/>
      <c r="D35" s="1805"/>
      <c r="E35" s="1647">
        <v>0</v>
      </c>
      <c r="F35" s="1807"/>
      <c r="G35" s="1805"/>
      <c r="H35" s="1805"/>
      <c r="I35" s="1647">
        <v>77.52</v>
      </c>
      <c r="J35" s="1803"/>
      <c r="K35" s="1805"/>
      <c r="L35" s="1805"/>
      <c r="M35" s="1647">
        <v>0</v>
      </c>
      <c r="N35" s="1807"/>
      <c r="O35" s="1805"/>
      <c r="P35" s="1805"/>
      <c r="Q35" s="1647">
        <v>20.34</v>
      </c>
    </row>
    <row r="36" spans="1:33" s="516" customFormat="1" ht="15" x14ac:dyDescent="0.25">
      <c r="A36" s="515">
        <v>22</v>
      </c>
      <c r="B36" s="805"/>
      <c r="C36" s="1805"/>
      <c r="D36" s="1805"/>
      <c r="E36" s="1647">
        <v>0</v>
      </c>
      <c r="F36" s="1807"/>
      <c r="G36" s="1805"/>
      <c r="H36" s="1805"/>
      <c r="I36" s="1647">
        <v>84.72</v>
      </c>
      <c r="J36" s="1803"/>
      <c r="K36" s="1805"/>
      <c r="L36" s="1805"/>
      <c r="M36" s="1647">
        <v>0</v>
      </c>
      <c r="N36" s="1807"/>
      <c r="O36" s="1805"/>
      <c r="P36" s="1805"/>
      <c r="Q36" s="1647">
        <v>20.159999999999997</v>
      </c>
    </row>
    <row r="37" spans="1:33" s="516" customFormat="1" ht="15" x14ac:dyDescent="0.25">
      <c r="A37" s="515">
        <v>23</v>
      </c>
      <c r="B37" s="805"/>
      <c r="C37" s="1805"/>
      <c r="D37" s="1805"/>
      <c r="E37" s="1647">
        <v>0</v>
      </c>
      <c r="F37" s="1807"/>
      <c r="G37" s="1805"/>
      <c r="H37" s="1805"/>
      <c r="I37" s="1647">
        <v>83.039999999999992</v>
      </c>
      <c r="J37" s="1803"/>
      <c r="K37" s="1805"/>
      <c r="L37" s="1805"/>
      <c r="M37" s="1647">
        <v>0</v>
      </c>
      <c r="N37" s="1807"/>
      <c r="O37" s="1805"/>
      <c r="P37" s="1805"/>
      <c r="Q37" s="1647">
        <v>18</v>
      </c>
    </row>
    <row r="38" spans="1:33" s="516" customFormat="1" ht="15" x14ac:dyDescent="0.25">
      <c r="A38" s="515">
        <v>24</v>
      </c>
      <c r="B38" s="805"/>
      <c r="C38" s="1805"/>
      <c r="D38" s="1805"/>
      <c r="E38" s="1647">
        <v>0</v>
      </c>
      <c r="F38" s="1807"/>
      <c r="G38" s="1805"/>
      <c r="H38" s="1805"/>
      <c r="I38" s="1647">
        <v>71.400000000000006</v>
      </c>
      <c r="J38" s="1803"/>
      <c r="K38" s="1805"/>
      <c r="L38" s="1805"/>
      <c r="M38" s="1647">
        <v>0</v>
      </c>
      <c r="N38" s="1807"/>
      <c r="O38" s="1805"/>
      <c r="P38" s="1805"/>
      <c r="Q38" s="1647">
        <v>16.920000000000002</v>
      </c>
    </row>
    <row r="39" spans="1:33" s="516" customFormat="1" ht="15" x14ac:dyDescent="0.2">
      <c r="A39" s="515" t="s">
        <v>19</v>
      </c>
      <c r="B39" s="797"/>
      <c r="C39" s="1805"/>
      <c r="D39" s="1805"/>
      <c r="E39" s="1808">
        <f>SUM(E15:E38)</f>
        <v>0</v>
      </c>
      <c r="F39" s="1805"/>
      <c r="G39" s="1805"/>
      <c r="H39" s="1805"/>
      <c r="I39" s="1808">
        <f>SUM(I15:I38)</f>
        <v>1498.14</v>
      </c>
      <c r="J39" s="1805"/>
      <c r="K39" s="1805"/>
      <c r="L39" s="1805"/>
      <c r="M39" s="1808">
        <f>SUM(M15:M38)</f>
        <v>0</v>
      </c>
      <c r="N39" s="1805"/>
      <c r="O39" s="1805"/>
      <c r="P39" s="1805"/>
      <c r="Q39" s="1808">
        <f>SUM(Q15:Q38)</f>
        <v>371.51999999999992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534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4:C4"/>
    <mergeCell ref="B1:F1"/>
    <mergeCell ref="N1:Q1"/>
    <mergeCell ref="B2:F2"/>
    <mergeCell ref="N2:Q2"/>
    <mergeCell ref="B3:C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3"/>
  </sheetPr>
  <dimension ref="A1:AG44"/>
  <sheetViews>
    <sheetView topLeftCell="C1" zoomScale="85" zoomScaleNormal="85" workbookViewId="0">
      <selection activeCell="J46" sqref="J46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22" t="s">
        <v>509</v>
      </c>
      <c r="C1" s="2048"/>
      <c r="D1" s="2048"/>
      <c r="E1" s="2048"/>
      <c r="F1" s="2048"/>
      <c r="J1" s="801" t="s">
        <v>183</v>
      </c>
      <c r="N1" s="2824" t="s">
        <v>122</v>
      </c>
      <c r="O1" s="2824"/>
      <c r="P1" s="2824"/>
      <c r="Q1" s="2824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23" t="s">
        <v>1</v>
      </c>
      <c r="C2" s="2055"/>
      <c r="D2" s="2055"/>
      <c r="E2" s="2055"/>
      <c r="F2" s="2055"/>
      <c r="N2" s="2823" t="s">
        <v>2</v>
      </c>
      <c r="O2" s="2826"/>
      <c r="P2" s="2826"/>
      <c r="Q2" s="2826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25" t="s">
        <v>123</v>
      </c>
      <c r="C3" s="2825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12" t="s">
        <v>4</v>
      </c>
      <c r="C4" s="2048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5" t="s">
        <v>7</v>
      </c>
      <c r="C5" s="2046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1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1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621</v>
      </c>
      <c r="B8" s="1315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6" t="s">
        <v>9</v>
      </c>
      <c r="B9" s="2819" t="s">
        <v>10</v>
      </c>
      <c r="C9" s="2820"/>
      <c r="D9" s="2820"/>
      <c r="E9" s="2820"/>
      <c r="F9" s="2820"/>
      <c r="G9" s="2820"/>
      <c r="H9" s="2820"/>
      <c r="I9" s="2821"/>
      <c r="J9" s="2819" t="s">
        <v>11</v>
      </c>
      <c r="K9" s="2820"/>
      <c r="L9" s="2820"/>
      <c r="M9" s="2820"/>
      <c r="N9" s="2820"/>
      <c r="O9" s="2820"/>
      <c r="P9" s="2820"/>
      <c r="Q9" s="282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7"/>
      <c r="B10" s="2809" t="s">
        <v>516</v>
      </c>
      <c r="C10" s="2810"/>
      <c r="D10" s="2810"/>
      <c r="E10" s="2811"/>
      <c r="F10" s="2809"/>
      <c r="G10" s="2062"/>
      <c r="H10" s="2062"/>
      <c r="I10" s="2063"/>
      <c r="J10" s="2809" t="s">
        <v>516</v>
      </c>
      <c r="K10" s="2810"/>
      <c r="L10" s="2810"/>
      <c r="M10" s="2811"/>
      <c r="N10" s="2809"/>
      <c r="O10" s="2062"/>
      <c r="P10" s="2062"/>
      <c r="Q10" s="2063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7"/>
      <c r="B11" s="2809" t="s">
        <v>14</v>
      </c>
      <c r="C11" s="2810"/>
      <c r="E11" s="510"/>
      <c r="F11" s="2809" t="s">
        <v>14</v>
      </c>
      <c r="G11" s="2810"/>
      <c r="H11" s="509"/>
      <c r="I11" s="510"/>
      <c r="J11" s="2809" t="s">
        <v>14</v>
      </c>
      <c r="K11" s="2810"/>
      <c r="L11" s="509"/>
      <c r="M11" s="510"/>
      <c r="N11" s="2809" t="s">
        <v>14</v>
      </c>
      <c r="O11" s="2810"/>
      <c r="P11" s="509"/>
      <c r="Q11" s="510"/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5"/>
      <c r="D14" s="1805"/>
      <c r="E14" s="1806"/>
      <c r="F14" s="1807"/>
      <c r="G14" s="1805"/>
      <c r="H14" s="1805"/>
      <c r="I14" s="1806"/>
      <c r="J14" s="1803"/>
      <c r="K14" s="1805"/>
      <c r="L14" s="1805"/>
      <c r="M14" s="1806"/>
      <c r="N14" s="1807"/>
      <c r="O14" s="797"/>
      <c r="P14" s="797"/>
      <c r="Q14" s="1364"/>
    </row>
    <row r="15" spans="1:33" s="1440" customFormat="1" ht="15" x14ac:dyDescent="0.25">
      <c r="A15" s="1436">
        <v>1</v>
      </c>
      <c r="B15" s="1437"/>
      <c r="C15" s="1805"/>
      <c r="D15" s="1805"/>
      <c r="E15" s="1647">
        <v>33</v>
      </c>
      <c r="F15" s="1807"/>
      <c r="G15" s="1805"/>
      <c r="H15" s="1805"/>
      <c r="I15" s="1712"/>
      <c r="J15" s="1803"/>
      <c r="K15" s="1805"/>
      <c r="L15" s="1805"/>
      <c r="M15" s="1647">
        <v>7.02</v>
      </c>
      <c r="N15" s="1807"/>
      <c r="O15" s="1438"/>
      <c r="P15" s="1439"/>
      <c r="Q15" s="1382"/>
    </row>
    <row r="16" spans="1:33" s="512" customFormat="1" ht="15" x14ac:dyDescent="0.25">
      <c r="A16" s="515">
        <v>2</v>
      </c>
      <c r="B16" s="805"/>
      <c r="C16" s="1805"/>
      <c r="D16" s="1805"/>
      <c r="E16" s="1647">
        <v>28.979999999999997</v>
      </c>
      <c r="F16" s="1807"/>
      <c r="G16" s="1805"/>
      <c r="H16" s="1805"/>
      <c r="I16" s="1712"/>
      <c r="J16" s="1803"/>
      <c r="K16" s="1805"/>
      <c r="L16" s="1805"/>
      <c r="M16" s="1647">
        <v>6.6</v>
      </c>
      <c r="N16" s="1807"/>
      <c r="O16" s="797"/>
      <c r="P16" s="1363"/>
      <c r="Q16" s="1382"/>
    </row>
    <row r="17" spans="1:17" s="512" customFormat="1" ht="15" x14ac:dyDescent="0.25">
      <c r="A17" s="515">
        <v>3</v>
      </c>
      <c r="B17" s="805"/>
      <c r="C17" s="1805"/>
      <c r="D17" s="1805"/>
      <c r="E17" s="1647">
        <v>26.82</v>
      </c>
      <c r="F17" s="1807"/>
      <c r="G17" s="1805"/>
      <c r="H17" s="1805"/>
      <c r="I17" s="1712"/>
      <c r="J17" s="1803"/>
      <c r="K17" s="1805"/>
      <c r="L17" s="1805"/>
      <c r="M17" s="1647">
        <v>6.7799999999999994</v>
      </c>
      <c r="N17" s="1807"/>
      <c r="O17" s="797"/>
      <c r="P17" s="1363"/>
      <c r="Q17" s="1382"/>
    </row>
    <row r="18" spans="1:17" s="512" customFormat="1" ht="15" x14ac:dyDescent="0.25">
      <c r="A18" s="515">
        <v>4</v>
      </c>
      <c r="B18" s="805"/>
      <c r="C18" s="1805"/>
      <c r="D18" s="1805"/>
      <c r="E18" s="1647">
        <v>25.5</v>
      </c>
      <c r="F18" s="1807"/>
      <c r="G18" s="1805"/>
      <c r="H18" s="1805"/>
      <c r="I18" s="1712"/>
      <c r="J18" s="1803"/>
      <c r="K18" s="1805"/>
      <c r="L18" s="1805"/>
      <c r="M18" s="1647">
        <v>5.879999999999999</v>
      </c>
      <c r="N18" s="1807"/>
      <c r="O18" s="797"/>
      <c r="P18" s="1363"/>
      <c r="Q18" s="1382"/>
    </row>
    <row r="19" spans="1:17" s="512" customFormat="1" ht="15" x14ac:dyDescent="0.25">
      <c r="A19" s="515">
        <v>5</v>
      </c>
      <c r="B19" s="805"/>
      <c r="C19" s="1805"/>
      <c r="D19" s="1805"/>
      <c r="E19" s="1647">
        <v>25.799999999999997</v>
      </c>
      <c r="F19" s="1807"/>
      <c r="G19" s="1805"/>
      <c r="H19" s="1805"/>
      <c r="I19" s="1712"/>
      <c r="J19" s="1803"/>
      <c r="K19" s="1805"/>
      <c r="L19" s="1805"/>
      <c r="M19" s="1647">
        <v>6.84</v>
      </c>
      <c r="N19" s="1807"/>
      <c r="O19" s="797"/>
      <c r="P19" s="1363"/>
      <c r="Q19" s="1382"/>
    </row>
    <row r="20" spans="1:17" s="512" customFormat="1" ht="15" x14ac:dyDescent="0.25">
      <c r="A20" s="515">
        <v>6</v>
      </c>
      <c r="B20" s="805"/>
      <c r="C20" s="1805"/>
      <c r="D20" s="1805"/>
      <c r="E20" s="1647">
        <v>26.16</v>
      </c>
      <c r="F20" s="1807"/>
      <c r="G20" s="1805"/>
      <c r="H20" s="1805"/>
      <c r="I20" s="1712"/>
      <c r="J20" s="1803"/>
      <c r="K20" s="1805"/>
      <c r="L20" s="1805"/>
      <c r="M20" s="1647">
        <v>6.3599999999999994</v>
      </c>
      <c r="N20" s="1807"/>
      <c r="O20" s="797"/>
      <c r="P20" s="1363"/>
      <c r="Q20" s="1382"/>
    </row>
    <row r="21" spans="1:17" s="512" customFormat="1" ht="15" x14ac:dyDescent="0.25">
      <c r="A21" s="515">
        <v>7</v>
      </c>
      <c r="B21" s="805"/>
      <c r="C21" s="1805"/>
      <c r="D21" s="1805"/>
      <c r="E21" s="1647">
        <v>31.14</v>
      </c>
      <c r="F21" s="1807"/>
      <c r="G21" s="1805"/>
      <c r="H21" s="1805"/>
      <c r="I21" s="1712"/>
      <c r="J21" s="1803"/>
      <c r="K21" s="1805"/>
      <c r="L21" s="1805"/>
      <c r="M21" s="1647">
        <v>5.9399999999999995</v>
      </c>
      <c r="N21" s="1807"/>
      <c r="O21" s="797"/>
      <c r="P21" s="1363"/>
      <c r="Q21" s="1382"/>
    </row>
    <row r="22" spans="1:17" s="512" customFormat="1" ht="15" x14ac:dyDescent="0.25">
      <c r="A22" s="515">
        <v>8</v>
      </c>
      <c r="B22" s="805"/>
      <c r="C22" s="1805"/>
      <c r="D22" s="1805"/>
      <c r="E22" s="1647">
        <v>36.96</v>
      </c>
      <c r="F22" s="1807"/>
      <c r="G22" s="1805"/>
      <c r="H22" s="1805"/>
      <c r="I22" s="1712"/>
      <c r="J22" s="1803"/>
      <c r="K22" s="1805"/>
      <c r="L22" s="1805"/>
      <c r="M22" s="1647">
        <v>6.6</v>
      </c>
      <c r="N22" s="1807"/>
      <c r="O22" s="797"/>
      <c r="P22" s="1363"/>
      <c r="Q22" s="1382"/>
    </row>
    <row r="23" spans="1:17" s="512" customFormat="1" ht="15" x14ac:dyDescent="0.25">
      <c r="A23" s="515">
        <v>9</v>
      </c>
      <c r="B23" s="805"/>
      <c r="C23" s="1805"/>
      <c r="D23" s="1805"/>
      <c r="E23" s="1647">
        <v>36.78</v>
      </c>
      <c r="F23" s="1807"/>
      <c r="G23" s="1805"/>
      <c r="H23" s="1805"/>
      <c r="I23" s="1712"/>
      <c r="J23" s="1803"/>
      <c r="K23" s="1805"/>
      <c r="L23" s="1805"/>
      <c r="M23" s="1647">
        <v>6.66</v>
      </c>
      <c r="N23" s="1807"/>
      <c r="O23" s="797"/>
      <c r="P23" s="1363"/>
      <c r="Q23" s="1382"/>
    </row>
    <row r="24" spans="1:17" s="512" customFormat="1" ht="15" x14ac:dyDescent="0.25">
      <c r="A24" s="515">
        <v>10</v>
      </c>
      <c r="B24" s="805"/>
      <c r="C24" s="1805"/>
      <c r="D24" s="1805"/>
      <c r="E24" s="1647">
        <v>42.120000000000005</v>
      </c>
      <c r="F24" s="1807"/>
      <c r="G24" s="1805"/>
      <c r="H24" s="1805"/>
      <c r="I24" s="1712"/>
      <c r="J24" s="1803"/>
      <c r="K24" s="1805"/>
      <c r="L24" s="1805"/>
      <c r="M24" s="1647">
        <v>7.56</v>
      </c>
      <c r="N24" s="1807"/>
      <c r="O24" s="797"/>
      <c r="P24" s="1363"/>
      <c r="Q24" s="1382"/>
    </row>
    <row r="25" spans="1:17" s="512" customFormat="1" ht="15" x14ac:dyDescent="0.25">
      <c r="A25" s="515">
        <v>11</v>
      </c>
      <c r="B25" s="805"/>
      <c r="C25" s="1805"/>
      <c r="D25" s="1805"/>
      <c r="E25" s="1647">
        <v>49.26</v>
      </c>
      <c r="F25" s="1807"/>
      <c r="G25" s="1805"/>
      <c r="H25" s="1805"/>
      <c r="I25" s="1712"/>
      <c r="J25" s="1803"/>
      <c r="K25" s="1805"/>
      <c r="L25" s="1805"/>
      <c r="M25" s="1647">
        <v>8.34</v>
      </c>
      <c r="N25" s="1807"/>
      <c r="O25" s="797"/>
      <c r="P25" s="1363"/>
      <c r="Q25" s="1382"/>
    </row>
    <row r="26" spans="1:17" s="512" customFormat="1" ht="15" x14ac:dyDescent="0.25">
      <c r="A26" s="515">
        <v>12</v>
      </c>
      <c r="B26" s="805"/>
      <c r="C26" s="1805"/>
      <c r="D26" s="1805"/>
      <c r="E26" s="1647">
        <v>49.620000000000005</v>
      </c>
      <c r="F26" s="1807"/>
      <c r="G26" s="1805"/>
      <c r="H26" s="1805"/>
      <c r="I26" s="1712"/>
      <c r="J26" s="1803"/>
      <c r="K26" s="1805"/>
      <c r="L26" s="1805"/>
      <c r="M26" s="1647">
        <v>9.2399999999999984</v>
      </c>
      <c r="N26" s="1807"/>
      <c r="O26" s="797"/>
      <c r="P26" s="1363"/>
      <c r="Q26" s="1382"/>
    </row>
    <row r="27" spans="1:17" s="512" customFormat="1" ht="15" x14ac:dyDescent="0.25">
      <c r="A27" s="515">
        <v>13</v>
      </c>
      <c r="B27" s="805"/>
      <c r="C27" s="1805"/>
      <c r="D27" s="1805"/>
      <c r="E27" s="1647">
        <v>49.199999999999996</v>
      </c>
      <c r="F27" s="1807"/>
      <c r="G27" s="1805"/>
      <c r="H27" s="1805"/>
      <c r="I27" s="1712"/>
      <c r="J27" s="1803"/>
      <c r="K27" s="1805"/>
      <c r="L27" s="1805"/>
      <c r="M27" s="1647">
        <v>9.3000000000000007</v>
      </c>
      <c r="N27" s="1807"/>
      <c r="O27" s="797"/>
      <c r="P27" s="1363"/>
      <c r="Q27" s="1382"/>
    </row>
    <row r="28" spans="1:17" s="512" customFormat="1" ht="15" x14ac:dyDescent="0.25">
      <c r="A28" s="515">
        <v>14</v>
      </c>
      <c r="B28" s="805"/>
      <c r="C28" s="1805"/>
      <c r="D28" s="1805"/>
      <c r="E28" s="1647">
        <v>49.92</v>
      </c>
      <c r="F28" s="1807"/>
      <c r="G28" s="1805"/>
      <c r="H28" s="1805"/>
      <c r="I28" s="1712"/>
      <c r="J28" s="1803"/>
      <c r="K28" s="1805"/>
      <c r="L28" s="1805"/>
      <c r="M28" s="1647">
        <v>9.2399999999999984</v>
      </c>
      <c r="N28" s="1807"/>
      <c r="O28" s="797"/>
      <c r="P28" s="1363"/>
      <c r="Q28" s="1382"/>
    </row>
    <row r="29" spans="1:17" s="512" customFormat="1" ht="15" x14ac:dyDescent="0.25">
      <c r="A29" s="515">
        <v>15</v>
      </c>
      <c r="B29" s="805"/>
      <c r="C29" s="1805"/>
      <c r="D29" s="1805"/>
      <c r="E29" s="1647">
        <v>51.6</v>
      </c>
      <c r="F29" s="1807"/>
      <c r="G29" s="1805"/>
      <c r="H29" s="1805"/>
      <c r="I29" s="1712"/>
      <c r="J29" s="1803"/>
      <c r="K29" s="1805"/>
      <c r="L29" s="1805"/>
      <c r="M29" s="1647">
        <v>8.34</v>
      </c>
      <c r="N29" s="1807"/>
      <c r="O29" s="797"/>
      <c r="P29" s="1363"/>
      <c r="Q29" s="1382"/>
    </row>
    <row r="30" spans="1:17" s="512" customFormat="1" ht="15" x14ac:dyDescent="0.25">
      <c r="A30" s="515">
        <v>16</v>
      </c>
      <c r="B30" s="805"/>
      <c r="C30" s="1805"/>
      <c r="D30" s="1805"/>
      <c r="E30" s="1647">
        <v>50.459999999999994</v>
      </c>
      <c r="F30" s="1807"/>
      <c r="G30" s="1805"/>
      <c r="H30" s="1805"/>
      <c r="I30" s="1712"/>
      <c r="J30" s="1803"/>
      <c r="K30" s="1805"/>
      <c r="L30" s="1805"/>
      <c r="M30" s="1647">
        <v>8.3999999999999986</v>
      </c>
      <c r="N30" s="1807"/>
      <c r="O30" s="797"/>
      <c r="P30" s="1363"/>
      <c r="Q30" s="1382"/>
    </row>
    <row r="31" spans="1:17" s="516" customFormat="1" ht="15" x14ac:dyDescent="0.25">
      <c r="A31" s="515">
        <v>17</v>
      </c>
      <c r="B31" s="805"/>
      <c r="C31" s="1805"/>
      <c r="D31" s="1805"/>
      <c r="E31" s="1647">
        <v>48.3</v>
      </c>
      <c r="F31" s="1807"/>
      <c r="G31" s="1805"/>
      <c r="H31" s="1805"/>
      <c r="I31" s="1712"/>
      <c r="J31" s="1803"/>
      <c r="K31" s="1805"/>
      <c r="L31" s="1805"/>
      <c r="M31" s="1647">
        <v>8.58</v>
      </c>
      <c r="N31" s="1807"/>
      <c r="O31" s="797"/>
      <c r="P31" s="1363"/>
      <c r="Q31" s="1382"/>
    </row>
    <row r="32" spans="1:17" s="516" customFormat="1" ht="15" x14ac:dyDescent="0.25">
      <c r="A32" s="515">
        <v>18</v>
      </c>
      <c r="B32" s="805"/>
      <c r="C32" s="1805"/>
      <c r="D32" s="1805"/>
      <c r="E32" s="1647">
        <v>45.3</v>
      </c>
      <c r="F32" s="1807"/>
      <c r="G32" s="1805"/>
      <c r="H32" s="1805"/>
      <c r="I32" s="1712"/>
      <c r="J32" s="1803"/>
      <c r="K32" s="1805"/>
      <c r="L32" s="1805"/>
      <c r="M32" s="1647">
        <v>9.0599999999999987</v>
      </c>
      <c r="N32" s="1807"/>
      <c r="O32" s="797"/>
      <c r="P32" s="1363"/>
      <c r="Q32" s="1382"/>
    </row>
    <row r="33" spans="1:33" s="516" customFormat="1" ht="15" x14ac:dyDescent="0.25">
      <c r="A33" s="515">
        <v>19</v>
      </c>
      <c r="B33" s="805"/>
      <c r="C33" s="1805"/>
      <c r="D33" s="1805"/>
      <c r="E33" s="1647">
        <v>48.599999999999994</v>
      </c>
      <c r="F33" s="1807"/>
      <c r="G33" s="1805"/>
      <c r="H33" s="1805"/>
      <c r="I33" s="1712"/>
      <c r="J33" s="1803"/>
      <c r="K33" s="1805"/>
      <c r="L33" s="1805"/>
      <c r="M33" s="1647">
        <v>9.0599999999999987</v>
      </c>
      <c r="N33" s="1807"/>
      <c r="O33" s="797"/>
      <c r="P33" s="1363"/>
      <c r="Q33" s="1382"/>
    </row>
    <row r="34" spans="1:33" s="516" customFormat="1" ht="15" x14ac:dyDescent="0.25">
      <c r="A34" s="515">
        <v>20</v>
      </c>
      <c r="B34" s="805"/>
      <c r="C34" s="1805"/>
      <c r="D34" s="1805"/>
      <c r="E34" s="1647">
        <v>49.92</v>
      </c>
      <c r="F34" s="1807"/>
      <c r="G34" s="1805"/>
      <c r="H34" s="1805"/>
      <c r="I34" s="1712"/>
      <c r="J34" s="1803"/>
      <c r="K34" s="1805"/>
      <c r="L34" s="1805"/>
      <c r="M34" s="1647">
        <v>9.9</v>
      </c>
      <c r="N34" s="1807"/>
      <c r="O34" s="797"/>
      <c r="P34" s="1363"/>
      <c r="Q34" s="1382"/>
    </row>
    <row r="35" spans="1:33" s="516" customFormat="1" ht="15" x14ac:dyDescent="0.25">
      <c r="A35" s="515">
        <v>21</v>
      </c>
      <c r="B35" s="805"/>
      <c r="C35" s="1805"/>
      <c r="D35" s="1805"/>
      <c r="E35" s="1647">
        <v>50.1</v>
      </c>
      <c r="F35" s="1807"/>
      <c r="G35" s="1805"/>
      <c r="H35" s="1805"/>
      <c r="I35" s="1712"/>
      <c r="J35" s="1803"/>
      <c r="K35" s="1805"/>
      <c r="L35" s="1805"/>
      <c r="M35" s="1647">
        <v>8.64</v>
      </c>
      <c r="N35" s="1807"/>
      <c r="O35" s="797"/>
      <c r="P35" s="1363"/>
      <c r="Q35" s="1382"/>
    </row>
    <row r="36" spans="1:33" s="516" customFormat="1" ht="15" x14ac:dyDescent="0.25">
      <c r="A36" s="515">
        <v>22</v>
      </c>
      <c r="B36" s="805"/>
      <c r="C36" s="1805"/>
      <c r="D36" s="1805"/>
      <c r="E36" s="1647">
        <v>47.76</v>
      </c>
      <c r="F36" s="1807"/>
      <c r="G36" s="1805"/>
      <c r="H36" s="1805"/>
      <c r="I36" s="1712"/>
      <c r="J36" s="1803"/>
      <c r="K36" s="1805"/>
      <c r="L36" s="1805"/>
      <c r="M36" s="1647">
        <v>8.879999999999999</v>
      </c>
      <c r="N36" s="1807"/>
      <c r="O36" s="797"/>
      <c r="P36" s="1363"/>
      <c r="Q36" s="1382"/>
    </row>
    <row r="37" spans="1:33" s="516" customFormat="1" ht="15" x14ac:dyDescent="0.25">
      <c r="A37" s="515">
        <v>23</v>
      </c>
      <c r="B37" s="805"/>
      <c r="C37" s="1805"/>
      <c r="D37" s="1805"/>
      <c r="E37" s="1647">
        <v>48.42</v>
      </c>
      <c r="F37" s="1807"/>
      <c r="G37" s="1805"/>
      <c r="H37" s="1805"/>
      <c r="I37" s="1712"/>
      <c r="J37" s="1803"/>
      <c r="K37" s="1805"/>
      <c r="L37" s="1805"/>
      <c r="M37" s="1647">
        <v>8.879999999999999</v>
      </c>
      <c r="N37" s="1807"/>
      <c r="O37" s="797"/>
      <c r="P37" s="1363"/>
      <c r="Q37" s="1382"/>
    </row>
    <row r="38" spans="1:33" s="516" customFormat="1" ht="15" x14ac:dyDescent="0.25">
      <c r="A38" s="515">
        <v>24</v>
      </c>
      <c r="B38" s="805"/>
      <c r="C38" s="1805"/>
      <c r="D38" s="1805"/>
      <c r="E38" s="1647">
        <v>40.56</v>
      </c>
      <c r="F38" s="1807"/>
      <c r="G38" s="1805"/>
      <c r="H38" s="1805"/>
      <c r="I38" s="1712"/>
      <c r="J38" s="1803"/>
      <c r="K38" s="1805"/>
      <c r="L38" s="1805"/>
      <c r="M38" s="1647">
        <v>6.6599999999999993</v>
      </c>
      <c r="N38" s="1807"/>
      <c r="O38" s="797"/>
      <c r="P38" s="1363"/>
      <c r="Q38" s="1382"/>
    </row>
    <row r="39" spans="1:33" s="516" customFormat="1" ht="15" x14ac:dyDescent="0.2">
      <c r="A39" s="515" t="s">
        <v>19</v>
      </c>
      <c r="B39" s="797"/>
      <c r="C39" s="1805"/>
      <c r="D39" s="1805"/>
      <c r="E39" s="1808">
        <f>SUM(E15:E38)</f>
        <v>992.28</v>
      </c>
      <c r="F39" s="1805"/>
      <c r="G39" s="1805"/>
      <c r="H39" s="1805"/>
      <c r="I39" s="1808"/>
      <c r="J39" s="1805"/>
      <c r="K39" s="1805"/>
      <c r="L39" s="1805"/>
      <c r="M39" s="1808">
        <f>SUM(M15:M38)</f>
        <v>188.75999999999996</v>
      </c>
      <c r="N39" s="1805"/>
      <c r="O39" s="797"/>
      <c r="P39" s="797"/>
      <c r="Q39" s="1365"/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534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4:C4"/>
    <mergeCell ref="B1:F1"/>
    <mergeCell ref="N1:Q1"/>
    <mergeCell ref="B2:F2"/>
    <mergeCell ref="N2:Q2"/>
    <mergeCell ref="B3:C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27" t="s">
        <v>509</v>
      </c>
      <c r="C1" s="2048"/>
      <c r="D1" s="2048"/>
      <c r="E1" s="2048"/>
      <c r="F1" s="2048"/>
      <c r="J1" s="801" t="s">
        <v>183</v>
      </c>
      <c r="N1" s="2831" t="s">
        <v>128</v>
      </c>
      <c r="O1" s="2831"/>
      <c r="P1" s="2831"/>
      <c r="Q1" s="2831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18" customFormat="1" ht="10.5" customHeight="1" x14ac:dyDescent="0.2">
      <c r="B2" s="2828" t="s">
        <v>1</v>
      </c>
      <c r="C2" s="2055"/>
      <c r="D2" s="2055"/>
      <c r="E2" s="2055"/>
      <c r="F2" s="2055"/>
      <c r="N2" s="2828" t="s">
        <v>2</v>
      </c>
      <c r="O2" s="2832"/>
      <c r="P2" s="2832"/>
      <c r="Q2" s="283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18" customFormat="1" ht="13.5" customHeight="1" x14ac:dyDescent="0.2">
      <c r="B3" s="2833" t="s">
        <v>129</v>
      </c>
      <c r="C3" s="2832"/>
      <c r="N3" s="518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18" customFormat="1" ht="15" customHeight="1" x14ac:dyDescent="0.25">
      <c r="B4" s="2835" t="s">
        <v>4</v>
      </c>
      <c r="C4" s="2048"/>
      <c r="D4" s="520"/>
      <c r="E4" s="960"/>
      <c r="F4" s="960"/>
      <c r="G4" s="960"/>
      <c r="H4" s="960"/>
      <c r="I4" s="919" t="s">
        <v>5</v>
      </c>
      <c r="J4" s="519"/>
      <c r="K4" s="519"/>
      <c r="L4" s="519"/>
      <c r="O4" s="521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18" customFormat="1" ht="9.75" customHeight="1" x14ac:dyDescent="0.2">
      <c r="B5" s="2834" t="s">
        <v>7</v>
      </c>
      <c r="C5" s="2046"/>
      <c r="D5" s="519"/>
      <c r="E5" s="519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18" customFormat="1" ht="12" customHeight="1" x14ac:dyDescent="0.25">
      <c r="A6" s="282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18" customFormat="1" ht="15.75" x14ac:dyDescent="0.25">
      <c r="A7" s="2830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18" customFormat="1" ht="9" customHeight="1" x14ac:dyDescent="0.2">
      <c r="A8" s="1329">
        <v>1639</v>
      </c>
      <c r="B8" s="1338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18" customFormat="1" x14ac:dyDescent="0.2">
      <c r="A9" s="2838" t="s">
        <v>9</v>
      </c>
      <c r="B9" s="2841" t="s">
        <v>10</v>
      </c>
      <c r="C9" s="2842"/>
      <c r="D9" s="2842"/>
      <c r="E9" s="2842"/>
      <c r="F9" s="2842"/>
      <c r="G9" s="2842"/>
      <c r="H9" s="2842"/>
      <c r="I9" s="2843"/>
      <c r="J9" s="2841" t="s">
        <v>11</v>
      </c>
      <c r="K9" s="2842"/>
      <c r="L9" s="2842"/>
      <c r="M9" s="2842"/>
      <c r="N9" s="2842"/>
      <c r="O9" s="2842"/>
      <c r="P9" s="2842"/>
      <c r="Q9" s="2843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18" customFormat="1" x14ac:dyDescent="0.2">
      <c r="A10" s="2839"/>
      <c r="B10" s="2836" t="s">
        <v>130</v>
      </c>
      <c r="C10" s="2837"/>
      <c r="D10" s="2837"/>
      <c r="E10" s="2844"/>
      <c r="F10" s="2836"/>
      <c r="G10" s="2062"/>
      <c r="H10" s="2062"/>
      <c r="I10" s="2063"/>
      <c r="J10" s="2836" t="s">
        <v>130</v>
      </c>
      <c r="K10" s="2837"/>
      <c r="L10" s="2837"/>
      <c r="M10" s="2844"/>
      <c r="N10" s="2836"/>
      <c r="O10" s="2837"/>
      <c r="P10" s="2837"/>
      <c r="Q10" s="2844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18" customFormat="1" x14ac:dyDescent="0.2">
      <c r="A11" s="2839"/>
      <c r="B11" s="2836" t="s">
        <v>14</v>
      </c>
      <c r="C11" s="2837"/>
      <c r="E11" s="523">
        <v>2000</v>
      </c>
      <c r="F11" s="2836" t="s">
        <v>14</v>
      </c>
      <c r="G11" s="2837"/>
      <c r="H11" s="522"/>
      <c r="I11" s="523">
        <v>0</v>
      </c>
      <c r="J11" s="2836" t="s">
        <v>14</v>
      </c>
      <c r="K11" s="2837"/>
      <c r="L11" s="522"/>
      <c r="M11" s="523">
        <v>2000</v>
      </c>
      <c r="N11" s="2836" t="s">
        <v>14</v>
      </c>
      <c r="O11" s="2837"/>
      <c r="P11" s="522"/>
      <c r="Q11" s="523">
        <v>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25" customFormat="1" ht="35.25" customHeight="1" x14ac:dyDescent="0.2">
      <c r="A12" s="2840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58"/>
      <c r="D14" s="1958"/>
      <c r="E14" s="1959"/>
      <c r="F14" s="1958"/>
      <c r="G14" s="1958"/>
      <c r="H14" s="1958"/>
      <c r="I14" s="1959"/>
      <c r="J14" s="1798"/>
      <c r="K14" s="1958"/>
      <c r="L14" s="1958"/>
      <c r="M14" s="1959"/>
      <c r="N14" s="1379"/>
      <c r="O14" s="796"/>
      <c r="P14" s="796"/>
      <c r="Q14" s="931"/>
    </row>
    <row r="15" spans="1:33" s="1435" customFormat="1" ht="15" x14ac:dyDescent="0.25">
      <c r="A15" s="1431">
        <v>1</v>
      </c>
      <c r="B15" s="1415"/>
      <c r="C15" s="1958"/>
      <c r="D15" s="1958"/>
      <c r="E15" s="1647">
        <v>140</v>
      </c>
      <c r="F15" s="1958"/>
      <c r="G15" s="1958"/>
      <c r="H15" s="1958"/>
      <c r="I15" s="1960"/>
      <c r="J15" s="1798"/>
      <c r="K15" s="1958"/>
      <c r="L15" s="1958"/>
      <c r="M15" s="1647">
        <v>104</v>
      </c>
      <c r="N15" s="1433"/>
      <c r="O15" s="1432"/>
      <c r="P15" s="1432"/>
      <c r="Q15" s="1434"/>
    </row>
    <row r="16" spans="1:33" s="525" customFormat="1" ht="15" x14ac:dyDescent="0.25">
      <c r="A16" s="528">
        <v>2</v>
      </c>
      <c r="B16" s="780"/>
      <c r="C16" s="1958"/>
      <c r="D16" s="1958"/>
      <c r="E16" s="1647">
        <v>127</v>
      </c>
      <c r="F16" s="1958"/>
      <c r="G16" s="1958"/>
      <c r="H16" s="1958"/>
      <c r="I16" s="1960"/>
      <c r="J16" s="1798"/>
      <c r="K16" s="1958"/>
      <c r="L16" s="1958"/>
      <c r="M16" s="1647">
        <v>101</v>
      </c>
      <c r="N16" s="1379"/>
      <c r="O16" s="796"/>
      <c r="P16" s="796"/>
      <c r="Q16" s="1192"/>
    </row>
    <row r="17" spans="1:17" s="525" customFormat="1" ht="15" x14ac:dyDescent="0.25">
      <c r="A17" s="528">
        <v>3</v>
      </c>
      <c r="B17" s="780"/>
      <c r="C17" s="1958"/>
      <c r="D17" s="1958"/>
      <c r="E17" s="1647">
        <v>122</v>
      </c>
      <c r="F17" s="1958"/>
      <c r="G17" s="1958"/>
      <c r="H17" s="1958"/>
      <c r="I17" s="1960"/>
      <c r="J17" s="1798"/>
      <c r="K17" s="1958"/>
      <c r="L17" s="1958"/>
      <c r="M17" s="1647">
        <v>103</v>
      </c>
      <c r="N17" s="1379"/>
      <c r="O17" s="796"/>
      <c r="P17" s="796"/>
      <c r="Q17" s="1192"/>
    </row>
    <row r="18" spans="1:17" s="525" customFormat="1" ht="15" x14ac:dyDescent="0.25">
      <c r="A18" s="528">
        <v>4</v>
      </c>
      <c r="B18" s="780"/>
      <c r="C18" s="1958"/>
      <c r="D18" s="1958"/>
      <c r="E18" s="1647">
        <v>119</v>
      </c>
      <c r="F18" s="1958"/>
      <c r="G18" s="1958"/>
      <c r="H18" s="1958"/>
      <c r="I18" s="1960"/>
      <c r="J18" s="1798"/>
      <c r="K18" s="1958"/>
      <c r="L18" s="1958"/>
      <c r="M18" s="1647">
        <v>97</v>
      </c>
      <c r="N18" s="1379"/>
      <c r="O18" s="796"/>
      <c r="P18" s="796"/>
      <c r="Q18" s="1192"/>
    </row>
    <row r="19" spans="1:17" s="525" customFormat="1" ht="15" x14ac:dyDescent="0.25">
      <c r="A19" s="528">
        <v>5</v>
      </c>
      <c r="B19" s="780"/>
      <c r="C19" s="1958"/>
      <c r="D19" s="1958"/>
      <c r="E19" s="1647">
        <v>116</v>
      </c>
      <c r="F19" s="1958"/>
      <c r="G19" s="1958"/>
      <c r="H19" s="1958"/>
      <c r="I19" s="1960"/>
      <c r="J19" s="1798"/>
      <c r="K19" s="1958"/>
      <c r="L19" s="1958"/>
      <c r="M19" s="1647">
        <v>94</v>
      </c>
      <c r="N19" s="1379"/>
      <c r="O19" s="796"/>
      <c r="P19" s="796"/>
      <c r="Q19" s="1192"/>
    </row>
    <row r="20" spans="1:17" s="525" customFormat="1" ht="15" x14ac:dyDescent="0.25">
      <c r="A20" s="528">
        <v>6</v>
      </c>
      <c r="B20" s="780"/>
      <c r="C20" s="1958"/>
      <c r="D20" s="1958"/>
      <c r="E20" s="1647">
        <v>122</v>
      </c>
      <c r="F20" s="1958"/>
      <c r="G20" s="1958"/>
      <c r="H20" s="1958"/>
      <c r="I20" s="1960"/>
      <c r="J20" s="1798"/>
      <c r="K20" s="1958"/>
      <c r="L20" s="1958"/>
      <c r="M20" s="1647">
        <v>90</v>
      </c>
      <c r="N20" s="1379"/>
      <c r="O20" s="796"/>
      <c r="P20" s="796"/>
      <c r="Q20" s="1192"/>
    </row>
    <row r="21" spans="1:17" s="525" customFormat="1" ht="15" x14ac:dyDescent="0.25">
      <c r="A21" s="528">
        <v>7</v>
      </c>
      <c r="B21" s="780"/>
      <c r="C21" s="1958"/>
      <c r="D21" s="1958"/>
      <c r="E21" s="1647">
        <v>152</v>
      </c>
      <c r="F21" s="1958"/>
      <c r="G21" s="1958"/>
      <c r="H21" s="1958"/>
      <c r="I21" s="1960"/>
      <c r="J21" s="1798"/>
      <c r="K21" s="1958"/>
      <c r="L21" s="1958"/>
      <c r="M21" s="1647">
        <v>91</v>
      </c>
      <c r="N21" s="1379"/>
      <c r="O21" s="796"/>
      <c r="P21" s="796"/>
      <c r="Q21" s="1192"/>
    </row>
    <row r="22" spans="1:17" s="525" customFormat="1" ht="15" x14ac:dyDescent="0.25">
      <c r="A22" s="528">
        <v>8</v>
      </c>
      <c r="B22" s="780"/>
      <c r="C22" s="1958"/>
      <c r="D22" s="1958"/>
      <c r="E22" s="1647">
        <v>190</v>
      </c>
      <c r="F22" s="1958"/>
      <c r="G22" s="1958"/>
      <c r="H22" s="1958"/>
      <c r="I22" s="1960"/>
      <c r="J22" s="1798"/>
      <c r="K22" s="1958"/>
      <c r="L22" s="1958"/>
      <c r="M22" s="1647">
        <v>97</v>
      </c>
      <c r="N22" s="1379"/>
      <c r="O22" s="796"/>
      <c r="P22" s="796"/>
      <c r="Q22" s="1192"/>
    </row>
    <row r="23" spans="1:17" s="525" customFormat="1" ht="15" x14ac:dyDescent="0.25">
      <c r="A23" s="528">
        <v>9</v>
      </c>
      <c r="B23" s="780"/>
      <c r="C23" s="1958"/>
      <c r="D23" s="1958"/>
      <c r="E23" s="1647">
        <v>274</v>
      </c>
      <c r="F23" s="1958"/>
      <c r="G23" s="1958"/>
      <c r="H23" s="1958"/>
      <c r="I23" s="1960"/>
      <c r="J23" s="1798"/>
      <c r="K23" s="1958"/>
      <c r="L23" s="1958"/>
      <c r="M23" s="1647">
        <v>168</v>
      </c>
      <c r="N23" s="1379"/>
      <c r="O23" s="796"/>
      <c r="P23" s="796"/>
      <c r="Q23" s="1192"/>
    </row>
    <row r="24" spans="1:17" s="525" customFormat="1" ht="15" x14ac:dyDescent="0.25">
      <c r="A24" s="528">
        <v>10</v>
      </c>
      <c r="B24" s="780"/>
      <c r="C24" s="1958"/>
      <c r="D24" s="1958"/>
      <c r="E24" s="1647">
        <v>332</v>
      </c>
      <c r="F24" s="1958"/>
      <c r="G24" s="1958"/>
      <c r="H24" s="1958"/>
      <c r="I24" s="1960"/>
      <c r="J24" s="1798"/>
      <c r="K24" s="1958"/>
      <c r="L24" s="1958"/>
      <c r="M24" s="1647">
        <v>231</v>
      </c>
      <c r="N24" s="1379"/>
      <c r="O24" s="796"/>
      <c r="P24" s="796"/>
      <c r="Q24" s="1192"/>
    </row>
    <row r="25" spans="1:17" s="525" customFormat="1" ht="15" x14ac:dyDescent="0.25">
      <c r="A25" s="528">
        <v>11</v>
      </c>
      <c r="B25" s="780"/>
      <c r="C25" s="1958"/>
      <c r="D25" s="1958"/>
      <c r="E25" s="1647">
        <v>307</v>
      </c>
      <c r="F25" s="1958"/>
      <c r="G25" s="1958"/>
      <c r="H25" s="1958"/>
      <c r="I25" s="1960"/>
      <c r="J25" s="1798"/>
      <c r="K25" s="1958"/>
      <c r="L25" s="1958"/>
      <c r="M25" s="1647">
        <v>205</v>
      </c>
      <c r="N25" s="1379"/>
      <c r="O25" s="796"/>
      <c r="P25" s="796"/>
      <c r="Q25" s="1192"/>
    </row>
    <row r="26" spans="1:17" s="525" customFormat="1" ht="15" x14ac:dyDescent="0.25">
      <c r="A26" s="528">
        <v>12</v>
      </c>
      <c r="B26" s="780"/>
      <c r="C26" s="1958"/>
      <c r="D26" s="1958"/>
      <c r="E26" s="1647">
        <v>309</v>
      </c>
      <c r="F26" s="1958"/>
      <c r="G26" s="1958"/>
      <c r="H26" s="1958"/>
      <c r="I26" s="1960"/>
      <c r="J26" s="1798"/>
      <c r="K26" s="1958"/>
      <c r="L26" s="1958"/>
      <c r="M26" s="1647">
        <v>213</v>
      </c>
      <c r="N26" s="1379"/>
      <c r="O26" s="796"/>
      <c r="P26" s="796"/>
      <c r="Q26" s="1192"/>
    </row>
    <row r="27" spans="1:17" s="525" customFormat="1" ht="15" x14ac:dyDescent="0.25">
      <c r="A27" s="528">
        <v>13</v>
      </c>
      <c r="B27" s="780"/>
      <c r="C27" s="1958"/>
      <c r="D27" s="1958"/>
      <c r="E27" s="1647">
        <v>251</v>
      </c>
      <c r="F27" s="1958"/>
      <c r="G27" s="1958"/>
      <c r="H27" s="1958"/>
      <c r="I27" s="1960"/>
      <c r="J27" s="1798"/>
      <c r="K27" s="1958"/>
      <c r="L27" s="1958"/>
      <c r="M27" s="1647">
        <v>121</v>
      </c>
      <c r="N27" s="1379"/>
      <c r="O27" s="796"/>
      <c r="P27" s="796"/>
      <c r="Q27" s="1192"/>
    </row>
    <row r="28" spans="1:17" s="525" customFormat="1" ht="15" x14ac:dyDescent="0.25">
      <c r="A28" s="528">
        <v>14</v>
      </c>
      <c r="B28" s="780"/>
      <c r="C28" s="1958"/>
      <c r="D28" s="1958"/>
      <c r="E28" s="1647">
        <v>273</v>
      </c>
      <c r="F28" s="1958"/>
      <c r="G28" s="1958"/>
      <c r="H28" s="1958"/>
      <c r="I28" s="1960"/>
      <c r="J28" s="1798"/>
      <c r="K28" s="1958"/>
      <c r="L28" s="1958"/>
      <c r="M28" s="1647">
        <v>139</v>
      </c>
      <c r="N28" s="1379"/>
      <c r="O28" s="796"/>
      <c r="P28" s="796"/>
      <c r="Q28" s="1192"/>
    </row>
    <row r="29" spans="1:17" s="525" customFormat="1" ht="15" x14ac:dyDescent="0.25">
      <c r="A29" s="528">
        <v>15</v>
      </c>
      <c r="B29" s="780"/>
      <c r="C29" s="1958"/>
      <c r="D29" s="1958"/>
      <c r="E29" s="1647">
        <v>268</v>
      </c>
      <c r="F29" s="1958"/>
      <c r="G29" s="1958"/>
      <c r="H29" s="1958"/>
      <c r="I29" s="1960"/>
      <c r="J29" s="1798"/>
      <c r="K29" s="1958"/>
      <c r="L29" s="1958"/>
      <c r="M29" s="1647">
        <v>141</v>
      </c>
      <c r="N29" s="1379"/>
      <c r="O29" s="796"/>
      <c r="P29" s="796"/>
      <c r="Q29" s="1192"/>
    </row>
    <row r="30" spans="1:17" s="525" customFormat="1" ht="15" x14ac:dyDescent="0.25">
      <c r="A30" s="528">
        <v>16</v>
      </c>
      <c r="B30" s="780"/>
      <c r="C30" s="1958"/>
      <c r="D30" s="1958"/>
      <c r="E30" s="1647">
        <v>294</v>
      </c>
      <c r="F30" s="1958"/>
      <c r="G30" s="1958"/>
      <c r="H30" s="1958"/>
      <c r="I30" s="1960"/>
      <c r="J30" s="1798"/>
      <c r="K30" s="1958"/>
      <c r="L30" s="1958"/>
      <c r="M30" s="1647">
        <v>162</v>
      </c>
      <c r="N30" s="1379"/>
      <c r="O30" s="796"/>
      <c r="P30" s="796"/>
      <c r="Q30" s="1192"/>
    </row>
    <row r="31" spans="1:17" s="529" customFormat="1" ht="15" x14ac:dyDescent="0.25">
      <c r="A31" s="528">
        <v>17</v>
      </c>
      <c r="B31" s="780"/>
      <c r="C31" s="1958"/>
      <c r="D31" s="1958"/>
      <c r="E31" s="1647">
        <v>309</v>
      </c>
      <c r="F31" s="1958"/>
      <c r="G31" s="1958"/>
      <c r="H31" s="1958"/>
      <c r="I31" s="1960"/>
      <c r="J31" s="1798"/>
      <c r="K31" s="1958"/>
      <c r="L31" s="1958"/>
      <c r="M31" s="1647">
        <v>181</v>
      </c>
      <c r="N31" s="1379"/>
      <c r="O31" s="796"/>
      <c r="P31" s="796"/>
      <c r="Q31" s="1192"/>
    </row>
    <row r="32" spans="1:17" s="529" customFormat="1" ht="15" x14ac:dyDescent="0.25">
      <c r="A32" s="528">
        <v>18</v>
      </c>
      <c r="B32" s="780"/>
      <c r="C32" s="1958"/>
      <c r="D32" s="1958"/>
      <c r="E32" s="1647">
        <v>283</v>
      </c>
      <c r="F32" s="1958"/>
      <c r="G32" s="1958"/>
      <c r="H32" s="1958"/>
      <c r="I32" s="1960"/>
      <c r="J32" s="1798"/>
      <c r="K32" s="1958"/>
      <c r="L32" s="1958"/>
      <c r="M32" s="1647">
        <v>152</v>
      </c>
      <c r="N32" s="1379"/>
      <c r="O32" s="796"/>
      <c r="P32" s="796"/>
      <c r="Q32" s="1192"/>
    </row>
    <row r="33" spans="1:33" s="529" customFormat="1" ht="15" x14ac:dyDescent="0.25">
      <c r="A33" s="528">
        <v>19</v>
      </c>
      <c r="B33" s="780"/>
      <c r="C33" s="1958"/>
      <c r="D33" s="1958"/>
      <c r="E33" s="1647">
        <v>256</v>
      </c>
      <c r="F33" s="1958"/>
      <c r="G33" s="1958"/>
      <c r="H33" s="1958"/>
      <c r="I33" s="1960"/>
      <c r="J33" s="1798"/>
      <c r="K33" s="1958"/>
      <c r="L33" s="1958"/>
      <c r="M33" s="1647">
        <v>140</v>
      </c>
      <c r="N33" s="1379"/>
      <c r="O33" s="796"/>
      <c r="P33" s="796"/>
      <c r="Q33" s="1192"/>
    </row>
    <row r="34" spans="1:33" s="529" customFormat="1" ht="15" x14ac:dyDescent="0.25">
      <c r="A34" s="528">
        <v>20</v>
      </c>
      <c r="B34" s="780"/>
      <c r="C34" s="1958"/>
      <c r="D34" s="1958"/>
      <c r="E34" s="1647">
        <v>281</v>
      </c>
      <c r="F34" s="1958"/>
      <c r="G34" s="1958"/>
      <c r="H34" s="1958"/>
      <c r="I34" s="1960"/>
      <c r="J34" s="1798"/>
      <c r="K34" s="1958"/>
      <c r="L34" s="1958"/>
      <c r="M34" s="1647">
        <v>168</v>
      </c>
      <c r="N34" s="1379"/>
      <c r="O34" s="796"/>
      <c r="P34" s="796"/>
      <c r="Q34" s="1192"/>
    </row>
    <row r="35" spans="1:33" s="529" customFormat="1" ht="15" x14ac:dyDescent="0.25">
      <c r="A35" s="528">
        <v>21</v>
      </c>
      <c r="B35" s="780"/>
      <c r="C35" s="1958"/>
      <c r="D35" s="1958"/>
      <c r="E35" s="1647">
        <v>236</v>
      </c>
      <c r="F35" s="1958"/>
      <c r="G35" s="1958"/>
      <c r="H35" s="1958"/>
      <c r="I35" s="1960"/>
      <c r="J35" s="1798"/>
      <c r="K35" s="1958"/>
      <c r="L35" s="1958"/>
      <c r="M35" s="1647">
        <v>116</v>
      </c>
      <c r="N35" s="1379"/>
      <c r="O35" s="796"/>
      <c r="P35" s="796"/>
      <c r="Q35" s="1192"/>
    </row>
    <row r="36" spans="1:33" s="529" customFormat="1" ht="15" x14ac:dyDescent="0.25">
      <c r="A36" s="528">
        <v>22</v>
      </c>
      <c r="B36" s="780"/>
      <c r="C36" s="1958"/>
      <c r="D36" s="1958"/>
      <c r="E36" s="1647">
        <v>230</v>
      </c>
      <c r="F36" s="1958"/>
      <c r="G36" s="1958"/>
      <c r="H36" s="1958"/>
      <c r="I36" s="1960"/>
      <c r="J36" s="1798"/>
      <c r="K36" s="1958"/>
      <c r="L36" s="1958"/>
      <c r="M36" s="1647">
        <v>112</v>
      </c>
      <c r="N36" s="1379"/>
      <c r="O36" s="796"/>
      <c r="P36" s="796"/>
      <c r="Q36" s="1192"/>
    </row>
    <row r="37" spans="1:33" s="529" customFormat="1" ht="15" x14ac:dyDescent="0.25">
      <c r="A37" s="528">
        <v>23</v>
      </c>
      <c r="B37" s="780"/>
      <c r="C37" s="1958"/>
      <c r="D37" s="1958"/>
      <c r="E37" s="1647">
        <v>218</v>
      </c>
      <c r="F37" s="1958"/>
      <c r="G37" s="1958"/>
      <c r="H37" s="1958"/>
      <c r="I37" s="1960"/>
      <c r="J37" s="1798"/>
      <c r="K37" s="1958"/>
      <c r="L37" s="1958"/>
      <c r="M37" s="1647">
        <v>107</v>
      </c>
      <c r="N37" s="1379"/>
      <c r="O37" s="796"/>
      <c r="P37" s="796"/>
      <c r="Q37" s="1192"/>
    </row>
    <row r="38" spans="1:33" s="529" customFormat="1" ht="15" x14ac:dyDescent="0.25">
      <c r="A38" s="528">
        <v>24</v>
      </c>
      <c r="B38" s="780"/>
      <c r="C38" s="1958"/>
      <c r="D38" s="1958"/>
      <c r="E38" s="1647">
        <v>174</v>
      </c>
      <c r="F38" s="1958"/>
      <c r="G38" s="1958"/>
      <c r="H38" s="1958"/>
      <c r="I38" s="1960"/>
      <c r="J38" s="1798"/>
      <c r="K38" s="1958"/>
      <c r="L38" s="1958"/>
      <c r="M38" s="1647">
        <v>106</v>
      </c>
      <c r="N38" s="1379"/>
      <c r="O38" s="796"/>
      <c r="P38" s="796"/>
      <c r="Q38" s="1192"/>
    </row>
    <row r="39" spans="1:33" s="529" customFormat="1" ht="15" x14ac:dyDescent="0.2">
      <c r="A39" s="528" t="s">
        <v>19</v>
      </c>
      <c r="B39" s="796"/>
      <c r="C39" s="1958"/>
      <c r="D39" s="1958"/>
      <c r="E39" s="1961">
        <f>SUM(E15:E38)</f>
        <v>5383</v>
      </c>
      <c r="F39" s="1958"/>
      <c r="G39" s="1958"/>
      <c r="H39" s="1958"/>
      <c r="I39" s="1961"/>
      <c r="J39" s="1958"/>
      <c r="K39" s="1958"/>
      <c r="L39" s="1958"/>
      <c r="M39" s="1961">
        <f>SUM(M15:M38)</f>
        <v>3239</v>
      </c>
      <c r="N39" s="1379"/>
      <c r="O39" s="796"/>
      <c r="P39" s="796"/>
      <c r="Q39" s="1191"/>
    </row>
    <row r="40" spans="1:33" s="518" customFormat="1" ht="12.75" customHeight="1" x14ac:dyDescent="0.2"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18" customFormat="1" ht="12.75" customHeight="1" x14ac:dyDescent="0.2">
      <c r="B41" s="518" t="s">
        <v>348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18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18"/>
      <c r="K43" s="518" t="s">
        <v>534</v>
      </c>
      <c r="L43" s="518"/>
      <c r="M43" s="518"/>
      <c r="N43" s="518"/>
      <c r="O43" s="518"/>
      <c r="P43" s="518"/>
      <c r="Q43" s="518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3"/>
  </sheetPr>
  <dimension ref="A1:AG44"/>
  <sheetViews>
    <sheetView topLeftCell="A7" zoomScale="70" zoomScaleNormal="70" workbookViewId="0">
      <selection activeCell="M15" sqref="M15:M39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5" t="s">
        <v>509</v>
      </c>
      <c r="C1" s="2048"/>
      <c r="D1" s="2048"/>
      <c r="E1" s="2048"/>
      <c r="F1" s="2048"/>
      <c r="J1" s="801" t="s">
        <v>183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6" t="s">
        <v>1</v>
      </c>
      <c r="C2" s="2055"/>
      <c r="D2" s="2055"/>
      <c r="E2" s="2055"/>
      <c r="F2" s="2055"/>
      <c r="N2" s="2846" t="s">
        <v>2</v>
      </c>
      <c r="O2" s="2849"/>
      <c r="P2" s="2849"/>
      <c r="Q2" s="284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1" t="s">
        <v>129</v>
      </c>
      <c r="C3" s="2849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50" t="s">
        <v>4</v>
      </c>
      <c r="C4" s="2048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2" t="s">
        <v>7</v>
      </c>
      <c r="C5" s="2046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448</v>
      </c>
      <c r="B8" s="1315" t="s">
        <v>449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55" t="s">
        <v>9</v>
      </c>
      <c r="B9" s="2858" t="s">
        <v>10</v>
      </c>
      <c r="C9" s="2859"/>
      <c r="D9" s="2859"/>
      <c r="E9" s="2859"/>
      <c r="F9" s="2859"/>
      <c r="G9" s="2859"/>
      <c r="H9" s="2859"/>
      <c r="I9" s="2860"/>
      <c r="J9" s="2858" t="s">
        <v>11</v>
      </c>
      <c r="K9" s="2859"/>
      <c r="L9" s="2859"/>
      <c r="M9" s="2859"/>
      <c r="N9" s="2859"/>
      <c r="O9" s="2859"/>
      <c r="P9" s="2859"/>
      <c r="Q9" s="286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56"/>
      <c r="B10" s="2853" t="s">
        <v>150</v>
      </c>
      <c r="C10" s="2854"/>
      <c r="D10" s="2854"/>
      <c r="E10" s="2861"/>
      <c r="F10" s="2853" t="s">
        <v>151</v>
      </c>
      <c r="G10" s="2062"/>
      <c r="H10" s="2062"/>
      <c r="I10" s="2063"/>
      <c r="J10" s="2853" t="s">
        <v>150</v>
      </c>
      <c r="K10" s="2854"/>
      <c r="L10" s="2854"/>
      <c r="M10" s="2861"/>
      <c r="N10" s="2853" t="s">
        <v>151</v>
      </c>
      <c r="O10" s="2854"/>
      <c r="P10" s="2854"/>
      <c r="Q10" s="2861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56"/>
      <c r="B11" s="2853" t="s">
        <v>14</v>
      </c>
      <c r="C11" s="2854"/>
      <c r="E11" s="537">
        <v>3000</v>
      </c>
      <c r="F11" s="2853" t="s">
        <v>14</v>
      </c>
      <c r="G11" s="2854"/>
      <c r="H11" s="536"/>
      <c r="I11" s="537">
        <v>2000</v>
      </c>
      <c r="J11" s="2853" t="s">
        <v>14</v>
      </c>
      <c r="K11" s="2854"/>
      <c r="L11" s="536"/>
      <c r="M11" s="537">
        <f>E11</f>
        <v>3000</v>
      </c>
      <c r="N11" s="2853" t="s">
        <v>14</v>
      </c>
      <c r="O11" s="2854"/>
      <c r="P11" s="536"/>
      <c r="Q11" s="537">
        <v>2000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5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9"/>
      <c r="D14" s="1809"/>
      <c r="E14" s="1810"/>
      <c r="F14" s="1798"/>
      <c r="G14" s="1809"/>
      <c r="H14" s="1809"/>
      <c r="I14" s="1810"/>
      <c r="J14" s="1798"/>
      <c r="K14" s="1809"/>
      <c r="L14" s="1809"/>
      <c r="M14" s="1810"/>
      <c r="N14" s="1798"/>
      <c r="O14" s="1809"/>
      <c r="P14" s="1809"/>
      <c r="Q14" s="1810"/>
    </row>
    <row r="15" spans="1:33" s="1430" customFormat="1" ht="15" x14ac:dyDescent="0.25">
      <c r="A15" s="1429">
        <v>1</v>
      </c>
      <c r="B15" s="1415"/>
      <c r="C15" s="1809"/>
      <c r="D15" s="1809"/>
      <c r="E15" s="1647">
        <v>183.9</v>
      </c>
      <c r="F15" s="1798"/>
      <c r="G15" s="1809"/>
      <c r="H15" s="1809"/>
      <c r="I15" s="1972">
        <v>88.399999999999991</v>
      </c>
      <c r="J15" s="1798"/>
      <c r="K15" s="1809"/>
      <c r="L15" s="1809"/>
      <c r="M15" s="1647">
        <v>131.69999999999999</v>
      </c>
      <c r="N15" s="1798"/>
      <c r="O15" s="1809"/>
      <c r="P15" s="1809"/>
      <c r="Q15" s="1972">
        <v>51.8</v>
      </c>
    </row>
    <row r="16" spans="1:33" s="539" customFormat="1" ht="15" x14ac:dyDescent="0.25">
      <c r="A16" s="542">
        <v>2</v>
      </c>
      <c r="B16" s="780"/>
      <c r="C16" s="1809"/>
      <c r="D16" s="1809"/>
      <c r="E16" s="1647">
        <v>172.8</v>
      </c>
      <c r="F16" s="1798"/>
      <c r="G16" s="1809"/>
      <c r="H16" s="1809"/>
      <c r="I16" s="1972">
        <v>78.2</v>
      </c>
      <c r="J16" s="1798"/>
      <c r="K16" s="1809"/>
      <c r="L16" s="1809"/>
      <c r="M16" s="1647">
        <v>128.69999999999999</v>
      </c>
      <c r="N16" s="1798"/>
      <c r="O16" s="1809"/>
      <c r="P16" s="1809"/>
      <c r="Q16" s="1972">
        <v>51.800000000000004</v>
      </c>
    </row>
    <row r="17" spans="1:17" s="539" customFormat="1" ht="15" x14ac:dyDescent="0.25">
      <c r="A17" s="542">
        <v>3</v>
      </c>
      <c r="B17" s="780"/>
      <c r="C17" s="1809"/>
      <c r="D17" s="1809"/>
      <c r="E17" s="1647">
        <v>177.60000000000002</v>
      </c>
      <c r="F17" s="1798"/>
      <c r="G17" s="1809"/>
      <c r="H17" s="1809"/>
      <c r="I17" s="1972">
        <v>71.800000000000011</v>
      </c>
      <c r="J17" s="1798"/>
      <c r="K17" s="1809"/>
      <c r="L17" s="1809"/>
      <c r="M17" s="1647">
        <v>131.4</v>
      </c>
      <c r="N17" s="1798"/>
      <c r="O17" s="1809"/>
      <c r="P17" s="1809"/>
      <c r="Q17" s="1972">
        <v>50.800000000000004</v>
      </c>
    </row>
    <row r="18" spans="1:17" s="539" customFormat="1" ht="15" x14ac:dyDescent="0.25">
      <c r="A18" s="542">
        <v>4</v>
      </c>
      <c r="B18" s="780"/>
      <c r="C18" s="1809"/>
      <c r="D18" s="1809"/>
      <c r="E18" s="1647">
        <v>170.1</v>
      </c>
      <c r="F18" s="1798"/>
      <c r="G18" s="1809"/>
      <c r="H18" s="1809"/>
      <c r="I18" s="1972">
        <v>69</v>
      </c>
      <c r="J18" s="1798"/>
      <c r="K18" s="1809"/>
      <c r="L18" s="1809"/>
      <c r="M18" s="1647">
        <v>126.30000000000001</v>
      </c>
      <c r="N18" s="1798"/>
      <c r="O18" s="1809"/>
      <c r="P18" s="1809"/>
      <c r="Q18" s="1972">
        <v>47.6</v>
      </c>
    </row>
    <row r="19" spans="1:17" s="539" customFormat="1" ht="15" x14ac:dyDescent="0.25">
      <c r="A19" s="542">
        <v>5</v>
      </c>
      <c r="B19" s="780"/>
      <c r="C19" s="1809"/>
      <c r="D19" s="1809"/>
      <c r="E19" s="1647">
        <v>166.5</v>
      </c>
      <c r="F19" s="1798"/>
      <c r="G19" s="1809"/>
      <c r="H19" s="1809"/>
      <c r="I19" s="1972">
        <v>68.599999999999994</v>
      </c>
      <c r="J19" s="1798"/>
      <c r="K19" s="1809"/>
      <c r="L19" s="1809"/>
      <c r="M19" s="1647">
        <v>120.9</v>
      </c>
      <c r="N19" s="1798"/>
      <c r="O19" s="1809"/>
      <c r="P19" s="1809"/>
      <c r="Q19" s="1972">
        <v>47</v>
      </c>
    </row>
    <row r="20" spans="1:17" s="539" customFormat="1" ht="15" x14ac:dyDescent="0.25">
      <c r="A20" s="542">
        <v>6</v>
      </c>
      <c r="B20" s="780"/>
      <c r="C20" s="1809"/>
      <c r="D20" s="1809"/>
      <c r="E20" s="1647">
        <v>177.3</v>
      </c>
      <c r="F20" s="1798"/>
      <c r="G20" s="1809"/>
      <c r="H20" s="1809"/>
      <c r="I20" s="1972">
        <v>74.599999999999994</v>
      </c>
      <c r="J20" s="1798"/>
      <c r="K20" s="1809"/>
      <c r="L20" s="1809"/>
      <c r="M20" s="1647">
        <v>117.3</v>
      </c>
      <c r="N20" s="1798"/>
      <c r="O20" s="1809"/>
      <c r="P20" s="1809"/>
      <c r="Q20" s="1972">
        <v>45.6</v>
      </c>
    </row>
    <row r="21" spans="1:17" s="539" customFormat="1" ht="15" x14ac:dyDescent="0.25">
      <c r="A21" s="542">
        <v>7</v>
      </c>
      <c r="B21" s="780"/>
      <c r="C21" s="1809"/>
      <c r="D21" s="1809"/>
      <c r="E21" s="1647">
        <v>221.39999999999998</v>
      </c>
      <c r="F21" s="1798"/>
      <c r="G21" s="1809"/>
      <c r="H21" s="1809"/>
      <c r="I21" s="1972">
        <v>94</v>
      </c>
      <c r="J21" s="1798"/>
      <c r="K21" s="1809"/>
      <c r="L21" s="1809"/>
      <c r="M21" s="1647">
        <v>117.6</v>
      </c>
      <c r="N21" s="1798"/>
      <c r="O21" s="1809"/>
      <c r="P21" s="1809"/>
      <c r="Q21" s="1972">
        <v>46.2</v>
      </c>
    </row>
    <row r="22" spans="1:17" s="539" customFormat="1" ht="15" x14ac:dyDescent="0.25">
      <c r="A22" s="542">
        <v>8</v>
      </c>
      <c r="B22" s="780"/>
      <c r="C22" s="1809"/>
      <c r="D22" s="1809"/>
      <c r="E22" s="1647">
        <v>286.8</v>
      </c>
      <c r="F22" s="1798"/>
      <c r="G22" s="1809"/>
      <c r="H22" s="1809"/>
      <c r="I22" s="1972">
        <v>112.6</v>
      </c>
      <c r="J22" s="1798"/>
      <c r="K22" s="1809"/>
      <c r="L22" s="1809"/>
      <c r="M22" s="1647">
        <v>130.80000000000001</v>
      </c>
      <c r="N22" s="1798"/>
      <c r="O22" s="1809"/>
      <c r="P22" s="1809"/>
      <c r="Q22" s="1972">
        <v>48.6</v>
      </c>
    </row>
    <row r="23" spans="1:17" s="539" customFormat="1" ht="15" x14ac:dyDescent="0.25">
      <c r="A23" s="542">
        <v>9</v>
      </c>
      <c r="B23" s="780"/>
      <c r="C23" s="1809"/>
      <c r="D23" s="1809"/>
      <c r="E23" s="1647">
        <v>330.9</v>
      </c>
      <c r="F23" s="1798"/>
      <c r="G23" s="1809"/>
      <c r="H23" s="1809"/>
      <c r="I23" s="1972">
        <v>116.39999999999999</v>
      </c>
      <c r="J23" s="1798"/>
      <c r="K23" s="1809"/>
      <c r="L23" s="1809"/>
      <c r="M23" s="1647">
        <v>152.4</v>
      </c>
      <c r="N23" s="1798"/>
      <c r="O23" s="1809"/>
      <c r="P23" s="1809"/>
      <c r="Q23" s="1972">
        <v>49</v>
      </c>
    </row>
    <row r="24" spans="1:17" s="539" customFormat="1" ht="15" x14ac:dyDescent="0.25">
      <c r="A24" s="542">
        <v>10</v>
      </c>
      <c r="B24" s="780"/>
      <c r="C24" s="1809"/>
      <c r="D24" s="1809"/>
      <c r="E24" s="1647">
        <v>390</v>
      </c>
      <c r="F24" s="1798"/>
      <c r="G24" s="1809"/>
      <c r="H24" s="1809"/>
      <c r="I24" s="1972">
        <v>89.999999999999986</v>
      </c>
      <c r="J24" s="1798"/>
      <c r="K24" s="1809"/>
      <c r="L24" s="1809"/>
      <c r="M24" s="1647">
        <v>209.4</v>
      </c>
      <c r="N24" s="1798"/>
      <c r="O24" s="1809"/>
      <c r="P24" s="1809"/>
      <c r="Q24" s="1972">
        <v>1.2</v>
      </c>
    </row>
    <row r="25" spans="1:17" s="539" customFormat="1" ht="15" x14ac:dyDescent="0.25">
      <c r="A25" s="542">
        <v>11</v>
      </c>
      <c r="B25" s="780"/>
      <c r="C25" s="1809"/>
      <c r="D25" s="1809"/>
      <c r="E25" s="1647">
        <v>409.79999999999995</v>
      </c>
      <c r="F25" s="1798"/>
      <c r="G25" s="1809"/>
      <c r="H25" s="1809"/>
      <c r="I25" s="1972">
        <v>0</v>
      </c>
      <c r="J25" s="1798"/>
      <c r="K25" s="1809"/>
      <c r="L25" s="1809"/>
      <c r="M25" s="1647">
        <v>175.8</v>
      </c>
      <c r="N25" s="1798"/>
      <c r="O25" s="1809"/>
      <c r="P25" s="1809"/>
      <c r="Q25" s="1972">
        <v>0</v>
      </c>
    </row>
    <row r="26" spans="1:17" s="539" customFormat="1" ht="15" x14ac:dyDescent="0.25">
      <c r="A26" s="542">
        <v>12</v>
      </c>
      <c r="B26" s="780"/>
      <c r="C26" s="1809"/>
      <c r="D26" s="1809"/>
      <c r="E26" s="1647">
        <v>407.09999999999991</v>
      </c>
      <c r="F26" s="1798"/>
      <c r="G26" s="1809"/>
      <c r="H26" s="1809"/>
      <c r="I26" s="1972">
        <v>0</v>
      </c>
      <c r="J26" s="1798"/>
      <c r="K26" s="1809"/>
      <c r="L26" s="1809"/>
      <c r="M26" s="1647">
        <v>188.7</v>
      </c>
      <c r="N26" s="1798"/>
      <c r="O26" s="1809"/>
      <c r="P26" s="1809"/>
      <c r="Q26" s="1972">
        <v>0</v>
      </c>
    </row>
    <row r="27" spans="1:17" s="539" customFormat="1" ht="15" x14ac:dyDescent="0.25">
      <c r="A27" s="542">
        <v>13</v>
      </c>
      <c r="B27" s="780"/>
      <c r="C27" s="1809"/>
      <c r="D27" s="1809"/>
      <c r="E27" s="1647">
        <v>414.59999999999997</v>
      </c>
      <c r="F27" s="1798"/>
      <c r="G27" s="1809"/>
      <c r="H27" s="1809"/>
      <c r="I27" s="1972">
        <v>0</v>
      </c>
      <c r="J27" s="1798"/>
      <c r="K27" s="1809"/>
      <c r="L27" s="1809"/>
      <c r="M27" s="1647">
        <v>171.6</v>
      </c>
      <c r="N27" s="1798"/>
      <c r="O27" s="1809"/>
      <c r="P27" s="1809"/>
      <c r="Q27" s="1972">
        <v>0</v>
      </c>
    </row>
    <row r="28" spans="1:17" s="539" customFormat="1" ht="15" x14ac:dyDescent="0.25">
      <c r="A28" s="542">
        <v>14</v>
      </c>
      <c r="B28" s="780"/>
      <c r="C28" s="1809"/>
      <c r="D28" s="1809"/>
      <c r="E28" s="1647">
        <v>393.9</v>
      </c>
      <c r="F28" s="1798"/>
      <c r="G28" s="1809"/>
      <c r="H28" s="1809"/>
      <c r="I28" s="1972">
        <v>0</v>
      </c>
      <c r="J28" s="1798"/>
      <c r="K28" s="1809"/>
      <c r="L28" s="1809"/>
      <c r="M28" s="1647">
        <v>172.8</v>
      </c>
      <c r="N28" s="1798"/>
      <c r="O28" s="1809"/>
      <c r="P28" s="1809"/>
      <c r="Q28" s="1972">
        <v>0</v>
      </c>
    </row>
    <row r="29" spans="1:17" s="539" customFormat="1" ht="15" x14ac:dyDescent="0.25">
      <c r="A29" s="542">
        <v>15</v>
      </c>
      <c r="B29" s="780"/>
      <c r="C29" s="1809"/>
      <c r="D29" s="1809"/>
      <c r="E29" s="1647">
        <v>340.20000000000005</v>
      </c>
      <c r="F29" s="1798"/>
      <c r="G29" s="1809"/>
      <c r="H29" s="1809"/>
      <c r="I29" s="1972">
        <v>136.19999999999999</v>
      </c>
      <c r="J29" s="1798"/>
      <c r="K29" s="1809"/>
      <c r="L29" s="1809"/>
      <c r="M29" s="1647">
        <v>203.1</v>
      </c>
      <c r="N29" s="1798"/>
      <c r="O29" s="1809"/>
      <c r="P29" s="1809"/>
      <c r="Q29" s="1972">
        <v>27.799999999999997</v>
      </c>
    </row>
    <row r="30" spans="1:17" s="539" customFormat="1" ht="15" x14ac:dyDescent="0.25">
      <c r="A30" s="542">
        <v>16</v>
      </c>
      <c r="B30" s="780"/>
      <c r="C30" s="1809"/>
      <c r="D30" s="1809"/>
      <c r="E30" s="1647">
        <v>327.9</v>
      </c>
      <c r="F30" s="1798"/>
      <c r="G30" s="1809"/>
      <c r="H30" s="1809"/>
      <c r="I30" s="1972">
        <v>153</v>
      </c>
      <c r="J30" s="1798"/>
      <c r="K30" s="1809"/>
      <c r="L30" s="1809"/>
      <c r="M30" s="1647">
        <v>168</v>
      </c>
      <c r="N30" s="1798"/>
      <c r="O30" s="1809"/>
      <c r="P30" s="1809"/>
      <c r="Q30" s="1972">
        <v>72.400000000000006</v>
      </c>
    </row>
    <row r="31" spans="1:17" s="543" customFormat="1" ht="15" x14ac:dyDescent="0.25">
      <c r="A31" s="542">
        <v>17</v>
      </c>
      <c r="B31" s="815"/>
      <c r="C31" s="1809"/>
      <c r="D31" s="1809"/>
      <c r="E31" s="1647">
        <v>317.70000000000005</v>
      </c>
      <c r="F31" s="1798"/>
      <c r="G31" s="1809"/>
      <c r="H31" s="1809"/>
      <c r="I31" s="1972">
        <v>148.80000000000001</v>
      </c>
      <c r="J31" s="1798"/>
      <c r="K31" s="1809"/>
      <c r="L31" s="1809"/>
      <c r="M31" s="1647">
        <v>165.6</v>
      </c>
      <c r="N31" s="1798"/>
      <c r="O31" s="1809"/>
      <c r="P31" s="1809"/>
      <c r="Q31" s="1972">
        <v>69.599999999999994</v>
      </c>
    </row>
    <row r="32" spans="1:17" s="543" customFormat="1" ht="15" x14ac:dyDescent="0.25">
      <c r="A32" s="542">
        <v>18</v>
      </c>
      <c r="B32" s="815"/>
      <c r="C32" s="1809"/>
      <c r="D32" s="1809"/>
      <c r="E32" s="1647">
        <v>303.60000000000002</v>
      </c>
      <c r="F32" s="1798"/>
      <c r="G32" s="1809"/>
      <c r="H32" s="1809"/>
      <c r="I32" s="1972">
        <v>154.4</v>
      </c>
      <c r="J32" s="1798"/>
      <c r="K32" s="1809"/>
      <c r="L32" s="1809"/>
      <c r="M32" s="1647">
        <v>151.5</v>
      </c>
      <c r="N32" s="1798"/>
      <c r="O32" s="1809"/>
      <c r="P32" s="1809"/>
      <c r="Q32" s="1972">
        <v>68.400000000000006</v>
      </c>
    </row>
    <row r="33" spans="1:33" s="543" customFormat="1" ht="15" x14ac:dyDescent="0.25">
      <c r="A33" s="542">
        <v>19</v>
      </c>
      <c r="B33" s="815"/>
      <c r="C33" s="1809"/>
      <c r="D33" s="1809"/>
      <c r="E33" s="1647">
        <v>294.89999999999998</v>
      </c>
      <c r="F33" s="1798"/>
      <c r="G33" s="1809"/>
      <c r="H33" s="1809"/>
      <c r="I33" s="1972">
        <v>149.80000000000001</v>
      </c>
      <c r="J33" s="1798"/>
      <c r="K33" s="1809"/>
      <c r="L33" s="1809"/>
      <c r="M33" s="1647">
        <v>156.30000000000001</v>
      </c>
      <c r="N33" s="1798"/>
      <c r="O33" s="1809"/>
      <c r="P33" s="1809"/>
      <c r="Q33" s="1972">
        <v>64.8</v>
      </c>
    </row>
    <row r="34" spans="1:33" s="543" customFormat="1" ht="15" x14ac:dyDescent="0.25">
      <c r="A34" s="542">
        <v>20</v>
      </c>
      <c r="B34" s="815"/>
      <c r="C34" s="1809"/>
      <c r="D34" s="1809"/>
      <c r="E34" s="1647">
        <v>302.39999999999998</v>
      </c>
      <c r="F34" s="1798"/>
      <c r="G34" s="1809"/>
      <c r="H34" s="1809"/>
      <c r="I34" s="1972">
        <v>147.60000000000002</v>
      </c>
      <c r="J34" s="1798"/>
      <c r="K34" s="1809"/>
      <c r="L34" s="1809"/>
      <c r="M34" s="1647">
        <v>160.19999999999999</v>
      </c>
      <c r="N34" s="1798"/>
      <c r="O34" s="1809"/>
      <c r="P34" s="1809"/>
      <c r="Q34" s="1972">
        <v>64.400000000000006</v>
      </c>
    </row>
    <row r="35" spans="1:33" s="543" customFormat="1" ht="15" x14ac:dyDescent="0.25">
      <c r="A35" s="542">
        <v>21</v>
      </c>
      <c r="B35" s="815"/>
      <c r="C35" s="1809"/>
      <c r="D35" s="1809"/>
      <c r="E35" s="1647">
        <v>287.10000000000002</v>
      </c>
      <c r="F35" s="1798"/>
      <c r="G35" s="1809"/>
      <c r="H35" s="1809"/>
      <c r="I35" s="1972">
        <v>153.19999999999999</v>
      </c>
      <c r="J35" s="1798"/>
      <c r="K35" s="1809"/>
      <c r="L35" s="1809"/>
      <c r="M35" s="1647">
        <v>155.39999999999998</v>
      </c>
      <c r="N35" s="1798"/>
      <c r="O35" s="1809"/>
      <c r="P35" s="1809"/>
      <c r="Q35" s="1972">
        <v>64.399999999999991</v>
      </c>
    </row>
    <row r="36" spans="1:33" s="543" customFormat="1" ht="15" x14ac:dyDescent="0.25">
      <c r="A36" s="542">
        <v>22</v>
      </c>
      <c r="B36" s="815"/>
      <c r="C36" s="1809"/>
      <c r="D36" s="1809"/>
      <c r="E36" s="1647">
        <v>273.60000000000002</v>
      </c>
      <c r="F36" s="1798"/>
      <c r="G36" s="1809"/>
      <c r="H36" s="1809"/>
      <c r="I36" s="1972">
        <v>151.19999999999999</v>
      </c>
      <c r="J36" s="1798"/>
      <c r="K36" s="1809"/>
      <c r="L36" s="1809"/>
      <c r="M36" s="1647">
        <v>145.19999999999999</v>
      </c>
      <c r="N36" s="1798"/>
      <c r="O36" s="1809"/>
      <c r="P36" s="1809"/>
      <c r="Q36" s="1972">
        <v>59.8</v>
      </c>
    </row>
    <row r="37" spans="1:33" s="543" customFormat="1" ht="15" x14ac:dyDescent="0.25">
      <c r="A37" s="542">
        <v>23</v>
      </c>
      <c r="B37" s="815"/>
      <c r="C37" s="1809"/>
      <c r="D37" s="1809"/>
      <c r="E37" s="1647">
        <v>253.2</v>
      </c>
      <c r="F37" s="1798"/>
      <c r="G37" s="1809"/>
      <c r="H37" s="1809"/>
      <c r="I37" s="1972">
        <v>145.19999999999999</v>
      </c>
      <c r="J37" s="1798"/>
      <c r="K37" s="1809"/>
      <c r="L37" s="1809"/>
      <c r="M37" s="1647">
        <v>135.9</v>
      </c>
      <c r="N37" s="1798"/>
      <c r="O37" s="1809"/>
      <c r="P37" s="1809"/>
      <c r="Q37" s="1972">
        <v>56</v>
      </c>
    </row>
    <row r="38" spans="1:33" s="543" customFormat="1" ht="15" x14ac:dyDescent="0.25">
      <c r="A38" s="542">
        <v>24</v>
      </c>
      <c r="B38" s="815"/>
      <c r="C38" s="1809"/>
      <c r="D38" s="1809"/>
      <c r="E38" s="1647">
        <v>212.4</v>
      </c>
      <c r="F38" s="1798"/>
      <c r="G38" s="1809"/>
      <c r="H38" s="1809"/>
      <c r="I38" s="1972">
        <v>116.2</v>
      </c>
      <c r="J38" s="1798"/>
      <c r="K38" s="1809"/>
      <c r="L38" s="1809"/>
      <c r="M38" s="1647">
        <v>123.9</v>
      </c>
      <c r="N38" s="1798"/>
      <c r="O38" s="1809"/>
      <c r="P38" s="1809"/>
      <c r="Q38" s="1972">
        <v>54.8</v>
      </c>
    </row>
    <row r="39" spans="1:33" s="543" customFormat="1" ht="15" x14ac:dyDescent="0.2">
      <c r="A39" s="542" t="s">
        <v>19</v>
      </c>
      <c r="B39" s="795"/>
      <c r="C39" s="1809"/>
      <c r="D39" s="1809"/>
      <c r="E39" s="1811">
        <f>SUM(E15:E38)</f>
        <v>6815.6999999999989</v>
      </c>
      <c r="F39" s="1809"/>
      <c r="G39" s="1809"/>
      <c r="H39" s="1809"/>
      <c r="I39" s="1811">
        <f>SUM(I15:I38)</f>
        <v>2319.1999999999998</v>
      </c>
      <c r="J39" s="1809"/>
      <c r="K39" s="1809"/>
      <c r="L39" s="1809"/>
      <c r="M39" s="1811">
        <f>SUM(M15:M38)</f>
        <v>3640.5</v>
      </c>
      <c r="N39" s="1809"/>
      <c r="O39" s="1809"/>
      <c r="P39" s="1809"/>
      <c r="Q39" s="1811">
        <f>SUM(Q15:Q38)</f>
        <v>1042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534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3"/>
  </sheetPr>
  <dimension ref="A1:AG44"/>
  <sheetViews>
    <sheetView topLeftCell="A4"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5" t="s">
        <v>509</v>
      </c>
      <c r="C1" s="2048"/>
      <c r="D1" s="2048"/>
      <c r="E1" s="2048"/>
      <c r="F1" s="2048"/>
      <c r="J1" s="801" t="s">
        <v>183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6" t="s">
        <v>1</v>
      </c>
      <c r="C2" s="2055"/>
      <c r="D2" s="2055"/>
      <c r="E2" s="2055"/>
      <c r="F2" s="2055"/>
      <c r="N2" s="2846" t="s">
        <v>2</v>
      </c>
      <c r="O2" s="2849"/>
      <c r="P2" s="2849"/>
      <c r="Q2" s="284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1" t="s">
        <v>129</v>
      </c>
      <c r="C3" s="2849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50" t="s">
        <v>4</v>
      </c>
      <c r="C4" s="2048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2" t="s">
        <v>7</v>
      </c>
      <c r="C5" s="2046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450</v>
      </c>
      <c r="B8" s="1315" t="s">
        <v>451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55" t="s">
        <v>9</v>
      </c>
      <c r="B9" s="2858" t="s">
        <v>10</v>
      </c>
      <c r="C9" s="2859"/>
      <c r="D9" s="2859"/>
      <c r="E9" s="2859"/>
      <c r="F9" s="2859"/>
      <c r="G9" s="2859"/>
      <c r="H9" s="2859"/>
      <c r="I9" s="2860"/>
      <c r="J9" s="2858" t="s">
        <v>11</v>
      </c>
      <c r="K9" s="2859"/>
      <c r="L9" s="2859"/>
      <c r="M9" s="2859"/>
      <c r="N9" s="2859"/>
      <c r="O9" s="2859"/>
      <c r="P9" s="2859"/>
      <c r="Q9" s="286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56"/>
      <c r="B10" s="2853" t="s">
        <v>331</v>
      </c>
      <c r="C10" s="2854"/>
      <c r="D10" s="2854"/>
      <c r="E10" s="2861"/>
      <c r="F10" s="2853" t="s">
        <v>332</v>
      </c>
      <c r="G10" s="2062"/>
      <c r="H10" s="2062"/>
      <c r="I10" s="2063"/>
      <c r="J10" s="2853" t="s">
        <v>331</v>
      </c>
      <c r="K10" s="2854"/>
      <c r="L10" s="2854"/>
      <c r="M10" s="2861"/>
      <c r="N10" s="2853" t="s">
        <v>332</v>
      </c>
      <c r="O10" s="2062"/>
      <c r="P10" s="2062"/>
      <c r="Q10" s="2063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56"/>
      <c r="B11" s="2853" t="s">
        <v>14</v>
      </c>
      <c r="C11" s="2854"/>
      <c r="E11" s="537">
        <v>30</v>
      </c>
      <c r="F11" s="2853" t="s">
        <v>14</v>
      </c>
      <c r="G11" s="2854"/>
      <c r="H11" s="536"/>
      <c r="I11" s="537">
        <v>40</v>
      </c>
      <c r="J11" s="2853" t="s">
        <v>14</v>
      </c>
      <c r="K11" s="2854"/>
      <c r="L11" s="536"/>
      <c r="M11" s="537">
        <f>E11</f>
        <v>30</v>
      </c>
      <c r="N11" s="2853" t="s">
        <v>14</v>
      </c>
      <c r="O11" s="285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5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9"/>
      <c r="D14" s="1809"/>
      <c r="E14" s="1810"/>
      <c r="F14" s="1798"/>
      <c r="G14" s="1809"/>
      <c r="H14" s="1809"/>
      <c r="I14" s="1810"/>
      <c r="J14" s="1798"/>
      <c r="K14" s="1809"/>
      <c r="L14" s="1809"/>
      <c r="M14" s="1810"/>
      <c r="N14" s="1798"/>
      <c r="O14" s="1809"/>
      <c r="P14" s="1809"/>
      <c r="Q14" s="1810"/>
    </row>
    <row r="15" spans="1:33" s="1430" customFormat="1" ht="15" x14ac:dyDescent="0.25">
      <c r="A15" s="1429">
        <v>1</v>
      </c>
      <c r="B15" s="1415"/>
      <c r="C15" s="1809"/>
      <c r="D15" s="1809"/>
      <c r="E15" s="1647">
        <v>13.005000000000001</v>
      </c>
      <c r="F15" s="1798"/>
      <c r="G15" s="1809"/>
      <c r="H15" s="1809"/>
      <c r="I15" s="1647">
        <v>5.04</v>
      </c>
      <c r="J15" s="1798"/>
      <c r="K15" s="1809"/>
      <c r="L15" s="1809"/>
      <c r="M15" s="1647">
        <v>8.6849999999999987</v>
      </c>
      <c r="N15" s="1798"/>
      <c r="O15" s="1809"/>
      <c r="P15" s="1809"/>
      <c r="Q15" s="1647">
        <v>2.7</v>
      </c>
    </row>
    <row r="16" spans="1:33" s="539" customFormat="1" ht="15" x14ac:dyDescent="0.25">
      <c r="A16" s="542">
        <v>2</v>
      </c>
      <c r="B16" s="780"/>
      <c r="C16" s="1809"/>
      <c r="D16" s="1809"/>
      <c r="E16" s="1647">
        <v>11.7</v>
      </c>
      <c r="F16" s="1798"/>
      <c r="G16" s="1809"/>
      <c r="H16" s="1809"/>
      <c r="I16" s="1647">
        <v>4.28</v>
      </c>
      <c r="J16" s="1798"/>
      <c r="K16" s="1809"/>
      <c r="L16" s="1809"/>
      <c r="M16" s="1647">
        <v>8.16</v>
      </c>
      <c r="N16" s="1798"/>
      <c r="O16" s="1809"/>
      <c r="P16" s="1809"/>
      <c r="Q16" s="1647">
        <v>3.2199999999999998</v>
      </c>
    </row>
    <row r="17" spans="1:17" s="539" customFormat="1" ht="15" x14ac:dyDescent="0.25">
      <c r="A17" s="542">
        <v>3</v>
      </c>
      <c r="B17" s="780"/>
      <c r="C17" s="1809"/>
      <c r="D17" s="1809"/>
      <c r="E17" s="1647">
        <v>10.68</v>
      </c>
      <c r="F17" s="1798"/>
      <c r="G17" s="1809"/>
      <c r="H17" s="1809"/>
      <c r="I17" s="1647">
        <v>4.16</v>
      </c>
      <c r="J17" s="1798"/>
      <c r="K17" s="1809"/>
      <c r="L17" s="1809"/>
      <c r="M17" s="1647">
        <v>8.2949999999999999</v>
      </c>
      <c r="N17" s="1798"/>
      <c r="O17" s="1809"/>
      <c r="P17" s="1809"/>
      <c r="Q17" s="1647">
        <v>3.12</v>
      </c>
    </row>
    <row r="18" spans="1:17" s="539" customFormat="1" ht="15" x14ac:dyDescent="0.25">
      <c r="A18" s="542">
        <v>4</v>
      </c>
      <c r="B18" s="780"/>
      <c r="C18" s="1809"/>
      <c r="D18" s="1809"/>
      <c r="E18" s="1647">
        <v>10.484999999999999</v>
      </c>
      <c r="F18" s="1798"/>
      <c r="G18" s="1809"/>
      <c r="H18" s="1809"/>
      <c r="I18" s="1647">
        <v>3.9</v>
      </c>
      <c r="J18" s="1798"/>
      <c r="K18" s="1809"/>
      <c r="L18" s="1809"/>
      <c r="M18" s="1647">
        <v>8.1150000000000002</v>
      </c>
      <c r="N18" s="1798"/>
      <c r="O18" s="1809"/>
      <c r="P18" s="1809"/>
      <c r="Q18" s="1647">
        <v>2.8</v>
      </c>
    </row>
    <row r="19" spans="1:17" s="539" customFormat="1" ht="15" x14ac:dyDescent="0.25">
      <c r="A19" s="542">
        <v>5</v>
      </c>
      <c r="B19" s="780"/>
      <c r="C19" s="1809"/>
      <c r="D19" s="1809"/>
      <c r="E19" s="1647">
        <v>10.484999999999999</v>
      </c>
      <c r="F19" s="1798"/>
      <c r="G19" s="1809"/>
      <c r="H19" s="1809"/>
      <c r="I19" s="1647">
        <v>3.76</v>
      </c>
      <c r="J19" s="1798"/>
      <c r="K19" s="1809"/>
      <c r="L19" s="1809"/>
      <c r="M19" s="1647">
        <v>7.62</v>
      </c>
      <c r="N19" s="1798"/>
      <c r="O19" s="1809"/>
      <c r="P19" s="1809"/>
      <c r="Q19" s="1647">
        <v>2.52</v>
      </c>
    </row>
    <row r="20" spans="1:17" s="539" customFormat="1" ht="15" x14ac:dyDescent="0.25">
      <c r="A20" s="542">
        <v>6</v>
      </c>
      <c r="B20" s="780"/>
      <c r="C20" s="1809"/>
      <c r="D20" s="1809"/>
      <c r="E20" s="1647">
        <v>11.61</v>
      </c>
      <c r="F20" s="1798"/>
      <c r="G20" s="1809"/>
      <c r="H20" s="1809"/>
      <c r="I20" s="1647">
        <v>3.86</v>
      </c>
      <c r="J20" s="1798"/>
      <c r="K20" s="1809"/>
      <c r="L20" s="1809"/>
      <c r="M20" s="1647">
        <v>7.665</v>
      </c>
      <c r="N20" s="1798"/>
      <c r="O20" s="1809"/>
      <c r="P20" s="1809"/>
      <c r="Q20" s="1647">
        <v>2.64</v>
      </c>
    </row>
    <row r="21" spans="1:17" s="539" customFormat="1" ht="15" x14ac:dyDescent="0.25">
      <c r="A21" s="542">
        <v>7</v>
      </c>
      <c r="B21" s="780"/>
      <c r="C21" s="1809"/>
      <c r="D21" s="1809"/>
      <c r="E21" s="1647">
        <v>17.625</v>
      </c>
      <c r="F21" s="1798"/>
      <c r="G21" s="1809"/>
      <c r="H21" s="1809"/>
      <c r="I21" s="1647">
        <v>4.7</v>
      </c>
      <c r="J21" s="1798"/>
      <c r="K21" s="1809"/>
      <c r="L21" s="1809"/>
      <c r="M21" s="1647">
        <v>8.370000000000001</v>
      </c>
      <c r="N21" s="1798"/>
      <c r="O21" s="1809"/>
      <c r="P21" s="1809"/>
      <c r="Q21" s="1647">
        <v>2.88</v>
      </c>
    </row>
    <row r="22" spans="1:17" s="539" customFormat="1" ht="15" x14ac:dyDescent="0.25">
      <c r="A22" s="542">
        <v>8</v>
      </c>
      <c r="B22" s="780"/>
      <c r="C22" s="1809"/>
      <c r="D22" s="1809"/>
      <c r="E22" s="1647">
        <v>20.324999999999999</v>
      </c>
      <c r="F22" s="1798"/>
      <c r="G22" s="1809"/>
      <c r="H22" s="1809"/>
      <c r="I22" s="1647">
        <v>6</v>
      </c>
      <c r="J22" s="1798"/>
      <c r="K22" s="1809"/>
      <c r="L22" s="1809"/>
      <c r="M22" s="1647">
        <v>8.0850000000000009</v>
      </c>
      <c r="N22" s="1798"/>
      <c r="O22" s="1809"/>
      <c r="P22" s="1809"/>
      <c r="Q22" s="1647">
        <v>2.84</v>
      </c>
    </row>
    <row r="23" spans="1:17" s="539" customFormat="1" ht="15" x14ac:dyDescent="0.25">
      <c r="A23" s="542">
        <v>9</v>
      </c>
      <c r="B23" s="780"/>
      <c r="C23" s="1809"/>
      <c r="D23" s="1809"/>
      <c r="E23" s="1647">
        <v>19.394999999999996</v>
      </c>
      <c r="F23" s="1798"/>
      <c r="G23" s="1809"/>
      <c r="H23" s="1809"/>
      <c r="I23" s="1647">
        <v>4.7</v>
      </c>
      <c r="J23" s="1798"/>
      <c r="K23" s="1809"/>
      <c r="L23" s="1809"/>
      <c r="M23" s="1647">
        <v>7.9200000000000008</v>
      </c>
      <c r="N23" s="1798"/>
      <c r="O23" s="1809"/>
      <c r="P23" s="1809"/>
      <c r="Q23" s="1647">
        <v>3.14</v>
      </c>
    </row>
    <row r="24" spans="1:17" s="539" customFormat="1" ht="15" x14ac:dyDescent="0.25">
      <c r="A24" s="542">
        <v>10</v>
      </c>
      <c r="B24" s="780"/>
      <c r="C24" s="1809"/>
      <c r="D24" s="1809"/>
      <c r="E24" s="1647">
        <v>22.155000000000001</v>
      </c>
      <c r="F24" s="1798"/>
      <c r="G24" s="1809"/>
      <c r="H24" s="1809"/>
      <c r="I24" s="1647">
        <v>5.28</v>
      </c>
      <c r="J24" s="1798"/>
      <c r="K24" s="1809"/>
      <c r="L24" s="1809"/>
      <c r="M24" s="1647">
        <v>9.9450000000000003</v>
      </c>
      <c r="N24" s="1798"/>
      <c r="O24" s="1809"/>
      <c r="P24" s="1809"/>
      <c r="Q24" s="1647">
        <v>3.16</v>
      </c>
    </row>
    <row r="25" spans="1:17" s="539" customFormat="1" ht="15" x14ac:dyDescent="0.25">
      <c r="A25" s="542">
        <v>11</v>
      </c>
      <c r="B25" s="780"/>
      <c r="C25" s="1809"/>
      <c r="D25" s="1809"/>
      <c r="E25" s="1647">
        <v>20.07</v>
      </c>
      <c r="F25" s="1798"/>
      <c r="G25" s="1809"/>
      <c r="H25" s="1809"/>
      <c r="I25" s="1647">
        <v>6.1000000000000005</v>
      </c>
      <c r="J25" s="1798"/>
      <c r="K25" s="1809"/>
      <c r="L25" s="1809"/>
      <c r="M25" s="1647">
        <v>9.8999999999999986</v>
      </c>
      <c r="N25" s="1798"/>
      <c r="O25" s="1809"/>
      <c r="P25" s="1809"/>
      <c r="Q25" s="1647">
        <v>3.3000000000000003</v>
      </c>
    </row>
    <row r="26" spans="1:17" s="539" customFormat="1" ht="15" x14ac:dyDescent="0.25">
      <c r="A26" s="542">
        <v>12</v>
      </c>
      <c r="B26" s="780"/>
      <c r="C26" s="1809"/>
      <c r="D26" s="1809"/>
      <c r="E26" s="1647">
        <v>22.65</v>
      </c>
      <c r="F26" s="1798"/>
      <c r="G26" s="1809"/>
      <c r="H26" s="1809"/>
      <c r="I26" s="1647">
        <v>6.16</v>
      </c>
      <c r="J26" s="1798"/>
      <c r="K26" s="1809"/>
      <c r="L26" s="1809"/>
      <c r="M26" s="1647">
        <v>10.469999999999999</v>
      </c>
      <c r="N26" s="1798"/>
      <c r="O26" s="1809"/>
      <c r="P26" s="1809"/>
      <c r="Q26" s="1647">
        <v>3</v>
      </c>
    </row>
    <row r="27" spans="1:17" s="539" customFormat="1" ht="15" x14ac:dyDescent="0.25">
      <c r="A27" s="542">
        <v>13</v>
      </c>
      <c r="B27" s="780"/>
      <c r="C27" s="1809"/>
      <c r="D27" s="1809"/>
      <c r="E27" s="1647">
        <v>22.89</v>
      </c>
      <c r="F27" s="1798"/>
      <c r="G27" s="1809"/>
      <c r="H27" s="1809"/>
      <c r="I27" s="1647">
        <v>6.12</v>
      </c>
      <c r="J27" s="1798"/>
      <c r="K27" s="1809"/>
      <c r="L27" s="1809"/>
      <c r="M27" s="1647">
        <v>9.7349999999999994</v>
      </c>
      <c r="N27" s="1798"/>
      <c r="O27" s="1809"/>
      <c r="P27" s="1809"/>
      <c r="Q27" s="1647">
        <v>3.1</v>
      </c>
    </row>
    <row r="28" spans="1:17" s="539" customFormat="1" ht="15" x14ac:dyDescent="0.25">
      <c r="A28" s="542">
        <v>14</v>
      </c>
      <c r="B28" s="780"/>
      <c r="C28" s="1809"/>
      <c r="D28" s="1809"/>
      <c r="E28" s="1647">
        <v>20.85</v>
      </c>
      <c r="F28" s="1798"/>
      <c r="G28" s="1809"/>
      <c r="H28" s="1809"/>
      <c r="I28" s="1647">
        <v>6.24</v>
      </c>
      <c r="J28" s="1798"/>
      <c r="K28" s="1809"/>
      <c r="L28" s="1809"/>
      <c r="M28" s="1647">
        <v>8.6849999999999987</v>
      </c>
      <c r="N28" s="1798"/>
      <c r="O28" s="1809"/>
      <c r="P28" s="1809"/>
      <c r="Q28" s="1647">
        <v>3.1599999999999997</v>
      </c>
    </row>
    <row r="29" spans="1:17" s="539" customFormat="1" ht="15" x14ac:dyDescent="0.25">
      <c r="A29" s="542">
        <v>15</v>
      </c>
      <c r="B29" s="780"/>
      <c r="C29" s="1809"/>
      <c r="D29" s="1809"/>
      <c r="E29" s="1647">
        <v>20.64</v>
      </c>
      <c r="F29" s="1798"/>
      <c r="G29" s="1809"/>
      <c r="H29" s="1809"/>
      <c r="I29" s="1647">
        <v>7.6</v>
      </c>
      <c r="J29" s="1798"/>
      <c r="K29" s="1809"/>
      <c r="L29" s="1809"/>
      <c r="M29" s="1647">
        <v>9.5850000000000009</v>
      </c>
      <c r="N29" s="1798"/>
      <c r="O29" s="1809"/>
      <c r="P29" s="1809"/>
      <c r="Q29" s="1647">
        <v>3.2800000000000002</v>
      </c>
    </row>
    <row r="30" spans="1:17" s="539" customFormat="1" ht="15" x14ac:dyDescent="0.25">
      <c r="A30" s="542">
        <v>16</v>
      </c>
      <c r="B30" s="780"/>
      <c r="C30" s="1809"/>
      <c r="D30" s="1809"/>
      <c r="E30" s="1647">
        <v>28.35</v>
      </c>
      <c r="F30" s="1798"/>
      <c r="G30" s="1809"/>
      <c r="H30" s="1809"/>
      <c r="I30" s="1647">
        <v>7.9</v>
      </c>
      <c r="J30" s="1798"/>
      <c r="K30" s="1809"/>
      <c r="L30" s="1809"/>
      <c r="M30" s="1647">
        <v>10.125</v>
      </c>
      <c r="N30" s="1798"/>
      <c r="O30" s="1809"/>
      <c r="P30" s="1809"/>
      <c r="Q30" s="1647">
        <v>3.4</v>
      </c>
    </row>
    <row r="31" spans="1:17" s="543" customFormat="1" ht="15" x14ac:dyDescent="0.25">
      <c r="A31" s="542">
        <v>17</v>
      </c>
      <c r="B31" s="815"/>
      <c r="C31" s="1809"/>
      <c r="D31" s="1809"/>
      <c r="E31" s="1647">
        <v>21.990000000000002</v>
      </c>
      <c r="F31" s="1798"/>
      <c r="G31" s="1809"/>
      <c r="H31" s="1809"/>
      <c r="I31" s="1647">
        <v>7.1800000000000006</v>
      </c>
      <c r="J31" s="1798"/>
      <c r="K31" s="1809"/>
      <c r="L31" s="1809"/>
      <c r="M31" s="1647">
        <v>9.69</v>
      </c>
      <c r="N31" s="1798"/>
      <c r="O31" s="1809"/>
      <c r="P31" s="1809"/>
      <c r="Q31" s="1647">
        <v>4.08</v>
      </c>
    </row>
    <row r="32" spans="1:17" s="543" customFormat="1" ht="15" x14ac:dyDescent="0.25">
      <c r="A32" s="542">
        <v>18</v>
      </c>
      <c r="B32" s="815"/>
      <c r="C32" s="1809"/>
      <c r="D32" s="1809"/>
      <c r="E32" s="1647">
        <v>21.45</v>
      </c>
      <c r="F32" s="1798"/>
      <c r="G32" s="1809"/>
      <c r="H32" s="1809"/>
      <c r="I32" s="1647">
        <v>7.18</v>
      </c>
      <c r="J32" s="1798"/>
      <c r="K32" s="1809"/>
      <c r="L32" s="1809"/>
      <c r="M32" s="1647">
        <v>9.4649999999999999</v>
      </c>
      <c r="N32" s="1798"/>
      <c r="O32" s="1809"/>
      <c r="P32" s="1809"/>
      <c r="Q32" s="1647">
        <v>4.0600000000000005</v>
      </c>
    </row>
    <row r="33" spans="1:33" s="543" customFormat="1" ht="15" x14ac:dyDescent="0.25">
      <c r="A33" s="542">
        <v>19</v>
      </c>
      <c r="B33" s="815"/>
      <c r="C33" s="1809"/>
      <c r="D33" s="1809"/>
      <c r="E33" s="1647">
        <v>26.085000000000001</v>
      </c>
      <c r="F33" s="1798"/>
      <c r="G33" s="1809"/>
      <c r="H33" s="1809"/>
      <c r="I33" s="1647">
        <v>6.82</v>
      </c>
      <c r="J33" s="1798"/>
      <c r="K33" s="1809"/>
      <c r="L33" s="1809"/>
      <c r="M33" s="1647">
        <v>10.469999999999999</v>
      </c>
      <c r="N33" s="1798"/>
      <c r="O33" s="1809"/>
      <c r="P33" s="1809"/>
      <c r="Q33" s="1647">
        <v>3.98</v>
      </c>
    </row>
    <row r="34" spans="1:33" s="543" customFormat="1" ht="15" x14ac:dyDescent="0.25">
      <c r="A34" s="542">
        <v>20</v>
      </c>
      <c r="B34" s="815"/>
      <c r="C34" s="1809"/>
      <c r="D34" s="1809"/>
      <c r="E34" s="1647">
        <v>25.274999999999999</v>
      </c>
      <c r="F34" s="1798"/>
      <c r="G34" s="1809"/>
      <c r="H34" s="1809"/>
      <c r="I34" s="1647">
        <v>7.94</v>
      </c>
      <c r="J34" s="1798"/>
      <c r="K34" s="1809"/>
      <c r="L34" s="1809"/>
      <c r="M34" s="1647">
        <v>9.5399999999999991</v>
      </c>
      <c r="N34" s="1798"/>
      <c r="O34" s="1809"/>
      <c r="P34" s="1809"/>
      <c r="Q34" s="1647">
        <v>4.32</v>
      </c>
    </row>
    <row r="35" spans="1:33" s="543" customFormat="1" ht="15" x14ac:dyDescent="0.25">
      <c r="A35" s="542">
        <v>21</v>
      </c>
      <c r="B35" s="815"/>
      <c r="C35" s="1809"/>
      <c r="D35" s="1809"/>
      <c r="E35" s="1647">
        <v>22.305</v>
      </c>
      <c r="F35" s="1798"/>
      <c r="G35" s="1809"/>
      <c r="H35" s="1809"/>
      <c r="I35" s="1647">
        <v>7.8000000000000007</v>
      </c>
      <c r="J35" s="1798"/>
      <c r="K35" s="1809"/>
      <c r="L35" s="1809"/>
      <c r="M35" s="1647">
        <v>9.375</v>
      </c>
      <c r="N35" s="1798"/>
      <c r="O35" s="1809"/>
      <c r="P35" s="1809"/>
      <c r="Q35" s="1647">
        <v>4.0600000000000005</v>
      </c>
    </row>
    <row r="36" spans="1:33" s="543" customFormat="1" ht="15" x14ac:dyDescent="0.25">
      <c r="A36" s="542">
        <v>22</v>
      </c>
      <c r="B36" s="815"/>
      <c r="C36" s="1809"/>
      <c r="D36" s="1809"/>
      <c r="E36" s="1647">
        <v>22.064999999999998</v>
      </c>
      <c r="F36" s="1798"/>
      <c r="G36" s="1809"/>
      <c r="H36" s="1809"/>
      <c r="I36" s="1647">
        <v>7.4799999999999995</v>
      </c>
      <c r="J36" s="1798"/>
      <c r="K36" s="1809"/>
      <c r="L36" s="1809"/>
      <c r="M36" s="1647">
        <v>9.3000000000000007</v>
      </c>
      <c r="N36" s="1798"/>
      <c r="O36" s="1809"/>
      <c r="P36" s="1809"/>
      <c r="Q36" s="1647">
        <v>3.88</v>
      </c>
    </row>
    <row r="37" spans="1:33" s="543" customFormat="1" ht="15" x14ac:dyDescent="0.25">
      <c r="A37" s="542">
        <v>23</v>
      </c>
      <c r="B37" s="815"/>
      <c r="C37" s="1809"/>
      <c r="D37" s="1809"/>
      <c r="E37" s="1647">
        <v>21.465000000000003</v>
      </c>
      <c r="F37" s="1798"/>
      <c r="G37" s="1809"/>
      <c r="H37" s="1809"/>
      <c r="I37" s="1647">
        <v>7.02</v>
      </c>
      <c r="J37" s="1798"/>
      <c r="K37" s="1809"/>
      <c r="L37" s="1809"/>
      <c r="M37" s="1647">
        <v>8.82</v>
      </c>
      <c r="N37" s="1798"/>
      <c r="O37" s="1809"/>
      <c r="P37" s="1809"/>
      <c r="Q37" s="1647">
        <v>3.4</v>
      </c>
    </row>
    <row r="38" spans="1:33" s="543" customFormat="1" ht="15" x14ac:dyDescent="0.25">
      <c r="A38" s="542">
        <v>24</v>
      </c>
      <c r="B38" s="815"/>
      <c r="C38" s="1809"/>
      <c r="D38" s="1809"/>
      <c r="E38" s="1647">
        <v>15.48</v>
      </c>
      <c r="F38" s="1798"/>
      <c r="G38" s="1809"/>
      <c r="H38" s="1809"/>
      <c r="I38" s="1647">
        <v>5.48</v>
      </c>
      <c r="J38" s="1798"/>
      <c r="K38" s="1809"/>
      <c r="L38" s="1809"/>
      <c r="M38" s="1647">
        <v>8.1000000000000014</v>
      </c>
      <c r="N38" s="1798"/>
      <c r="O38" s="1809"/>
      <c r="P38" s="1809"/>
      <c r="Q38" s="1647">
        <v>3.3</v>
      </c>
    </row>
    <row r="39" spans="1:33" s="543" customFormat="1" ht="15" x14ac:dyDescent="0.2">
      <c r="A39" s="542" t="s">
        <v>19</v>
      </c>
      <c r="B39" s="795"/>
      <c r="C39" s="1809"/>
      <c r="D39" s="1809"/>
      <c r="E39" s="1811">
        <f>SUM(E15:E38)</f>
        <v>459.03</v>
      </c>
      <c r="F39" s="1809"/>
      <c r="G39" s="1809"/>
      <c r="H39" s="1809"/>
      <c r="I39" s="1811">
        <f>SUM(I15:I38)</f>
        <v>142.70000000000002</v>
      </c>
      <c r="J39" s="1809"/>
      <c r="K39" s="1809"/>
      <c r="L39" s="1809"/>
      <c r="M39" s="1811"/>
      <c r="N39" s="1809"/>
      <c r="O39" s="1809"/>
      <c r="P39" s="1809"/>
      <c r="Q39" s="1811">
        <f>SUM(Q15:Q38)</f>
        <v>79.339999999999989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534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3"/>
  </sheetPr>
  <dimension ref="A1:AG44"/>
  <sheetViews>
    <sheetView topLeftCell="A7" zoomScale="70" zoomScaleNormal="70" workbookViewId="0">
      <selection activeCell="M15" sqref="M15:M39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5" t="s">
        <v>509</v>
      </c>
      <c r="C1" s="2048"/>
      <c r="D1" s="2048"/>
      <c r="E1" s="2048"/>
      <c r="F1" s="2048"/>
      <c r="J1" s="801" t="s">
        <v>183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6" t="s">
        <v>1</v>
      </c>
      <c r="C2" s="2055"/>
      <c r="D2" s="2055"/>
      <c r="E2" s="2055"/>
      <c r="F2" s="2055"/>
      <c r="N2" s="2846" t="s">
        <v>2</v>
      </c>
      <c r="O2" s="2849"/>
      <c r="P2" s="2849"/>
      <c r="Q2" s="284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1" t="s">
        <v>129</v>
      </c>
      <c r="C3" s="2849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50" t="s">
        <v>4</v>
      </c>
      <c r="C4" s="2048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2" t="s">
        <v>7</v>
      </c>
      <c r="C5" s="2046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452</v>
      </c>
      <c r="B8" s="1315" t="s">
        <v>453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55" t="s">
        <v>9</v>
      </c>
      <c r="B9" s="2858" t="s">
        <v>10</v>
      </c>
      <c r="C9" s="2859"/>
      <c r="D9" s="2859"/>
      <c r="E9" s="2859"/>
      <c r="F9" s="2859"/>
      <c r="G9" s="2859"/>
      <c r="H9" s="2859"/>
      <c r="I9" s="2860"/>
      <c r="J9" s="2858" t="s">
        <v>11</v>
      </c>
      <c r="K9" s="2859"/>
      <c r="L9" s="2859"/>
      <c r="M9" s="2859"/>
      <c r="N9" s="2859"/>
      <c r="O9" s="2859"/>
      <c r="P9" s="2859"/>
      <c r="Q9" s="286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56"/>
      <c r="B10" s="2853" t="s">
        <v>333</v>
      </c>
      <c r="C10" s="2854"/>
      <c r="D10" s="2854"/>
      <c r="E10" s="2861"/>
      <c r="F10" s="2853" t="s">
        <v>334</v>
      </c>
      <c r="G10" s="2062"/>
      <c r="H10" s="2062"/>
      <c r="I10" s="2063"/>
      <c r="J10" s="2853" t="s">
        <v>333</v>
      </c>
      <c r="K10" s="2854"/>
      <c r="L10" s="2854"/>
      <c r="M10" s="2861"/>
      <c r="N10" s="2853" t="s">
        <v>334</v>
      </c>
      <c r="O10" s="2062"/>
      <c r="P10" s="2062"/>
      <c r="Q10" s="2063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56"/>
      <c r="B11" s="2853" t="s">
        <v>14</v>
      </c>
      <c r="C11" s="2854"/>
      <c r="E11" s="537">
        <v>60</v>
      </c>
      <c r="F11" s="2853" t="s">
        <v>14</v>
      </c>
      <c r="G11" s="2854"/>
      <c r="H11" s="536"/>
      <c r="I11" s="537">
        <v>40</v>
      </c>
      <c r="J11" s="2853" t="s">
        <v>14</v>
      </c>
      <c r="K11" s="2854"/>
      <c r="L11" s="536"/>
      <c r="M11" s="537">
        <f>E11</f>
        <v>60</v>
      </c>
      <c r="N11" s="2853" t="s">
        <v>14</v>
      </c>
      <c r="O11" s="285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5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9"/>
      <c r="D14" s="1809"/>
      <c r="E14" s="1810"/>
      <c r="F14" s="1798"/>
      <c r="G14" s="1809"/>
      <c r="H14" s="1809"/>
      <c r="I14" s="1810"/>
      <c r="J14" s="1798"/>
      <c r="K14" s="1809"/>
      <c r="L14" s="1809"/>
      <c r="M14" s="1810"/>
      <c r="N14" s="1798"/>
      <c r="O14" s="1809"/>
      <c r="P14" s="1809"/>
      <c r="Q14" s="1810"/>
    </row>
    <row r="15" spans="1:33" s="1430" customFormat="1" ht="15" x14ac:dyDescent="0.25">
      <c r="A15" s="1429">
        <v>1</v>
      </c>
      <c r="B15" s="1415"/>
      <c r="C15" s="1809"/>
      <c r="D15" s="1809"/>
      <c r="E15" s="1647">
        <v>10.079999999999998</v>
      </c>
      <c r="F15" s="1798"/>
      <c r="G15" s="1809"/>
      <c r="H15" s="1809"/>
      <c r="I15" s="1972">
        <v>30.3</v>
      </c>
      <c r="J15" s="1798"/>
      <c r="K15" s="1809"/>
      <c r="L15" s="1809"/>
      <c r="M15" s="1647">
        <v>7.3800000000000008</v>
      </c>
      <c r="N15" s="1798"/>
      <c r="O15" s="1809"/>
      <c r="P15" s="1809"/>
      <c r="Q15" s="1972">
        <v>20.32</v>
      </c>
    </row>
    <row r="16" spans="1:33" s="539" customFormat="1" ht="15" x14ac:dyDescent="0.25">
      <c r="A16" s="542">
        <v>2</v>
      </c>
      <c r="B16" s="780"/>
      <c r="C16" s="1809"/>
      <c r="D16" s="1809"/>
      <c r="E16" s="1647">
        <v>9.629999999999999</v>
      </c>
      <c r="F16" s="1798"/>
      <c r="G16" s="1809"/>
      <c r="H16" s="1809"/>
      <c r="I16" s="1972">
        <v>26.68</v>
      </c>
      <c r="J16" s="1798"/>
      <c r="K16" s="1809"/>
      <c r="L16" s="1809"/>
      <c r="M16" s="1647">
        <v>6.96</v>
      </c>
      <c r="N16" s="1798"/>
      <c r="O16" s="1809"/>
      <c r="P16" s="1809"/>
      <c r="Q16" s="1972">
        <v>16.46</v>
      </c>
    </row>
    <row r="17" spans="1:17" s="539" customFormat="1" ht="15" x14ac:dyDescent="0.25">
      <c r="A17" s="542">
        <v>3</v>
      </c>
      <c r="B17" s="780"/>
      <c r="C17" s="1809"/>
      <c r="D17" s="1809"/>
      <c r="E17" s="1647">
        <v>9.7800000000000011</v>
      </c>
      <c r="F17" s="1798"/>
      <c r="G17" s="1809"/>
      <c r="H17" s="1809"/>
      <c r="I17" s="1972">
        <v>26.78</v>
      </c>
      <c r="J17" s="1798"/>
      <c r="K17" s="1809"/>
      <c r="L17" s="1809"/>
      <c r="M17" s="1647">
        <v>6.8100000000000005</v>
      </c>
      <c r="N17" s="1798"/>
      <c r="O17" s="1809"/>
      <c r="P17" s="1809"/>
      <c r="Q17" s="1972">
        <v>15.54</v>
      </c>
    </row>
    <row r="18" spans="1:17" s="539" customFormat="1" ht="15" x14ac:dyDescent="0.25">
      <c r="A18" s="542">
        <v>4</v>
      </c>
      <c r="B18" s="780"/>
      <c r="C18" s="1809"/>
      <c r="D18" s="1809"/>
      <c r="E18" s="1647">
        <v>8.76</v>
      </c>
      <c r="F18" s="1798"/>
      <c r="G18" s="1809"/>
      <c r="H18" s="1809"/>
      <c r="I18" s="1972">
        <v>23.840000000000003</v>
      </c>
      <c r="J18" s="1798"/>
      <c r="K18" s="1809"/>
      <c r="L18" s="1809"/>
      <c r="M18" s="1647">
        <v>6.96</v>
      </c>
      <c r="N18" s="1798"/>
      <c r="O18" s="1809"/>
      <c r="P18" s="1809"/>
      <c r="Q18" s="1972">
        <v>14.559999999999999</v>
      </c>
    </row>
    <row r="19" spans="1:17" s="539" customFormat="1" ht="15" x14ac:dyDescent="0.25">
      <c r="A19" s="542">
        <v>5</v>
      </c>
      <c r="B19" s="780"/>
      <c r="C19" s="1809"/>
      <c r="D19" s="1809"/>
      <c r="E19" s="1647">
        <v>9.15</v>
      </c>
      <c r="F19" s="1798"/>
      <c r="G19" s="1809"/>
      <c r="H19" s="1809"/>
      <c r="I19" s="1972">
        <v>20.66</v>
      </c>
      <c r="J19" s="1798"/>
      <c r="K19" s="1809"/>
      <c r="L19" s="1809"/>
      <c r="M19" s="1647">
        <v>6.4799999999999995</v>
      </c>
      <c r="N19" s="1798"/>
      <c r="O19" s="1809"/>
      <c r="P19" s="1809"/>
      <c r="Q19" s="1972">
        <v>12.96</v>
      </c>
    </row>
    <row r="20" spans="1:17" s="539" customFormat="1" ht="15" x14ac:dyDescent="0.25">
      <c r="A20" s="542">
        <v>6</v>
      </c>
      <c r="B20" s="780"/>
      <c r="C20" s="1809"/>
      <c r="D20" s="1809"/>
      <c r="E20" s="1647">
        <v>10.379999999999999</v>
      </c>
      <c r="F20" s="1798"/>
      <c r="G20" s="1809"/>
      <c r="H20" s="1809"/>
      <c r="I20" s="1972">
        <v>13.719999999999999</v>
      </c>
      <c r="J20" s="1798"/>
      <c r="K20" s="1809"/>
      <c r="L20" s="1809"/>
      <c r="M20" s="1647">
        <v>6.48</v>
      </c>
      <c r="N20" s="1798"/>
      <c r="O20" s="1809"/>
      <c r="P20" s="1809"/>
      <c r="Q20" s="1972">
        <v>9.34</v>
      </c>
    </row>
    <row r="21" spans="1:17" s="539" customFormat="1" ht="15" x14ac:dyDescent="0.25">
      <c r="A21" s="542">
        <v>7</v>
      </c>
      <c r="B21" s="780"/>
      <c r="C21" s="1809"/>
      <c r="D21" s="1809"/>
      <c r="E21" s="1647">
        <v>13.02</v>
      </c>
      <c r="F21" s="1798"/>
      <c r="G21" s="1809"/>
      <c r="H21" s="1809"/>
      <c r="I21" s="1972">
        <v>16.38</v>
      </c>
      <c r="J21" s="1798"/>
      <c r="K21" s="1809"/>
      <c r="L21" s="1809"/>
      <c r="M21" s="1647">
        <v>6.39</v>
      </c>
      <c r="N21" s="1798"/>
      <c r="O21" s="1809"/>
      <c r="P21" s="1809"/>
      <c r="Q21" s="1972">
        <v>6.7799999999999994</v>
      </c>
    </row>
    <row r="22" spans="1:17" s="539" customFormat="1" ht="15" x14ac:dyDescent="0.25">
      <c r="A22" s="542">
        <v>8</v>
      </c>
      <c r="B22" s="780"/>
      <c r="C22" s="1809"/>
      <c r="D22" s="1809"/>
      <c r="E22" s="1647">
        <v>12.719999999999999</v>
      </c>
      <c r="F22" s="1798"/>
      <c r="G22" s="1809"/>
      <c r="H22" s="1809"/>
      <c r="I22" s="1972">
        <v>19.28</v>
      </c>
      <c r="J22" s="1798"/>
      <c r="K22" s="1809"/>
      <c r="L22" s="1809"/>
      <c r="M22" s="1647">
        <v>7.08</v>
      </c>
      <c r="N22" s="1798"/>
      <c r="O22" s="1809"/>
      <c r="P22" s="1809"/>
      <c r="Q22" s="1972">
        <v>8.7800000000000011</v>
      </c>
    </row>
    <row r="23" spans="1:17" s="539" customFormat="1" ht="15" x14ac:dyDescent="0.25">
      <c r="A23" s="542">
        <v>9</v>
      </c>
      <c r="B23" s="780"/>
      <c r="C23" s="1809"/>
      <c r="D23" s="1809"/>
      <c r="E23" s="1647">
        <v>16.71</v>
      </c>
      <c r="F23" s="1798"/>
      <c r="G23" s="1809"/>
      <c r="H23" s="1809"/>
      <c r="I23" s="1972">
        <v>21.56</v>
      </c>
      <c r="J23" s="1798"/>
      <c r="K23" s="1809"/>
      <c r="L23" s="1809"/>
      <c r="M23" s="1647">
        <v>8.5500000000000007</v>
      </c>
      <c r="N23" s="1798"/>
      <c r="O23" s="1809"/>
      <c r="P23" s="1809"/>
      <c r="Q23" s="1972">
        <v>8</v>
      </c>
    </row>
    <row r="24" spans="1:17" s="539" customFormat="1" ht="15" x14ac:dyDescent="0.25">
      <c r="A24" s="542">
        <v>10</v>
      </c>
      <c r="B24" s="780"/>
      <c r="C24" s="1809"/>
      <c r="D24" s="1809"/>
      <c r="E24" s="1647">
        <v>18.149999999999999</v>
      </c>
      <c r="F24" s="1798"/>
      <c r="G24" s="1809"/>
      <c r="H24" s="1809"/>
      <c r="I24" s="1972">
        <v>17.3</v>
      </c>
      <c r="J24" s="1798"/>
      <c r="K24" s="1809"/>
      <c r="L24" s="1809"/>
      <c r="M24" s="1647">
        <v>9.51</v>
      </c>
      <c r="N24" s="1798"/>
      <c r="O24" s="1809"/>
      <c r="P24" s="1809"/>
      <c r="Q24" s="1972">
        <v>7.38</v>
      </c>
    </row>
    <row r="25" spans="1:17" s="539" customFormat="1" ht="15" x14ac:dyDescent="0.25">
      <c r="A25" s="542">
        <v>11</v>
      </c>
      <c r="B25" s="780"/>
      <c r="C25" s="1809"/>
      <c r="D25" s="1809"/>
      <c r="E25" s="1647">
        <v>17.850000000000001</v>
      </c>
      <c r="F25" s="1798"/>
      <c r="G25" s="1809"/>
      <c r="H25" s="1809"/>
      <c r="I25" s="1972">
        <v>16.36</v>
      </c>
      <c r="J25" s="1798"/>
      <c r="K25" s="1809"/>
      <c r="L25" s="1809"/>
      <c r="M25" s="1647">
        <v>9.57</v>
      </c>
      <c r="N25" s="1798"/>
      <c r="O25" s="1809"/>
      <c r="P25" s="1809"/>
      <c r="Q25" s="1972">
        <v>6.7799999999999994</v>
      </c>
    </row>
    <row r="26" spans="1:17" s="539" customFormat="1" ht="15" x14ac:dyDescent="0.25">
      <c r="A26" s="542">
        <v>12</v>
      </c>
      <c r="B26" s="780"/>
      <c r="C26" s="1809"/>
      <c r="D26" s="1809"/>
      <c r="E26" s="1647">
        <v>21.63</v>
      </c>
      <c r="F26" s="1798"/>
      <c r="G26" s="1809"/>
      <c r="H26" s="1809"/>
      <c r="I26" s="1972">
        <v>17.060000000000002</v>
      </c>
      <c r="J26" s="1798"/>
      <c r="K26" s="1809"/>
      <c r="L26" s="1809"/>
      <c r="M26" s="1647">
        <v>9.8699999999999992</v>
      </c>
      <c r="N26" s="1798"/>
      <c r="O26" s="1809"/>
      <c r="P26" s="1809"/>
      <c r="Q26" s="1972">
        <v>7.02</v>
      </c>
    </row>
    <row r="27" spans="1:17" s="539" customFormat="1" ht="15" x14ac:dyDescent="0.25">
      <c r="A27" s="542">
        <v>13</v>
      </c>
      <c r="B27" s="780"/>
      <c r="C27" s="1809"/>
      <c r="D27" s="1809"/>
      <c r="E27" s="1647">
        <v>19.89</v>
      </c>
      <c r="F27" s="1798"/>
      <c r="G27" s="1809"/>
      <c r="H27" s="1809"/>
      <c r="I27" s="1972">
        <v>17.399999999999999</v>
      </c>
      <c r="J27" s="1798"/>
      <c r="K27" s="1809"/>
      <c r="L27" s="1809"/>
      <c r="M27" s="1647">
        <v>9.6300000000000008</v>
      </c>
      <c r="N27" s="1798"/>
      <c r="O27" s="1809"/>
      <c r="P27" s="1809"/>
      <c r="Q27" s="1972">
        <v>8.42</v>
      </c>
    </row>
    <row r="28" spans="1:17" s="539" customFormat="1" ht="15" x14ac:dyDescent="0.25">
      <c r="A28" s="542">
        <v>14</v>
      </c>
      <c r="B28" s="780"/>
      <c r="C28" s="1809"/>
      <c r="D28" s="1809"/>
      <c r="E28" s="1647">
        <v>17.760000000000002</v>
      </c>
      <c r="F28" s="1798"/>
      <c r="G28" s="1809"/>
      <c r="H28" s="1809"/>
      <c r="I28" s="1972">
        <v>13.260000000000002</v>
      </c>
      <c r="J28" s="1798"/>
      <c r="K28" s="1809"/>
      <c r="L28" s="1809"/>
      <c r="M28" s="1647">
        <v>9.36</v>
      </c>
      <c r="N28" s="1798"/>
      <c r="O28" s="1809"/>
      <c r="P28" s="1809"/>
      <c r="Q28" s="1972">
        <v>5.84</v>
      </c>
    </row>
    <row r="29" spans="1:17" s="539" customFormat="1" ht="15" x14ac:dyDescent="0.25">
      <c r="A29" s="542">
        <v>15</v>
      </c>
      <c r="B29" s="780"/>
      <c r="C29" s="1809"/>
      <c r="D29" s="1809"/>
      <c r="E29" s="1647">
        <v>17.88</v>
      </c>
      <c r="F29" s="1798"/>
      <c r="G29" s="1809"/>
      <c r="H29" s="1809"/>
      <c r="I29" s="1972">
        <v>13.100000000000001</v>
      </c>
      <c r="J29" s="1798"/>
      <c r="K29" s="1809"/>
      <c r="L29" s="1809"/>
      <c r="M29" s="1647">
        <v>9.1499999999999986</v>
      </c>
      <c r="N29" s="1798"/>
      <c r="O29" s="1809"/>
      <c r="P29" s="1809"/>
      <c r="Q29" s="1972">
        <v>6.34</v>
      </c>
    </row>
    <row r="30" spans="1:17" s="539" customFormat="1" ht="15" x14ac:dyDescent="0.25">
      <c r="A30" s="542">
        <v>16</v>
      </c>
      <c r="B30" s="780"/>
      <c r="C30" s="1809"/>
      <c r="D30" s="1809"/>
      <c r="E30" s="1647">
        <v>18.090000000000003</v>
      </c>
      <c r="F30" s="1798"/>
      <c r="G30" s="1809"/>
      <c r="H30" s="1809"/>
      <c r="I30" s="1972">
        <v>15.219999999999999</v>
      </c>
      <c r="J30" s="1798"/>
      <c r="K30" s="1809"/>
      <c r="L30" s="1809"/>
      <c r="M30" s="1647">
        <v>8.9699999999999989</v>
      </c>
      <c r="N30" s="1798"/>
      <c r="O30" s="1809"/>
      <c r="P30" s="1809"/>
      <c r="Q30" s="1972">
        <v>7.7</v>
      </c>
    </row>
    <row r="31" spans="1:17" s="543" customFormat="1" ht="15" x14ac:dyDescent="0.25">
      <c r="A31" s="542">
        <v>17</v>
      </c>
      <c r="B31" s="815"/>
      <c r="C31" s="1809"/>
      <c r="D31" s="1809"/>
      <c r="E31" s="1647">
        <v>17.700000000000003</v>
      </c>
      <c r="F31" s="1798"/>
      <c r="G31" s="1809"/>
      <c r="H31" s="1809"/>
      <c r="I31" s="1972">
        <v>24.720000000000002</v>
      </c>
      <c r="J31" s="1798"/>
      <c r="K31" s="1809"/>
      <c r="L31" s="1809"/>
      <c r="M31" s="1647">
        <v>8.73</v>
      </c>
      <c r="N31" s="1798"/>
      <c r="O31" s="1809"/>
      <c r="P31" s="1809"/>
      <c r="Q31" s="1972">
        <v>9.9600000000000009</v>
      </c>
    </row>
    <row r="32" spans="1:17" s="543" customFormat="1" ht="15" x14ac:dyDescent="0.25">
      <c r="A32" s="542">
        <v>18</v>
      </c>
      <c r="B32" s="815"/>
      <c r="C32" s="1809"/>
      <c r="D32" s="1809"/>
      <c r="E32" s="1647">
        <v>18.57</v>
      </c>
      <c r="F32" s="1798"/>
      <c r="G32" s="1809"/>
      <c r="H32" s="1809"/>
      <c r="I32" s="1972">
        <v>20.6</v>
      </c>
      <c r="J32" s="1798"/>
      <c r="K32" s="1809"/>
      <c r="L32" s="1809"/>
      <c r="M32" s="1647">
        <v>9.09</v>
      </c>
      <c r="N32" s="1798"/>
      <c r="O32" s="1809"/>
      <c r="P32" s="1809"/>
      <c r="Q32" s="1972">
        <v>7.32</v>
      </c>
    </row>
    <row r="33" spans="1:33" s="543" customFormat="1" ht="15" x14ac:dyDescent="0.25">
      <c r="A33" s="542">
        <v>19</v>
      </c>
      <c r="B33" s="815"/>
      <c r="C33" s="1809"/>
      <c r="D33" s="1809"/>
      <c r="E33" s="1647">
        <v>21.84</v>
      </c>
      <c r="F33" s="1798"/>
      <c r="G33" s="1809"/>
      <c r="H33" s="1809"/>
      <c r="I33" s="1972">
        <v>23.72</v>
      </c>
      <c r="J33" s="1798"/>
      <c r="K33" s="1809"/>
      <c r="L33" s="1809"/>
      <c r="M33" s="1647">
        <v>9.629999999999999</v>
      </c>
      <c r="N33" s="1798"/>
      <c r="O33" s="1809"/>
      <c r="P33" s="1809"/>
      <c r="Q33" s="1972">
        <v>9.68</v>
      </c>
    </row>
    <row r="34" spans="1:33" s="543" customFormat="1" ht="15" x14ac:dyDescent="0.25">
      <c r="A34" s="542">
        <v>20</v>
      </c>
      <c r="B34" s="815"/>
      <c r="C34" s="1809"/>
      <c r="D34" s="1809"/>
      <c r="E34" s="1647">
        <v>22.53</v>
      </c>
      <c r="F34" s="1798"/>
      <c r="G34" s="1809"/>
      <c r="H34" s="1809"/>
      <c r="I34" s="1972">
        <v>28.46</v>
      </c>
      <c r="J34" s="1798"/>
      <c r="K34" s="1809"/>
      <c r="L34" s="1809"/>
      <c r="M34" s="1647">
        <v>9.120000000000001</v>
      </c>
      <c r="N34" s="1798"/>
      <c r="O34" s="1809"/>
      <c r="P34" s="1809"/>
      <c r="Q34" s="1972">
        <v>10.34</v>
      </c>
    </row>
    <row r="35" spans="1:33" s="543" customFormat="1" ht="15" x14ac:dyDescent="0.25">
      <c r="A35" s="542">
        <v>21</v>
      </c>
      <c r="B35" s="815"/>
      <c r="C35" s="1809"/>
      <c r="D35" s="1809"/>
      <c r="E35" s="1647">
        <v>21.57</v>
      </c>
      <c r="F35" s="1798"/>
      <c r="G35" s="1809"/>
      <c r="H35" s="1809"/>
      <c r="I35" s="1972">
        <v>31.46</v>
      </c>
      <c r="J35" s="1798"/>
      <c r="K35" s="1809"/>
      <c r="L35" s="1809"/>
      <c r="M35" s="1647">
        <v>9.39</v>
      </c>
      <c r="N35" s="1798"/>
      <c r="O35" s="1809"/>
      <c r="P35" s="1809"/>
      <c r="Q35" s="1972">
        <v>14.740000000000002</v>
      </c>
    </row>
    <row r="36" spans="1:33" s="543" customFormat="1" ht="15" x14ac:dyDescent="0.25">
      <c r="A36" s="542">
        <v>22</v>
      </c>
      <c r="B36" s="815"/>
      <c r="C36" s="1809"/>
      <c r="D36" s="1809"/>
      <c r="E36" s="1647">
        <v>16.439999999999998</v>
      </c>
      <c r="F36" s="1798"/>
      <c r="G36" s="1809"/>
      <c r="H36" s="1809"/>
      <c r="I36" s="1972">
        <v>30.92</v>
      </c>
      <c r="J36" s="1798"/>
      <c r="K36" s="1809"/>
      <c r="L36" s="1809"/>
      <c r="M36" s="1647">
        <v>7.8900000000000006</v>
      </c>
      <c r="N36" s="1798"/>
      <c r="O36" s="1809"/>
      <c r="P36" s="1809"/>
      <c r="Q36" s="1972">
        <v>15.879999999999999</v>
      </c>
    </row>
    <row r="37" spans="1:33" s="543" customFormat="1" ht="15" x14ac:dyDescent="0.25">
      <c r="A37" s="542">
        <v>23</v>
      </c>
      <c r="B37" s="815"/>
      <c r="C37" s="1809"/>
      <c r="D37" s="1809"/>
      <c r="E37" s="1647">
        <v>18.72</v>
      </c>
      <c r="F37" s="1798"/>
      <c r="G37" s="1809"/>
      <c r="H37" s="1809"/>
      <c r="I37" s="1972">
        <v>30.58</v>
      </c>
      <c r="J37" s="1798"/>
      <c r="K37" s="1809"/>
      <c r="L37" s="1809"/>
      <c r="M37" s="1647">
        <v>7.8900000000000006</v>
      </c>
      <c r="N37" s="1798"/>
      <c r="O37" s="1809"/>
      <c r="P37" s="1809"/>
      <c r="Q37" s="1972">
        <v>16.880000000000003</v>
      </c>
    </row>
    <row r="38" spans="1:33" s="543" customFormat="1" ht="15" x14ac:dyDescent="0.25">
      <c r="A38" s="542">
        <v>24</v>
      </c>
      <c r="B38" s="815"/>
      <c r="C38" s="1809"/>
      <c r="D38" s="1809"/>
      <c r="E38" s="1647">
        <v>12.600000000000001</v>
      </c>
      <c r="F38" s="1798"/>
      <c r="G38" s="1809"/>
      <c r="H38" s="1809"/>
      <c r="I38" s="1972">
        <v>31.580000000000002</v>
      </c>
      <c r="J38" s="1798"/>
      <c r="K38" s="1809"/>
      <c r="L38" s="1809"/>
      <c r="M38" s="1647">
        <v>7.5</v>
      </c>
      <c r="N38" s="1798"/>
      <c r="O38" s="1809"/>
      <c r="P38" s="1809"/>
      <c r="Q38" s="1972">
        <v>17.259999999999998</v>
      </c>
    </row>
    <row r="39" spans="1:33" s="543" customFormat="1" ht="15" x14ac:dyDescent="0.2">
      <c r="A39" s="542" t="s">
        <v>19</v>
      </c>
      <c r="B39" s="795"/>
      <c r="C39" s="1809"/>
      <c r="D39" s="1809"/>
      <c r="E39" s="1811">
        <f>SUM(E15:E38)</f>
        <v>381.45000000000005</v>
      </c>
      <c r="F39" s="1809"/>
      <c r="G39" s="1809"/>
      <c r="H39" s="1809"/>
      <c r="I39" s="1811">
        <f>SUM(I15:I38)</f>
        <v>530.94000000000005</v>
      </c>
      <c r="J39" s="1809"/>
      <c r="K39" s="1809"/>
      <c r="L39" s="1809"/>
      <c r="M39" s="1811">
        <f>SUM(M15:M38)</f>
        <v>198.38999999999993</v>
      </c>
      <c r="N39" s="1809"/>
      <c r="O39" s="1809"/>
      <c r="P39" s="1809"/>
      <c r="Q39" s="1811">
        <f>SUM(Q15:Q38)</f>
        <v>264.28000000000003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534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3"/>
  </sheetPr>
  <dimension ref="A1:AG44"/>
  <sheetViews>
    <sheetView zoomScale="70" zoomScaleNormal="70" workbookViewId="0">
      <selection activeCell="M15" activeCellId="1" sqref="E15:E39 M15:M39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5" t="s">
        <v>509</v>
      </c>
      <c r="C1" s="2048"/>
      <c r="D1" s="2048"/>
      <c r="E1" s="2048"/>
      <c r="F1" s="2048"/>
      <c r="J1" s="801" t="s">
        <v>183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6" t="s">
        <v>1</v>
      </c>
      <c r="C2" s="2055"/>
      <c r="D2" s="2055"/>
      <c r="E2" s="2055"/>
      <c r="F2" s="2055"/>
      <c r="N2" s="2846" t="s">
        <v>2</v>
      </c>
      <c r="O2" s="2849"/>
      <c r="P2" s="2849"/>
      <c r="Q2" s="2849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1" t="s">
        <v>129</v>
      </c>
      <c r="C3" s="2849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50" t="s">
        <v>4</v>
      </c>
      <c r="C4" s="2048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2" t="s">
        <v>7</v>
      </c>
      <c r="C5" s="2046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454</v>
      </c>
      <c r="B8" s="1315" t="s">
        <v>455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55" t="s">
        <v>9</v>
      </c>
      <c r="B9" s="2858" t="s">
        <v>10</v>
      </c>
      <c r="C9" s="2859"/>
      <c r="D9" s="2859"/>
      <c r="E9" s="2859"/>
      <c r="F9" s="2859"/>
      <c r="G9" s="2859"/>
      <c r="H9" s="2859"/>
      <c r="I9" s="2860"/>
      <c r="J9" s="2858" t="s">
        <v>11</v>
      </c>
      <c r="K9" s="2859"/>
      <c r="L9" s="2859"/>
      <c r="M9" s="2859"/>
      <c r="N9" s="2859"/>
      <c r="O9" s="2859"/>
      <c r="P9" s="2859"/>
      <c r="Q9" s="2860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56"/>
      <c r="B10" s="2853" t="s">
        <v>349</v>
      </c>
      <c r="C10" s="2854"/>
      <c r="D10" s="2854"/>
      <c r="E10" s="2861"/>
      <c r="F10" s="2853" t="s">
        <v>359</v>
      </c>
      <c r="G10" s="2062"/>
      <c r="H10" s="2062"/>
      <c r="I10" s="2063"/>
      <c r="J10" s="2853" t="s">
        <v>349</v>
      </c>
      <c r="K10" s="2854"/>
      <c r="L10" s="2854"/>
      <c r="M10" s="2861"/>
      <c r="N10" s="2853" t="s">
        <v>360</v>
      </c>
      <c r="O10" s="2062"/>
      <c r="P10" s="2062"/>
      <c r="Q10" s="2063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56"/>
      <c r="B11" s="2853" t="s">
        <v>14</v>
      </c>
      <c r="C11" s="2854"/>
      <c r="E11" s="537">
        <v>60</v>
      </c>
      <c r="F11" s="2853" t="s">
        <v>14</v>
      </c>
      <c r="G11" s="2854"/>
      <c r="H11" s="536"/>
      <c r="I11" s="537">
        <v>40</v>
      </c>
      <c r="J11" s="2853" t="s">
        <v>14</v>
      </c>
      <c r="K11" s="2854"/>
      <c r="L11" s="536"/>
      <c r="M11" s="537">
        <f>E11</f>
        <v>60</v>
      </c>
      <c r="N11" s="2853" t="s">
        <v>14</v>
      </c>
      <c r="O11" s="2854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5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9"/>
      <c r="D14" s="1809"/>
      <c r="E14" s="1810"/>
      <c r="F14" s="1798"/>
      <c r="G14" s="1809"/>
      <c r="H14" s="1809"/>
      <c r="I14" s="1810"/>
      <c r="J14" s="1798"/>
      <c r="K14" s="1809"/>
      <c r="L14" s="1809"/>
      <c r="M14" s="1810"/>
      <c r="N14" s="1798"/>
      <c r="O14" s="1809"/>
      <c r="P14" s="1809"/>
      <c r="Q14" s="1810"/>
    </row>
    <row r="15" spans="1:33" s="1430" customFormat="1" ht="15" x14ac:dyDescent="0.25">
      <c r="A15" s="1429">
        <v>1</v>
      </c>
      <c r="B15" s="1415"/>
      <c r="C15" s="1809"/>
      <c r="D15" s="1809"/>
      <c r="E15" s="1647">
        <v>0</v>
      </c>
      <c r="F15" s="1798"/>
      <c r="G15" s="1809"/>
      <c r="H15" s="1809"/>
      <c r="I15" s="1647">
        <v>7.86</v>
      </c>
      <c r="J15" s="1798"/>
      <c r="K15" s="1809"/>
      <c r="L15" s="1809"/>
      <c r="M15" s="1647">
        <v>0</v>
      </c>
      <c r="N15" s="1798"/>
      <c r="O15" s="1809"/>
      <c r="P15" s="1809"/>
      <c r="Q15" s="1647">
        <v>3.6399999999999997</v>
      </c>
    </row>
    <row r="16" spans="1:33" s="539" customFormat="1" ht="15" x14ac:dyDescent="0.25">
      <c r="A16" s="542">
        <v>2</v>
      </c>
      <c r="B16" s="780"/>
      <c r="C16" s="1809"/>
      <c r="D16" s="1809"/>
      <c r="E16" s="1647">
        <v>0</v>
      </c>
      <c r="F16" s="1798"/>
      <c r="G16" s="1809"/>
      <c r="H16" s="1809"/>
      <c r="I16" s="1647">
        <v>7.42</v>
      </c>
      <c r="J16" s="1798"/>
      <c r="K16" s="1809"/>
      <c r="L16" s="1809"/>
      <c r="M16" s="1647">
        <v>0</v>
      </c>
      <c r="N16" s="1798"/>
      <c r="O16" s="1809"/>
      <c r="P16" s="1809"/>
      <c r="Q16" s="1647">
        <v>3.52</v>
      </c>
    </row>
    <row r="17" spans="1:17" s="539" customFormat="1" ht="15" x14ac:dyDescent="0.25">
      <c r="A17" s="542">
        <v>3</v>
      </c>
      <c r="B17" s="780"/>
      <c r="C17" s="1809"/>
      <c r="D17" s="1809"/>
      <c r="E17" s="1647">
        <v>0</v>
      </c>
      <c r="F17" s="1798"/>
      <c r="G17" s="1809"/>
      <c r="H17" s="1809"/>
      <c r="I17" s="1647">
        <v>6.84</v>
      </c>
      <c r="J17" s="1798"/>
      <c r="K17" s="1809"/>
      <c r="L17" s="1809"/>
      <c r="M17" s="1647">
        <v>0</v>
      </c>
      <c r="N17" s="1798"/>
      <c r="O17" s="1809"/>
      <c r="P17" s="1809"/>
      <c r="Q17" s="1647">
        <v>3.2</v>
      </c>
    </row>
    <row r="18" spans="1:17" s="539" customFormat="1" ht="15" x14ac:dyDescent="0.25">
      <c r="A18" s="542">
        <v>4</v>
      </c>
      <c r="B18" s="780"/>
      <c r="C18" s="1809"/>
      <c r="D18" s="1809"/>
      <c r="E18" s="1647">
        <v>0</v>
      </c>
      <c r="F18" s="1798"/>
      <c r="G18" s="1809"/>
      <c r="H18" s="1809"/>
      <c r="I18" s="1647">
        <v>7.2</v>
      </c>
      <c r="J18" s="1798"/>
      <c r="K18" s="1809"/>
      <c r="L18" s="1809"/>
      <c r="M18" s="1647">
        <v>0</v>
      </c>
      <c r="N18" s="1798"/>
      <c r="O18" s="1809"/>
      <c r="P18" s="1809"/>
      <c r="Q18" s="1647">
        <v>3.96</v>
      </c>
    </row>
    <row r="19" spans="1:17" s="539" customFormat="1" ht="15" x14ac:dyDescent="0.25">
      <c r="A19" s="542">
        <v>5</v>
      </c>
      <c r="B19" s="780"/>
      <c r="C19" s="1809"/>
      <c r="D19" s="1809"/>
      <c r="E19" s="1647">
        <v>0</v>
      </c>
      <c r="F19" s="1798"/>
      <c r="G19" s="1809"/>
      <c r="H19" s="1809"/>
      <c r="I19" s="1647">
        <v>7.1999999999999993</v>
      </c>
      <c r="J19" s="1798"/>
      <c r="K19" s="1809"/>
      <c r="L19" s="1809"/>
      <c r="M19" s="1647">
        <v>0</v>
      </c>
      <c r="N19" s="1798"/>
      <c r="O19" s="1809"/>
      <c r="P19" s="1809"/>
      <c r="Q19" s="1647">
        <v>3.6799999999999997</v>
      </c>
    </row>
    <row r="20" spans="1:17" s="539" customFormat="1" ht="15" x14ac:dyDescent="0.25">
      <c r="A20" s="542">
        <v>6</v>
      </c>
      <c r="B20" s="780"/>
      <c r="C20" s="1809"/>
      <c r="D20" s="1809"/>
      <c r="E20" s="1647">
        <v>0</v>
      </c>
      <c r="F20" s="1798"/>
      <c r="G20" s="1809"/>
      <c r="H20" s="1809"/>
      <c r="I20" s="1647">
        <v>7.26</v>
      </c>
      <c r="J20" s="1798"/>
      <c r="K20" s="1809"/>
      <c r="L20" s="1809"/>
      <c r="M20" s="1647">
        <v>0</v>
      </c>
      <c r="N20" s="1798"/>
      <c r="O20" s="1809"/>
      <c r="P20" s="1809"/>
      <c r="Q20" s="1647">
        <v>3.32</v>
      </c>
    </row>
    <row r="21" spans="1:17" s="539" customFormat="1" ht="15" x14ac:dyDescent="0.25">
      <c r="A21" s="542">
        <v>7</v>
      </c>
      <c r="B21" s="780"/>
      <c r="C21" s="1809"/>
      <c r="D21" s="1809"/>
      <c r="E21" s="1647">
        <v>0</v>
      </c>
      <c r="F21" s="1798"/>
      <c r="G21" s="1809"/>
      <c r="H21" s="1809"/>
      <c r="I21" s="1647">
        <v>6.8599999999999994</v>
      </c>
      <c r="J21" s="1798"/>
      <c r="K21" s="1809"/>
      <c r="L21" s="1809"/>
      <c r="M21" s="1647">
        <v>0</v>
      </c>
      <c r="N21" s="1798"/>
      <c r="O21" s="1809"/>
      <c r="P21" s="1809"/>
      <c r="Q21" s="1647">
        <v>3.3</v>
      </c>
    </row>
    <row r="22" spans="1:17" s="539" customFormat="1" ht="15" x14ac:dyDescent="0.25">
      <c r="A22" s="542">
        <v>8</v>
      </c>
      <c r="B22" s="780"/>
      <c r="C22" s="1809"/>
      <c r="D22" s="1809"/>
      <c r="E22" s="1647">
        <v>0</v>
      </c>
      <c r="F22" s="1798"/>
      <c r="G22" s="1809"/>
      <c r="H22" s="1809"/>
      <c r="I22" s="1647">
        <v>7.5</v>
      </c>
      <c r="J22" s="1798"/>
      <c r="K22" s="1809"/>
      <c r="L22" s="1809"/>
      <c r="M22" s="1647">
        <v>0</v>
      </c>
      <c r="N22" s="1798"/>
      <c r="O22" s="1809"/>
      <c r="P22" s="1809"/>
      <c r="Q22" s="1647">
        <v>3.44</v>
      </c>
    </row>
    <row r="23" spans="1:17" s="539" customFormat="1" ht="15" x14ac:dyDescent="0.25">
      <c r="A23" s="542">
        <v>9</v>
      </c>
      <c r="B23" s="780"/>
      <c r="C23" s="1809"/>
      <c r="D23" s="1809"/>
      <c r="E23" s="1647">
        <v>0</v>
      </c>
      <c r="F23" s="1798"/>
      <c r="G23" s="1809"/>
      <c r="H23" s="1809"/>
      <c r="I23" s="1647">
        <v>8.7199999999999989</v>
      </c>
      <c r="J23" s="1798"/>
      <c r="K23" s="1809"/>
      <c r="L23" s="1809"/>
      <c r="M23" s="1647">
        <v>0</v>
      </c>
      <c r="N23" s="1798"/>
      <c r="O23" s="1809"/>
      <c r="P23" s="1809"/>
      <c r="Q23" s="1647">
        <v>4.0999999999999996</v>
      </c>
    </row>
    <row r="24" spans="1:17" s="539" customFormat="1" ht="15" x14ac:dyDescent="0.25">
      <c r="A24" s="542">
        <v>10</v>
      </c>
      <c r="B24" s="780"/>
      <c r="C24" s="1809"/>
      <c r="D24" s="1809"/>
      <c r="E24" s="1647">
        <v>0</v>
      </c>
      <c r="F24" s="1798"/>
      <c r="G24" s="1809"/>
      <c r="H24" s="1809"/>
      <c r="I24" s="1647">
        <v>9.5599999999999987</v>
      </c>
      <c r="J24" s="1798"/>
      <c r="K24" s="1809"/>
      <c r="L24" s="1809"/>
      <c r="M24" s="1647">
        <v>0</v>
      </c>
      <c r="N24" s="1798"/>
      <c r="O24" s="1809"/>
      <c r="P24" s="1809"/>
      <c r="Q24" s="1647">
        <v>4.08</v>
      </c>
    </row>
    <row r="25" spans="1:17" s="539" customFormat="1" ht="15" x14ac:dyDescent="0.25">
      <c r="A25" s="542">
        <v>11</v>
      </c>
      <c r="B25" s="780"/>
      <c r="C25" s="1809"/>
      <c r="D25" s="1809"/>
      <c r="E25" s="1647">
        <v>0</v>
      </c>
      <c r="F25" s="1798"/>
      <c r="G25" s="1809"/>
      <c r="H25" s="1809"/>
      <c r="I25" s="1647">
        <v>12.120000000000001</v>
      </c>
      <c r="J25" s="1798"/>
      <c r="K25" s="1809"/>
      <c r="L25" s="1809"/>
      <c r="M25" s="1647">
        <v>0</v>
      </c>
      <c r="N25" s="1798"/>
      <c r="O25" s="1809"/>
      <c r="P25" s="1809"/>
      <c r="Q25" s="1647">
        <v>4.24</v>
      </c>
    </row>
    <row r="26" spans="1:17" s="539" customFormat="1" ht="15" x14ac:dyDescent="0.25">
      <c r="A26" s="542">
        <v>12</v>
      </c>
      <c r="B26" s="780"/>
      <c r="C26" s="1809"/>
      <c r="D26" s="1809"/>
      <c r="E26" s="1647">
        <v>0</v>
      </c>
      <c r="F26" s="1798"/>
      <c r="G26" s="1809"/>
      <c r="H26" s="1809"/>
      <c r="I26" s="1647">
        <v>10.84</v>
      </c>
      <c r="J26" s="1798"/>
      <c r="K26" s="1809"/>
      <c r="L26" s="1809"/>
      <c r="M26" s="1647">
        <v>0</v>
      </c>
      <c r="N26" s="1798"/>
      <c r="O26" s="1809"/>
      <c r="P26" s="1809"/>
      <c r="Q26" s="1647">
        <v>5.2</v>
      </c>
    </row>
    <row r="27" spans="1:17" s="539" customFormat="1" ht="15" x14ac:dyDescent="0.25">
      <c r="A27" s="542">
        <v>13</v>
      </c>
      <c r="B27" s="780"/>
      <c r="C27" s="1809"/>
      <c r="D27" s="1809"/>
      <c r="E27" s="1647">
        <v>0</v>
      </c>
      <c r="F27" s="1798"/>
      <c r="G27" s="1809"/>
      <c r="H27" s="1809"/>
      <c r="I27" s="1647">
        <v>12.08</v>
      </c>
      <c r="J27" s="1798"/>
      <c r="K27" s="1809"/>
      <c r="L27" s="1809"/>
      <c r="M27" s="1647">
        <v>0</v>
      </c>
      <c r="N27" s="1798"/>
      <c r="O27" s="1809"/>
      <c r="P27" s="1809"/>
      <c r="Q27" s="1647">
        <v>4.62</v>
      </c>
    </row>
    <row r="28" spans="1:17" s="539" customFormat="1" ht="15" x14ac:dyDescent="0.25">
      <c r="A28" s="542">
        <v>14</v>
      </c>
      <c r="B28" s="780"/>
      <c r="C28" s="1809"/>
      <c r="D28" s="1809"/>
      <c r="E28" s="1647">
        <v>0</v>
      </c>
      <c r="F28" s="1798"/>
      <c r="G28" s="1809"/>
      <c r="H28" s="1809"/>
      <c r="I28" s="1647">
        <v>12.620000000000001</v>
      </c>
      <c r="J28" s="1798"/>
      <c r="K28" s="1809"/>
      <c r="L28" s="1809"/>
      <c r="M28" s="1647">
        <v>0</v>
      </c>
      <c r="N28" s="1798"/>
      <c r="O28" s="1809"/>
      <c r="P28" s="1809"/>
      <c r="Q28" s="1647">
        <v>4.32</v>
      </c>
    </row>
    <row r="29" spans="1:17" s="539" customFormat="1" ht="15" x14ac:dyDescent="0.25">
      <c r="A29" s="542">
        <v>15</v>
      </c>
      <c r="B29" s="780"/>
      <c r="C29" s="1809"/>
      <c r="D29" s="1809"/>
      <c r="E29" s="1647">
        <v>0</v>
      </c>
      <c r="F29" s="1798"/>
      <c r="G29" s="1809"/>
      <c r="H29" s="1809"/>
      <c r="I29" s="1647">
        <v>14.9</v>
      </c>
      <c r="J29" s="1798"/>
      <c r="K29" s="1809"/>
      <c r="L29" s="1809"/>
      <c r="M29" s="1647">
        <v>0</v>
      </c>
      <c r="N29" s="1798"/>
      <c r="O29" s="1809"/>
      <c r="P29" s="1809"/>
      <c r="Q29" s="1647">
        <v>4.66</v>
      </c>
    </row>
    <row r="30" spans="1:17" s="539" customFormat="1" ht="15" x14ac:dyDescent="0.25">
      <c r="A30" s="542">
        <v>16</v>
      </c>
      <c r="B30" s="780"/>
      <c r="C30" s="1809"/>
      <c r="D30" s="1809"/>
      <c r="E30" s="1647">
        <v>0</v>
      </c>
      <c r="F30" s="1798"/>
      <c r="G30" s="1809"/>
      <c r="H30" s="1809"/>
      <c r="I30" s="1647">
        <v>13.82</v>
      </c>
      <c r="J30" s="1798"/>
      <c r="K30" s="1809"/>
      <c r="L30" s="1809"/>
      <c r="M30" s="1647">
        <v>0</v>
      </c>
      <c r="N30" s="1798"/>
      <c r="O30" s="1809"/>
      <c r="P30" s="1809"/>
      <c r="Q30" s="1647">
        <v>4.66</v>
      </c>
    </row>
    <row r="31" spans="1:17" s="543" customFormat="1" ht="15" x14ac:dyDescent="0.25">
      <c r="A31" s="542">
        <v>17</v>
      </c>
      <c r="B31" s="815"/>
      <c r="C31" s="1809"/>
      <c r="D31" s="1809"/>
      <c r="E31" s="1647">
        <v>0</v>
      </c>
      <c r="F31" s="1798"/>
      <c r="G31" s="1809"/>
      <c r="H31" s="1809"/>
      <c r="I31" s="1647">
        <v>12.06</v>
      </c>
      <c r="J31" s="1798"/>
      <c r="K31" s="1809"/>
      <c r="L31" s="1809"/>
      <c r="M31" s="1647">
        <v>0</v>
      </c>
      <c r="N31" s="1798"/>
      <c r="O31" s="1809"/>
      <c r="P31" s="1809"/>
      <c r="Q31" s="1647">
        <v>4.4800000000000004</v>
      </c>
    </row>
    <row r="32" spans="1:17" s="543" customFormat="1" ht="15" x14ac:dyDescent="0.25">
      <c r="A32" s="542">
        <v>18</v>
      </c>
      <c r="B32" s="815"/>
      <c r="C32" s="1809"/>
      <c r="D32" s="1809"/>
      <c r="E32" s="1647">
        <v>0</v>
      </c>
      <c r="F32" s="1798"/>
      <c r="G32" s="1809"/>
      <c r="H32" s="1809"/>
      <c r="I32" s="1647">
        <v>9.620000000000001</v>
      </c>
      <c r="J32" s="1798"/>
      <c r="K32" s="1809"/>
      <c r="L32" s="1809"/>
      <c r="M32" s="1647">
        <v>0</v>
      </c>
      <c r="N32" s="1798"/>
      <c r="O32" s="1809"/>
      <c r="P32" s="1809"/>
      <c r="Q32" s="1647">
        <v>4.18</v>
      </c>
    </row>
    <row r="33" spans="1:33" s="543" customFormat="1" ht="15" x14ac:dyDescent="0.25">
      <c r="A33" s="542">
        <v>19</v>
      </c>
      <c r="B33" s="815"/>
      <c r="C33" s="1809"/>
      <c r="D33" s="1809"/>
      <c r="E33" s="1647">
        <v>0</v>
      </c>
      <c r="F33" s="1798"/>
      <c r="G33" s="1809"/>
      <c r="H33" s="1809"/>
      <c r="I33" s="1647">
        <v>11.399999999999999</v>
      </c>
      <c r="J33" s="1798"/>
      <c r="K33" s="1809"/>
      <c r="L33" s="1809"/>
      <c r="M33" s="1647">
        <v>0</v>
      </c>
      <c r="N33" s="1798"/>
      <c r="O33" s="1809"/>
      <c r="P33" s="1809"/>
      <c r="Q33" s="1647">
        <v>4.28</v>
      </c>
    </row>
    <row r="34" spans="1:33" s="543" customFormat="1" ht="15" x14ac:dyDescent="0.25">
      <c r="A34" s="542">
        <v>20</v>
      </c>
      <c r="B34" s="815"/>
      <c r="C34" s="1809"/>
      <c r="D34" s="1809"/>
      <c r="E34" s="1647">
        <v>0</v>
      </c>
      <c r="F34" s="1798"/>
      <c r="G34" s="1809"/>
      <c r="H34" s="1809"/>
      <c r="I34" s="1647">
        <v>12.399999999999999</v>
      </c>
      <c r="J34" s="1798"/>
      <c r="K34" s="1809"/>
      <c r="L34" s="1809"/>
      <c r="M34" s="1647">
        <v>0</v>
      </c>
      <c r="N34" s="1798"/>
      <c r="O34" s="1809"/>
      <c r="P34" s="1809"/>
      <c r="Q34" s="1647">
        <v>4.42</v>
      </c>
    </row>
    <row r="35" spans="1:33" s="543" customFormat="1" ht="15" x14ac:dyDescent="0.25">
      <c r="A35" s="542">
        <v>21</v>
      </c>
      <c r="B35" s="815"/>
      <c r="C35" s="1809"/>
      <c r="D35" s="1809"/>
      <c r="E35" s="1647">
        <v>0</v>
      </c>
      <c r="F35" s="1798"/>
      <c r="G35" s="1809"/>
      <c r="H35" s="1809"/>
      <c r="I35" s="1647">
        <v>11.34</v>
      </c>
      <c r="J35" s="1798"/>
      <c r="K35" s="1809"/>
      <c r="L35" s="1809"/>
      <c r="M35" s="1647">
        <v>0</v>
      </c>
      <c r="N35" s="1798"/>
      <c r="O35" s="1809"/>
      <c r="P35" s="1809"/>
      <c r="Q35" s="1647">
        <v>4.6400000000000006</v>
      </c>
    </row>
    <row r="36" spans="1:33" s="543" customFormat="1" ht="15" x14ac:dyDescent="0.25">
      <c r="A36" s="542">
        <v>22</v>
      </c>
      <c r="B36" s="815"/>
      <c r="C36" s="1809"/>
      <c r="D36" s="1809"/>
      <c r="E36" s="1647">
        <v>0</v>
      </c>
      <c r="F36" s="1798"/>
      <c r="G36" s="1809"/>
      <c r="H36" s="1809"/>
      <c r="I36" s="1647">
        <v>11.379999999999999</v>
      </c>
      <c r="J36" s="1798"/>
      <c r="K36" s="1809"/>
      <c r="L36" s="1809"/>
      <c r="M36" s="1647">
        <v>0</v>
      </c>
      <c r="N36" s="1798"/>
      <c r="O36" s="1809"/>
      <c r="P36" s="1809"/>
      <c r="Q36" s="1647">
        <v>4.16</v>
      </c>
    </row>
    <row r="37" spans="1:33" s="543" customFormat="1" ht="15" x14ac:dyDescent="0.25">
      <c r="A37" s="542">
        <v>23</v>
      </c>
      <c r="B37" s="815"/>
      <c r="C37" s="1809"/>
      <c r="D37" s="1809"/>
      <c r="E37" s="1647">
        <v>0</v>
      </c>
      <c r="F37" s="1798"/>
      <c r="G37" s="1809"/>
      <c r="H37" s="1809"/>
      <c r="I37" s="1647">
        <v>10.9</v>
      </c>
      <c r="J37" s="1798"/>
      <c r="K37" s="1809"/>
      <c r="L37" s="1809"/>
      <c r="M37" s="1647">
        <v>0</v>
      </c>
      <c r="N37" s="1798"/>
      <c r="O37" s="1809"/>
      <c r="P37" s="1809"/>
      <c r="Q37" s="1647">
        <v>4.3000000000000007</v>
      </c>
    </row>
    <row r="38" spans="1:33" s="543" customFormat="1" ht="15" x14ac:dyDescent="0.25">
      <c r="A38" s="542">
        <v>24</v>
      </c>
      <c r="B38" s="815"/>
      <c r="C38" s="1809"/>
      <c r="D38" s="1809"/>
      <c r="E38" s="1647">
        <v>0</v>
      </c>
      <c r="F38" s="1798"/>
      <c r="G38" s="1809"/>
      <c r="H38" s="1809"/>
      <c r="I38" s="1647">
        <v>9.3800000000000008</v>
      </c>
      <c r="J38" s="1798"/>
      <c r="K38" s="1809"/>
      <c r="L38" s="1809"/>
      <c r="M38" s="1647">
        <v>0</v>
      </c>
      <c r="N38" s="1798"/>
      <c r="O38" s="1809"/>
      <c r="P38" s="1809"/>
      <c r="Q38" s="1647">
        <v>3.94</v>
      </c>
    </row>
    <row r="39" spans="1:33" s="543" customFormat="1" ht="15" x14ac:dyDescent="0.2">
      <c r="A39" s="542" t="s">
        <v>19</v>
      </c>
      <c r="B39" s="795"/>
      <c r="C39" s="1809"/>
      <c r="D39" s="1809"/>
      <c r="E39" s="1811">
        <f>SUM(E15:E38)</f>
        <v>0</v>
      </c>
      <c r="F39" s="1809"/>
      <c r="G39" s="1809"/>
      <c r="H39" s="1809"/>
      <c r="I39" s="1811">
        <f>SUM(I15:I38)</f>
        <v>241.28</v>
      </c>
      <c r="J39" s="1809"/>
      <c r="K39" s="1809"/>
      <c r="L39" s="1809"/>
      <c r="M39" s="1811">
        <f>SUM(M15:M38)</f>
        <v>0</v>
      </c>
      <c r="N39" s="1809"/>
      <c r="O39" s="1809"/>
      <c r="P39" s="1809"/>
      <c r="Q39" s="1811">
        <f>SUM(Q15:Q38)</f>
        <v>98.339999999999989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534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4" tint="-0.249977111117893"/>
  </sheetPr>
  <dimension ref="A1:AG44"/>
  <sheetViews>
    <sheetView zoomScale="85" zoomScaleNormal="85" workbookViewId="0">
      <selection activeCell="I15" sqref="I15:I39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871" t="s">
        <v>509</v>
      </c>
      <c r="C1" s="2048"/>
      <c r="D1" s="2048"/>
      <c r="E1" s="2048"/>
      <c r="F1" s="2048"/>
      <c r="J1" s="801" t="s">
        <v>183</v>
      </c>
      <c r="N1" s="2875" t="s">
        <v>131</v>
      </c>
      <c r="O1" s="2875"/>
      <c r="P1" s="2875"/>
      <c r="Q1" s="2875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45" customFormat="1" ht="10.5" customHeight="1" x14ac:dyDescent="0.2">
      <c r="B2" s="2872" t="s">
        <v>1</v>
      </c>
      <c r="C2" s="2055"/>
      <c r="D2" s="2055"/>
      <c r="E2" s="2055"/>
      <c r="F2" s="2055"/>
      <c r="N2" s="2872" t="s">
        <v>2</v>
      </c>
      <c r="O2" s="2876"/>
      <c r="P2" s="2876"/>
      <c r="Q2" s="2876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45" customFormat="1" ht="13.5" customHeight="1" x14ac:dyDescent="0.2">
      <c r="B3" s="2877" t="s">
        <v>132</v>
      </c>
      <c r="C3" s="2877"/>
      <c r="N3" s="545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45" customFormat="1" ht="15" customHeight="1" x14ac:dyDescent="0.25">
      <c r="B4" s="2879" t="s">
        <v>4</v>
      </c>
      <c r="C4" s="2048"/>
      <c r="D4" s="547"/>
      <c r="E4" s="956"/>
      <c r="F4" s="956"/>
      <c r="G4" s="956"/>
      <c r="H4" s="956"/>
      <c r="I4" s="921" t="s">
        <v>5</v>
      </c>
      <c r="J4" s="546"/>
      <c r="K4" s="546"/>
      <c r="L4" s="546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45" customFormat="1" ht="9.75" customHeight="1" x14ac:dyDescent="0.2">
      <c r="B5" s="2878" t="s">
        <v>7</v>
      </c>
      <c r="C5" s="2046"/>
      <c r="D5" s="546"/>
      <c r="E5" s="54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45" customFormat="1" ht="12" customHeight="1" x14ac:dyDescent="0.25">
      <c r="A6" s="287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45" customFormat="1" ht="15.75" x14ac:dyDescent="0.25">
      <c r="A7" s="287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45" customFormat="1" ht="9" customHeight="1" x14ac:dyDescent="0.2">
      <c r="A8" s="1329">
        <v>1643</v>
      </c>
      <c r="B8" s="1337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45" customFormat="1" x14ac:dyDescent="0.2">
      <c r="A9" s="2862" t="s">
        <v>9</v>
      </c>
      <c r="B9" s="2865" t="s">
        <v>10</v>
      </c>
      <c r="C9" s="2866"/>
      <c r="D9" s="2866"/>
      <c r="E9" s="2866"/>
      <c r="F9" s="2866"/>
      <c r="G9" s="2866"/>
      <c r="H9" s="2866"/>
      <c r="I9" s="2867"/>
      <c r="J9" s="2865" t="s">
        <v>11</v>
      </c>
      <c r="K9" s="2866"/>
      <c r="L9" s="2866"/>
      <c r="M9" s="2866"/>
      <c r="N9" s="2866"/>
      <c r="O9" s="2866"/>
      <c r="P9" s="2866"/>
      <c r="Q9" s="2867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45" customFormat="1" x14ac:dyDescent="0.2">
      <c r="A10" s="2863"/>
      <c r="B10" s="2868" t="s">
        <v>133</v>
      </c>
      <c r="C10" s="2869"/>
      <c r="D10" s="2869"/>
      <c r="E10" s="2870"/>
      <c r="F10" s="2868"/>
      <c r="G10" s="2062"/>
      <c r="H10" s="2062"/>
      <c r="I10" s="2063"/>
      <c r="J10" s="2868" t="s">
        <v>133</v>
      </c>
      <c r="K10" s="2869"/>
      <c r="L10" s="2869"/>
      <c r="M10" s="2870"/>
      <c r="N10" s="2868"/>
      <c r="O10" s="2869"/>
      <c r="P10" s="2869"/>
      <c r="Q10" s="287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45" customFormat="1" x14ac:dyDescent="0.2">
      <c r="A11" s="2863"/>
      <c r="B11" s="2868" t="s">
        <v>14</v>
      </c>
      <c r="C11" s="2869"/>
      <c r="E11" s="549">
        <v>1000</v>
      </c>
      <c r="F11" s="2868" t="s">
        <v>14</v>
      </c>
      <c r="G11" s="2869"/>
      <c r="H11" s="548"/>
      <c r="I11" s="549">
        <v>10</v>
      </c>
      <c r="J11" s="2868" t="s">
        <v>14</v>
      </c>
      <c r="K11" s="2869"/>
      <c r="L11" s="548"/>
      <c r="M11" s="549">
        <f>E11</f>
        <v>1000</v>
      </c>
      <c r="N11" s="2868" t="s">
        <v>14</v>
      </c>
      <c r="O11" s="2869"/>
      <c r="P11" s="548"/>
      <c r="Q11" s="549">
        <v>10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51" customFormat="1" ht="35.25" customHeight="1" x14ac:dyDescent="0.2">
      <c r="A12" s="2864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812"/>
      <c r="D14" s="1812"/>
      <c r="E14" s="1813"/>
      <c r="F14" s="1812"/>
      <c r="G14" s="1812"/>
      <c r="H14" s="1812"/>
      <c r="I14" s="1813"/>
      <c r="J14" s="1798"/>
      <c r="K14" s="1812"/>
      <c r="L14" s="1812"/>
      <c r="M14" s="1813"/>
      <c r="N14" s="1812"/>
      <c r="O14" s="781"/>
      <c r="P14" s="781"/>
      <c r="Q14" s="930"/>
    </row>
    <row r="15" spans="1:33" s="1428" customFormat="1" ht="15" x14ac:dyDescent="0.25">
      <c r="A15" s="1425">
        <v>1</v>
      </c>
      <c r="B15" s="1415"/>
      <c r="C15" s="1812"/>
      <c r="D15" s="1812"/>
      <c r="E15" s="1647">
        <v>1</v>
      </c>
      <c r="F15" s="1812"/>
      <c r="G15" s="1812"/>
      <c r="H15" s="1812"/>
      <c r="I15" s="1814">
        <v>3</v>
      </c>
      <c r="J15" s="1798"/>
      <c r="K15" s="1812"/>
      <c r="L15" s="1812"/>
      <c r="M15" s="1647"/>
      <c r="N15" s="1812"/>
      <c r="O15" s="1426"/>
      <c r="P15" s="1426"/>
      <c r="Q15" s="1427"/>
    </row>
    <row r="16" spans="1:33" s="551" customFormat="1" ht="15" x14ac:dyDescent="0.25">
      <c r="A16" s="554">
        <v>2</v>
      </c>
      <c r="B16" s="780"/>
      <c r="C16" s="1812"/>
      <c r="D16" s="1812"/>
      <c r="E16" s="1647">
        <v>1</v>
      </c>
      <c r="F16" s="1812"/>
      <c r="G16" s="1812"/>
      <c r="H16" s="1812"/>
      <c r="I16" s="1814">
        <v>2</v>
      </c>
      <c r="J16" s="1798"/>
      <c r="K16" s="1812"/>
      <c r="L16" s="1812"/>
      <c r="M16" s="1647"/>
      <c r="N16" s="1812"/>
      <c r="O16" s="781"/>
      <c r="P16" s="781"/>
      <c r="Q16" s="1190"/>
    </row>
    <row r="17" spans="1:17" s="551" customFormat="1" ht="15" x14ac:dyDescent="0.25">
      <c r="A17" s="554">
        <v>3</v>
      </c>
      <c r="B17" s="780"/>
      <c r="C17" s="1812"/>
      <c r="D17" s="1812"/>
      <c r="E17" s="1647">
        <v>0</v>
      </c>
      <c r="F17" s="1812"/>
      <c r="G17" s="1812"/>
      <c r="H17" s="1812"/>
      <c r="I17" s="1814">
        <v>3</v>
      </c>
      <c r="J17" s="1798"/>
      <c r="K17" s="1812"/>
      <c r="L17" s="1812"/>
      <c r="M17" s="1647"/>
      <c r="N17" s="1812"/>
      <c r="O17" s="781"/>
      <c r="P17" s="781"/>
      <c r="Q17" s="1190"/>
    </row>
    <row r="18" spans="1:17" s="551" customFormat="1" ht="15" x14ac:dyDescent="0.25">
      <c r="A18" s="554">
        <v>4</v>
      </c>
      <c r="B18" s="780"/>
      <c r="C18" s="1812"/>
      <c r="D18" s="1812"/>
      <c r="E18" s="1647">
        <v>1</v>
      </c>
      <c r="F18" s="1812"/>
      <c r="G18" s="1812"/>
      <c r="H18" s="1812"/>
      <c r="I18" s="1814">
        <v>3</v>
      </c>
      <c r="J18" s="1798"/>
      <c r="K18" s="1812"/>
      <c r="L18" s="1812"/>
      <c r="M18" s="1647"/>
      <c r="N18" s="1812"/>
      <c r="O18" s="781"/>
      <c r="P18" s="781"/>
      <c r="Q18" s="1190"/>
    </row>
    <row r="19" spans="1:17" s="551" customFormat="1" ht="15" x14ac:dyDescent="0.25">
      <c r="A19" s="554">
        <v>5</v>
      </c>
      <c r="B19" s="780"/>
      <c r="C19" s="1812"/>
      <c r="D19" s="1812"/>
      <c r="E19" s="1647">
        <v>1</v>
      </c>
      <c r="F19" s="1812"/>
      <c r="G19" s="1812"/>
      <c r="H19" s="1812"/>
      <c r="I19" s="1814">
        <v>3</v>
      </c>
      <c r="J19" s="1798"/>
      <c r="K19" s="1812"/>
      <c r="L19" s="1812"/>
      <c r="M19" s="1647"/>
      <c r="N19" s="1812"/>
      <c r="O19" s="781"/>
      <c r="P19" s="781"/>
      <c r="Q19" s="1190"/>
    </row>
    <row r="20" spans="1:17" s="551" customFormat="1" ht="15" x14ac:dyDescent="0.25">
      <c r="A20" s="554">
        <v>6</v>
      </c>
      <c r="B20" s="780"/>
      <c r="C20" s="1812"/>
      <c r="D20" s="1812"/>
      <c r="E20" s="1647">
        <v>0</v>
      </c>
      <c r="F20" s="1812"/>
      <c r="G20" s="1812"/>
      <c r="H20" s="1812"/>
      <c r="I20" s="1814">
        <v>2</v>
      </c>
      <c r="J20" s="1798"/>
      <c r="K20" s="1812"/>
      <c r="L20" s="1812"/>
      <c r="M20" s="1647"/>
      <c r="N20" s="1812"/>
      <c r="O20" s="781"/>
      <c r="P20" s="781"/>
      <c r="Q20" s="1190"/>
    </row>
    <row r="21" spans="1:17" s="551" customFormat="1" ht="15" x14ac:dyDescent="0.25">
      <c r="A21" s="554">
        <v>7</v>
      </c>
      <c r="B21" s="780"/>
      <c r="C21" s="1812"/>
      <c r="D21" s="1812"/>
      <c r="E21" s="1647">
        <v>1</v>
      </c>
      <c r="F21" s="1812"/>
      <c r="G21" s="1812"/>
      <c r="H21" s="1812"/>
      <c r="I21" s="1814">
        <v>3</v>
      </c>
      <c r="J21" s="1798"/>
      <c r="K21" s="1812"/>
      <c r="L21" s="1812"/>
      <c r="M21" s="1647"/>
      <c r="N21" s="1812"/>
      <c r="O21" s="781"/>
      <c r="P21" s="781"/>
      <c r="Q21" s="1190"/>
    </row>
    <row r="22" spans="1:17" s="551" customFormat="1" ht="15" x14ac:dyDescent="0.25">
      <c r="A22" s="554">
        <v>8</v>
      </c>
      <c r="B22" s="780"/>
      <c r="C22" s="1812"/>
      <c r="D22" s="1812"/>
      <c r="E22" s="1647">
        <v>1</v>
      </c>
      <c r="F22" s="1812"/>
      <c r="G22" s="1812"/>
      <c r="H22" s="1812"/>
      <c r="I22" s="1814">
        <v>2</v>
      </c>
      <c r="J22" s="1798"/>
      <c r="K22" s="1812"/>
      <c r="L22" s="1812"/>
      <c r="M22" s="1647"/>
      <c r="N22" s="1812"/>
      <c r="O22" s="781"/>
      <c r="P22" s="781"/>
      <c r="Q22" s="1190"/>
    </row>
    <row r="23" spans="1:17" s="551" customFormat="1" ht="15" x14ac:dyDescent="0.25">
      <c r="A23" s="554">
        <v>9</v>
      </c>
      <c r="B23" s="780"/>
      <c r="C23" s="1812"/>
      <c r="D23" s="1812"/>
      <c r="E23" s="1647">
        <v>0</v>
      </c>
      <c r="F23" s="1812"/>
      <c r="G23" s="1812"/>
      <c r="H23" s="1812"/>
      <c r="I23" s="1814">
        <v>2</v>
      </c>
      <c r="J23" s="1798"/>
      <c r="K23" s="1812"/>
      <c r="L23" s="1812"/>
      <c r="M23" s="1647"/>
      <c r="N23" s="1812"/>
      <c r="O23" s="781"/>
      <c r="P23" s="781"/>
      <c r="Q23" s="1190"/>
    </row>
    <row r="24" spans="1:17" s="551" customFormat="1" ht="15" x14ac:dyDescent="0.25">
      <c r="A24" s="554">
        <v>10</v>
      </c>
      <c r="B24" s="780"/>
      <c r="C24" s="1812"/>
      <c r="D24" s="1812"/>
      <c r="E24" s="1647">
        <v>1</v>
      </c>
      <c r="F24" s="1812"/>
      <c r="G24" s="1812"/>
      <c r="H24" s="1812"/>
      <c r="I24" s="1814">
        <v>3</v>
      </c>
      <c r="J24" s="1798"/>
      <c r="K24" s="1812"/>
      <c r="L24" s="1812"/>
      <c r="M24" s="1647"/>
      <c r="N24" s="1812"/>
      <c r="O24" s="781"/>
      <c r="P24" s="781"/>
      <c r="Q24" s="1190"/>
    </row>
    <row r="25" spans="1:17" s="551" customFormat="1" ht="15" x14ac:dyDescent="0.25">
      <c r="A25" s="554">
        <v>11</v>
      </c>
      <c r="B25" s="780"/>
      <c r="C25" s="1812"/>
      <c r="D25" s="1812"/>
      <c r="E25" s="1647">
        <v>0</v>
      </c>
      <c r="F25" s="1812"/>
      <c r="G25" s="1812"/>
      <c r="H25" s="1812"/>
      <c r="I25" s="1814">
        <v>3</v>
      </c>
      <c r="J25" s="1798"/>
      <c r="K25" s="1812"/>
      <c r="L25" s="1812"/>
      <c r="M25" s="1647"/>
      <c r="N25" s="1812"/>
      <c r="O25" s="781"/>
      <c r="P25" s="781"/>
      <c r="Q25" s="1190"/>
    </row>
    <row r="26" spans="1:17" s="551" customFormat="1" ht="15" x14ac:dyDescent="0.25">
      <c r="A26" s="554">
        <v>12</v>
      </c>
      <c r="B26" s="780"/>
      <c r="C26" s="1812"/>
      <c r="D26" s="1812"/>
      <c r="E26" s="1647">
        <v>1</v>
      </c>
      <c r="F26" s="1812"/>
      <c r="G26" s="1812"/>
      <c r="H26" s="1812"/>
      <c r="I26" s="1814">
        <v>3</v>
      </c>
      <c r="J26" s="1798"/>
      <c r="K26" s="1812"/>
      <c r="L26" s="1812"/>
      <c r="M26" s="1647"/>
      <c r="N26" s="1812"/>
      <c r="O26" s="781"/>
      <c r="P26" s="781"/>
      <c r="Q26" s="1190"/>
    </row>
    <row r="27" spans="1:17" s="551" customFormat="1" ht="15" x14ac:dyDescent="0.25">
      <c r="A27" s="554">
        <v>13</v>
      </c>
      <c r="B27" s="780"/>
      <c r="C27" s="1812"/>
      <c r="D27" s="1812"/>
      <c r="E27" s="1647">
        <v>1</v>
      </c>
      <c r="F27" s="1812"/>
      <c r="G27" s="1812"/>
      <c r="H27" s="1812"/>
      <c r="I27" s="1814">
        <v>2</v>
      </c>
      <c r="J27" s="1798"/>
      <c r="K27" s="1812"/>
      <c r="L27" s="1812"/>
      <c r="M27" s="1647"/>
      <c r="N27" s="1812"/>
      <c r="O27" s="781"/>
      <c r="P27" s="781"/>
      <c r="Q27" s="1190"/>
    </row>
    <row r="28" spans="1:17" s="551" customFormat="1" ht="15" x14ac:dyDescent="0.25">
      <c r="A28" s="554">
        <v>14</v>
      </c>
      <c r="B28" s="780"/>
      <c r="C28" s="1812"/>
      <c r="D28" s="1812"/>
      <c r="E28" s="1647">
        <v>1</v>
      </c>
      <c r="F28" s="1812"/>
      <c r="G28" s="1812"/>
      <c r="H28" s="1812"/>
      <c r="I28" s="1814">
        <v>3</v>
      </c>
      <c r="J28" s="1798"/>
      <c r="K28" s="1812"/>
      <c r="L28" s="1812"/>
      <c r="M28" s="1647"/>
      <c r="N28" s="1812"/>
      <c r="O28" s="781"/>
      <c r="P28" s="781"/>
      <c r="Q28" s="1190"/>
    </row>
    <row r="29" spans="1:17" s="551" customFormat="1" ht="15" x14ac:dyDescent="0.25">
      <c r="A29" s="554">
        <v>15</v>
      </c>
      <c r="B29" s="780"/>
      <c r="C29" s="1812"/>
      <c r="D29" s="1812"/>
      <c r="E29" s="1647">
        <v>0</v>
      </c>
      <c r="F29" s="1812"/>
      <c r="G29" s="1812"/>
      <c r="H29" s="1812"/>
      <c r="I29" s="1814">
        <v>2</v>
      </c>
      <c r="J29" s="1798"/>
      <c r="K29" s="1812"/>
      <c r="L29" s="1812"/>
      <c r="M29" s="1647"/>
      <c r="N29" s="1812"/>
      <c r="O29" s="781"/>
      <c r="P29" s="781"/>
      <c r="Q29" s="1190"/>
    </row>
    <row r="30" spans="1:17" s="551" customFormat="1" ht="15" x14ac:dyDescent="0.25">
      <c r="A30" s="554">
        <v>16</v>
      </c>
      <c r="B30" s="780"/>
      <c r="C30" s="1812"/>
      <c r="D30" s="1812"/>
      <c r="E30" s="1647">
        <v>1</v>
      </c>
      <c r="F30" s="1812"/>
      <c r="G30" s="1812"/>
      <c r="H30" s="1812"/>
      <c r="I30" s="1814">
        <v>2</v>
      </c>
      <c r="J30" s="1798"/>
      <c r="K30" s="1812"/>
      <c r="L30" s="1812"/>
      <c r="M30" s="1647"/>
      <c r="N30" s="1812"/>
      <c r="O30" s="781"/>
      <c r="P30" s="781"/>
      <c r="Q30" s="1190"/>
    </row>
    <row r="31" spans="1:17" s="555" customFormat="1" ht="15" x14ac:dyDescent="0.25">
      <c r="A31" s="554">
        <v>17</v>
      </c>
      <c r="B31" s="780"/>
      <c r="C31" s="1812"/>
      <c r="D31" s="1812"/>
      <c r="E31" s="1647">
        <v>0</v>
      </c>
      <c r="F31" s="1812"/>
      <c r="G31" s="1812"/>
      <c r="H31" s="1812"/>
      <c r="I31" s="1814">
        <v>3</v>
      </c>
      <c r="J31" s="1798"/>
      <c r="K31" s="1812"/>
      <c r="L31" s="1812"/>
      <c r="M31" s="1647"/>
      <c r="N31" s="1812"/>
      <c r="O31" s="781"/>
      <c r="P31" s="781"/>
      <c r="Q31" s="1190"/>
    </row>
    <row r="32" spans="1:17" s="555" customFormat="1" ht="15" x14ac:dyDescent="0.25">
      <c r="A32" s="554">
        <v>18</v>
      </c>
      <c r="B32" s="780"/>
      <c r="C32" s="1812"/>
      <c r="D32" s="1812"/>
      <c r="E32" s="1647">
        <v>1</v>
      </c>
      <c r="F32" s="1812"/>
      <c r="G32" s="1812"/>
      <c r="H32" s="1812"/>
      <c r="I32" s="1814">
        <v>2</v>
      </c>
      <c r="J32" s="1798"/>
      <c r="K32" s="1812"/>
      <c r="L32" s="1812"/>
      <c r="M32" s="1647"/>
      <c r="N32" s="1812"/>
      <c r="O32" s="781"/>
      <c r="P32" s="781"/>
      <c r="Q32" s="1190"/>
    </row>
    <row r="33" spans="1:33" s="555" customFormat="1" ht="15" x14ac:dyDescent="0.25">
      <c r="A33" s="554">
        <v>19</v>
      </c>
      <c r="B33" s="780"/>
      <c r="C33" s="1812"/>
      <c r="D33" s="1812"/>
      <c r="E33" s="1647">
        <v>1</v>
      </c>
      <c r="F33" s="1812"/>
      <c r="G33" s="1812"/>
      <c r="H33" s="1812"/>
      <c r="I33" s="1814">
        <v>3</v>
      </c>
      <c r="J33" s="1798"/>
      <c r="K33" s="1812"/>
      <c r="L33" s="1812"/>
      <c r="M33" s="1647"/>
      <c r="N33" s="1812"/>
      <c r="O33" s="781"/>
      <c r="P33" s="781"/>
      <c r="Q33" s="1190"/>
    </row>
    <row r="34" spans="1:33" s="555" customFormat="1" ht="15" x14ac:dyDescent="0.25">
      <c r="A34" s="554">
        <v>20</v>
      </c>
      <c r="B34" s="780"/>
      <c r="C34" s="1812"/>
      <c r="D34" s="1812"/>
      <c r="E34" s="1647">
        <v>1</v>
      </c>
      <c r="F34" s="1812"/>
      <c r="G34" s="1812"/>
      <c r="H34" s="1812"/>
      <c r="I34" s="1814">
        <v>2</v>
      </c>
      <c r="J34" s="1798"/>
      <c r="K34" s="1812"/>
      <c r="L34" s="1812"/>
      <c r="M34" s="1647"/>
      <c r="N34" s="1812"/>
      <c r="O34" s="781"/>
      <c r="P34" s="781"/>
      <c r="Q34" s="1190"/>
    </row>
    <row r="35" spans="1:33" s="555" customFormat="1" ht="15" x14ac:dyDescent="0.25">
      <c r="A35" s="554">
        <v>21</v>
      </c>
      <c r="B35" s="780"/>
      <c r="C35" s="1812"/>
      <c r="D35" s="1812"/>
      <c r="E35" s="1647">
        <v>0</v>
      </c>
      <c r="F35" s="1812"/>
      <c r="G35" s="1812"/>
      <c r="H35" s="1812"/>
      <c r="I35" s="1814">
        <v>3</v>
      </c>
      <c r="J35" s="1798"/>
      <c r="K35" s="1812"/>
      <c r="L35" s="1812"/>
      <c r="M35" s="1647"/>
      <c r="N35" s="1812"/>
      <c r="O35" s="781"/>
      <c r="P35" s="781"/>
      <c r="Q35" s="1190"/>
    </row>
    <row r="36" spans="1:33" s="555" customFormat="1" ht="15" x14ac:dyDescent="0.25">
      <c r="A36" s="554">
        <v>22</v>
      </c>
      <c r="B36" s="780"/>
      <c r="C36" s="1812"/>
      <c r="D36" s="1812"/>
      <c r="E36" s="1647">
        <v>1</v>
      </c>
      <c r="F36" s="1812"/>
      <c r="G36" s="1812"/>
      <c r="H36" s="1812"/>
      <c r="I36" s="1814">
        <v>3</v>
      </c>
      <c r="J36" s="1798"/>
      <c r="K36" s="1812"/>
      <c r="L36" s="1812"/>
      <c r="M36" s="1647"/>
      <c r="N36" s="1812"/>
      <c r="O36" s="781"/>
      <c r="P36" s="781"/>
      <c r="Q36" s="1190"/>
    </row>
    <row r="37" spans="1:33" s="555" customFormat="1" ht="15" x14ac:dyDescent="0.25">
      <c r="A37" s="554">
        <v>23</v>
      </c>
      <c r="B37" s="780"/>
      <c r="C37" s="1812"/>
      <c r="D37" s="1812"/>
      <c r="E37" s="1647">
        <v>1</v>
      </c>
      <c r="F37" s="1812"/>
      <c r="G37" s="1812"/>
      <c r="H37" s="1812"/>
      <c r="I37" s="1814">
        <v>2</v>
      </c>
      <c r="J37" s="1798"/>
      <c r="K37" s="1812"/>
      <c r="L37" s="1812"/>
      <c r="M37" s="1647"/>
      <c r="N37" s="1812"/>
      <c r="O37" s="781"/>
      <c r="P37" s="781"/>
      <c r="Q37" s="1190"/>
    </row>
    <row r="38" spans="1:33" s="555" customFormat="1" ht="15" x14ac:dyDescent="0.25">
      <c r="A38" s="554">
        <v>24</v>
      </c>
      <c r="B38" s="780"/>
      <c r="C38" s="1812"/>
      <c r="D38" s="1812"/>
      <c r="E38" s="1647">
        <v>0</v>
      </c>
      <c r="F38" s="1812"/>
      <c r="G38" s="1812"/>
      <c r="H38" s="1812"/>
      <c r="I38" s="1814">
        <v>3</v>
      </c>
      <c r="J38" s="1798"/>
      <c r="K38" s="1812"/>
      <c r="L38" s="1812"/>
      <c r="M38" s="1647"/>
      <c r="N38" s="1812"/>
      <c r="O38" s="781"/>
      <c r="P38" s="781"/>
      <c r="Q38" s="1190"/>
    </row>
    <row r="39" spans="1:33" s="555" customFormat="1" ht="15" x14ac:dyDescent="0.2">
      <c r="A39" s="554" t="s">
        <v>19</v>
      </c>
      <c r="B39" s="781"/>
      <c r="C39" s="1812"/>
      <c r="D39" s="1812"/>
      <c r="E39" s="1815">
        <f>SUM(E15:E38)</f>
        <v>16</v>
      </c>
      <c r="F39" s="1812"/>
      <c r="G39" s="1812"/>
      <c r="H39" s="1812"/>
      <c r="I39" s="1815">
        <f>SUM(I15:I38)</f>
        <v>62</v>
      </c>
      <c r="J39" s="1812"/>
      <c r="K39" s="1812"/>
      <c r="L39" s="1812"/>
      <c r="M39" s="1815"/>
      <c r="N39" s="1812"/>
      <c r="O39" s="781"/>
      <c r="P39" s="781"/>
      <c r="Q39" s="1189"/>
    </row>
    <row r="40" spans="1:33" s="545" customFormat="1" ht="12.75" customHeight="1" x14ac:dyDescent="0.2">
      <c r="A40" s="545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45" customFormat="1" ht="12.75" customHeight="1" x14ac:dyDescent="0.2">
      <c r="A41" s="545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45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45" t="s">
        <v>23</v>
      </c>
      <c r="K43" s="545" t="s">
        <v>534</v>
      </c>
      <c r="L43" s="545"/>
      <c r="M43" s="545"/>
      <c r="N43" s="545"/>
      <c r="O43" s="545"/>
      <c r="P43" s="545"/>
      <c r="Q43" s="545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4" tint="-0.249977111117893"/>
  </sheetPr>
  <dimension ref="A1:AG44"/>
  <sheetViews>
    <sheetView topLeftCell="A4" zoomScale="85" zoomScaleNormal="85" zoomScaleSheetLayoutView="100" workbookViewId="0">
      <selection activeCell="W45" sqref="W45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892" t="s">
        <v>509</v>
      </c>
      <c r="C1" s="2048"/>
      <c r="D1" s="2048"/>
      <c r="E1" s="2048"/>
      <c r="F1" s="2048"/>
      <c r="J1" s="801" t="s">
        <v>183</v>
      </c>
      <c r="N1" s="2899" t="s">
        <v>131</v>
      </c>
      <c r="O1" s="2900"/>
      <c r="P1" s="2900"/>
      <c r="Q1" s="2900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57" customFormat="1" ht="10.5" customHeight="1" x14ac:dyDescent="0.2">
      <c r="B2" s="2893" t="s">
        <v>1</v>
      </c>
      <c r="C2" s="2055"/>
      <c r="D2" s="2055"/>
      <c r="E2" s="2055"/>
      <c r="F2" s="2055"/>
      <c r="N2" s="2893" t="s">
        <v>2</v>
      </c>
      <c r="O2" s="2895"/>
      <c r="P2" s="2895"/>
      <c r="Q2" s="2895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57" customFormat="1" ht="13.5" customHeight="1" x14ac:dyDescent="0.2">
      <c r="B3" s="2896" t="s">
        <v>132</v>
      </c>
      <c r="C3" s="2896"/>
      <c r="N3" s="557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57" customFormat="1" ht="15" customHeight="1" x14ac:dyDescent="0.25">
      <c r="B4" s="2898" t="s">
        <v>4</v>
      </c>
      <c r="C4" s="2048"/>
      <c r="D4" s="559"/>
      <c r="E4" s="954"/>
      <c r="F4" s="954"/>
      <c r="G4" s="954"/>
      <c r="H4" s="954"/>
      <c r="I4" s="922" t="s">
        <v>5</v>
      </c>
      <c r="J4" s="558"/>
      <c r="K4" s="558"/>
      <c r="L4" s="558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57" customFormat="1" ht="9.75" customHeight="1" x14ac:dyDescent="0.2">
      <c r="B5" s="2897" t="s">
        <v>7</v>
      </c>
      <c r="C5" s="2046"/>
      <c r="D5" s="558"/>
      <c r="E5" s="558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57" customFormat="1" ht="12" customHeight="1" x14ac:dyDescent="0.25">
      <c r="A6" s="2894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57" customFormat="1" ht="15.75" x14ac:dyDescent="0.25">
      <c r="A7" s="2891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57" customFormat="1" ht="9" customHeight="1" x14ac:dyDescent="0.2">
      <c r="A8" s="1329">
        <v>1641</v>
      </c>
      <c r="B8" s="1315">
        <v>1642</v>
      </c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57" customFormat="1" x14ac:dyDescent="0.2">
      <c r="A9" s="2880" t="s">
        <v>9</v>
      </c>
      <c r="B9" s="2883" t="s">
        <v>10</v>
      </c>
      <c r="C9" s="2884"/>
      <c r="D9" s="2884"/>
      <c r="E9" s="2884"/>
      <c r="F9" s="2884"/>
      <c r="G9" s="2884"/>
      <c r="H9" s="2884"/>
      <c r="I9" s="2885"/>
      <c r="J9" s="2883" t="s">
        <v>11</v>
      </c>
      <c r="K9" s="2884"/>
      <c r="L9" s="2884"/>
      <c r="M9" s="2884"/>
      <c r="N9" s="2884"/>
      <c r="O9" s="2884"/>
      <c r="P9" s="2884"/>
      <c r="Q9" s="2885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57" customFormat="1" x14ac:dyDescent="0.2">
      <c r="A10" s="2881"/>
      <c r="B10" s="2886" t="s">
        <v>346</v>
      </c>
      <c r="C10" s="2887"/>
      <c r="D10" s="2887"/>
      <c r="E10" s="2888"/>
      <c r="F10" s="2886" t="s">
        <v>134</v>
      </c>
      <c r="G10" s="2062"/>
      <c r="H10" s="2062"/>
      <c r="I10" s="2063"/>
      <c r="J10" s="2886" t="s">
        <v>346</v>
      </c>
      <c r="K10" s="2887"/>
      <c r="L10" s="2887"/>
      <c r="M10" s="2888"/>
      <c r="N10" s="2886" t="str">
        <f>F10</f>
        <v>яч. 14 - ф. "Школа"</v>
      </c>
      <c r="O10" s="2889"/>
      <c r="P10" s="2889"/>
      <c r="Q10" s="2890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57" customFormat="1" x14ac:dyDescent="0.2">
      <c r="A11" s="2881"/>
      <c r="B11" s="2886" t="s">
        <v>14</v>
      </c>
      <c r="C11" s="2887"/>
      <c r="E11" s="561">
        <v>1500</v>
      </c>
      <c r="F11" s="2886" t="s">
        <v>14</v>
      </c>
      <c r="G11" s="2887"/>
      <c r="H11" s="560"/>
      <c r="I11" s="561">
        <v>2000</v>
      </c>
      <c r="J11" s="2886" t="s">
        <v>14</v>
      </c>
      <c r="K11" s="2887"/>
      <c r="L11" s="560"/>
      <c r="M11" s="561">
        <f>E11</f>
        <v>1500</v>
      </c>
      <c r="N11" s="2886" t="s">
        <v>14</v>
      </c>
      <c r="O11" s="2887"/>
      <c r="P11" s="560"/>
      <c r="Q11" s="561">
        <v>2000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63" customFormat="1" ht="35.25" customHeight="1" x14ac:dyDescent="0.2">
      <c r="A12" s="2882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816"/>
      <c r="D14" s="1816"/>
      <c r="E14" s="1817"/>
      <c r="F14" s="1816"/>
      <c r="G14" s="1816"/>
      <c r="H14" s="1816"/>
      <c r="I14" s="1817"/>
      <c r="J14" s="1798"/>
      <c r="K14" s="1816"/>
      <c r="L14" s="1816"/>
      <c r="M14" s="1817"/>
      <c r="N14" s="1816"/>
      <c r="O14" s="1816"/>
      <c r="P14" s="1816"/>
      <c r="Q14" s="1817"/>
    </row>
    <row r="15" spans="1:33" s="1424" customFormat="1" ht="15" x14ac:dyDescent="0.25">
      <c r="A15" s="1423">
        <v>1</v>
      </c>
      <c r="B15" s="1415"/>
      <c r="C15" s="1816"/>
      <c r="D15" s="1816"/>
      <c r="E15" s="1647">
        <v>107</v>
      </c>
      <c r="F15" s="1816"/>
      <c r="G15" s="1816"/>
      <c r="H15" s="1816"/>
      <c r="I15" s="1647">
        <v>190</v>
      </c>
      <c r="J15" s="1798"/>
      <c r="K15" s="1816"/>
      <c r="L15" s="1816"/>
      <c r="M15" s="1647">
        <v>69</v>
      </c>
      <c r="N15" s="1816"/>
      <c r="O15" s="1816"/>
      <c r="P15" s="1816"/>
      <c r="Q15" s="1647">
        <v>104</v>
      </c>
    </row>
    <row r="16" spans="1:33" s="563" customFormat="1" ht="15" x14ac:dyDescent="0.25">
      <c r="A16" s="566">
        <v>2</v>
      </c>
      <c r="B16" s="780"/>
      <c r="C16" s="1816"/>
      <c r="D16" s="1816"/>
      <c r="E16" s="1647">
        <v>94</v>
      </c>
      <c r="F16" s="1816"/>
      <c r="G16" s="1816"/>
      <c r="H16" s="1816"/>
      <c r="I16" s="1647">
        <v>171</v>
      </c>
      <c r="J16" s="1798"/>
      <c r="K16" s="1816"/>
      <c r="L16" s="1816"/>
      <c r="M16" s="1647">
        <v>68</v>
      </c>
      <c r="N16" s="1816"/>
      <c r="O16" s="1816"/>
      <c r="P16" s="1816"/>
      <c r="Q16" s="1647">
        <v>97</v>
      </c>
    </row>
    <row r="17" spans="1:17" s="563" customFormat="1" ht="15" x14ac:dyDescent="0.25">
      <c r="A17" s="566">
        <v>3</v>
      </c>
      <c r="B17" s="780"/>
      <c r="C17" s="1816"/>
      <c r="D17" s="1816"/>
      <c r="E17" s="1647">
        <v>81</v>
      </c>
      <c r="F17" s="1816"/>
      <c r="G17" s="1816"/>
      <c r="H17" s="1816"/>
      <c r="I17" s="1647">
        <v>137</v>
      </c>
      <c r="J17" s="1798"/>
      <c r="K17" s="1816"/>
      <c r="L17" s="1816"/>
      <c r="M17" s="1647">
        <v>65</v>
      </c>
      <c r="N17" s="1816"/>
      <c r="O17" s="1816"/>
      <c r="P17" s="1816"/>
      <c r="Q17" s="1647">
        <v>87</v>
      </c>
    </row>
    <row r="18" spans="1:17" s="563" customFormat="1" ht="15" x14ac:dyDescent="0.25">
      <c r="A18" s="566">
        <v>4</v>
      </c>
      <c r="B18" s="780"/>
      <c r="C18" s="1816"/>
      <c r="D18" s="1816"/>
      <c r="E18" s="1647">
        <v>80</v>
      </c>
      <c r="F18" s="1816"/>
      <c r="G18" s="1816"/>
      <c r="H18" s="1816"/>
      <c r="I18" s="1647">
        <v>137</v>
      </c>
      <c r="J18" s="1798"/>
      <c r="K18" s="1816"/>
      <c r="L18" s="1816"/>
      <c r="M18" s="1647">
        <v>63</v>
      </c>
      <c r="N18" s="1816"/>
      <c r="O18" s="1816"/>
      <c r="P18" s="1816"/>
      <c r="Q18" s="1647">
        <v>83</v>
      </c>
    </row>
    <row r="19" spans="1:17" s="563" customFormat="1" ht="15" x14ac:dyDescent="0.25">
      <c r="A19" s="566">
        <v>5</v>
      </c>
      <c r="B19" s="780"/>
      <c r="C19" s="1816"/>
      <c r="D19" s="1816"/>
      <c r="E19" s="1647">
        <v>81</v>
      </c>
      <c r="F19" s="1816"/>
      <c r="G19" s="1816"/>
      <c r="H19" s="1816"/>
      <c r="I19" s="1647">
        <v>150</v>
      </c>
      <c r="J19" s="1798"/>
      <c r="K19" s="1816"/>
      <c r="L19" s="1816"/>
      <c r="M19" s="1647">
        <v>61</v>
      </c>
      <c r="N19" s="1816"/>
      <c r="O19" s="1816"/>
      <c r="P19" s="1816"/>
      <c r="Q19" s="1647">
        <v>84</v>
      </c>
    </row>
    <row r="20" spans="1:17" s="563" customFormat="1" ht="15" x14ac:dyDescent="0.25">
      <c r="A20" s="566">
        <v>6</v>
      </c>
      <c r="B20" s="780"/>
      <c r="C20" s="1816"/>
      <c r="D20" s="1816"/>
      <c r="E20" s="1647">
        <v>89</v>
      </c>
      <c r="F20" s="1816"/>
      <c r="G20" s="1816"/>
      <c r="H20" s="1816"/>
      <c r="I20" s="1647">
        <v>155</v>
      </c>
      <c r="J20" s="1798"/>
      <c r="K20" s="1816"/>
      <c r="L20" s="1816"/>
      <c r="M20" s="1647">
        <v>58</v>
      </c>
      <c r="N20" s="1816"/>
      <c r="O20" s="1816"/>
      <c r="P20" s="1816"/>
      <c r="Q20" s="1647">
        <v>79</v>
      </c>
    </row>
    <row r="21" spans="1:17" s="563" customFormat="1" ht="15" x14ac:dyDescent="0.25">
      <c r="A21" s="566">
        <v>7</v>
      </c>
      <c r="B21" s="780"/>
      <c r="C21" s="1816"/>
      <c r="D21" s="1816"/>
      <c r="E21" s="1647">
        <v>120</v>
      </c>
      <c r="F21" s="1816"/>
      <c r="G21" s="1816"/>
      <c r="H21" s="1816"/>
      <c r="I21" s="1647">
        <v>192</v>
      </c>
      <c r="J21" s="1798"/>
      <c r="K21" s="1816"/>
      <c r="L21" s="1816"/>
      <c r="M21" s="1647">
        <v>57</v>
      </c>
      <c r="N21" s="1816"/>
      <c r="O21" s="1816"/>
      <c r="P21" s="1816"/>
      <c r="Q21" s="1647">
        <v>77</v>
      </c>
    </row>
    <row r="22" spans="1:17" s="563" customFormat="1" ht="15" x14ac:dyDescent="0.25">
      <c r="A22" s="566">
        <v>8</v>
      </c>
      <c r="B22" s="780"/>
      <c r="C22" s="1816"/>
      <c r="D22" s="1816"/>
      <c r="E22" s="1647">
        <v>153</v>
      </c>
      <c r="F22" s="1816"/>
      <c r="G22" s="1816"/>
      <c r="H22" s="1816"/>
      <c r="I22" s="1647">
        <v>244</v>
      </c>
      <c r="J22" s="1798"/>
      <c r="K22" s="1816"/>
      <c r="L22" s="1816"/>
      <c r="M22" s="1647">
        <v>58</v>
      </c>
      <c r="N22" s="1816"/>
      <c r="O22" s="1816"/>
      <c r="P22" s="1816"/>
      <c r="Q22" s="1647">
        <v>80</v>
      </c>
    </row>
    <row r="23" spans="1:17" s="563" customFormat="1" ht="15" x14ac:dyDescent="0.25">
      <c r="A23" s="566">
        <v>9</v>
      </c>
      <c r="B23" s="780"/>
      <c r="C23" s="1816"/>
      <c r="D23" s="1816"/>
      <c r="E23" s="1647">
        <v>180</v>
      </c>
      <c r="F23" s="1816"/>
      <c r="G23" s="1816"/>
      <c r="H23" s="1816"/>
      <c r="I23" s="1647">
        <v>267</v>
      </c>
      <c r="J23" s="1798"/>
      <c r="K23" s="1816"/>
      <c r="L23" s="1816"/>
      <c r="M23" s="1647">
        <v>56</v>
      </c>
      <c r="N23" s="1816"/>
      <c r="O23" s="1816"/>
      <c r="P23" s="1816"/>
      <c r="Q23" s="1647">
        <v>83</v>
      </c>
    </row>
    <row r="24" spans="1:17" s="563" customFormat="1" ht="15" x14ac:dyDescent="0.25">
      <c r="A24" s="566">
        <v>10</v>
      </c>
      <c r="B24" s="780"/>
      <c r="C24" s="1816"/>
      <c r="D24" s="1816"/>
      <c r="E24" s="1647">
        <v>181</v>
      </c>
      <c r="F24" s="1816"/>
      <c r="G24" s="1816"/>
      <c r="H24" s="1816"/>
      <c r="I24" s="1647">
        <v>282</v>
      </c>
      <c r="J24" s="1798"/>
      <c r="K24" s="1816"/>
      <c r="L24" s="1816"/>
      <c r="M24" s="1647">
        <v>98</v>
      </c>
      <c r="N24" s="1816"/>
      <c r="O24" s="1816"/>
      <c r="P24" s="1816"/>
      <c r="Q24" s="1647">
        <v>97</v>
      </c>
    </row>
    <row r="25" spans="1:17" s="563" customFormat="1" ht="15" x14ac:dyDescent="0.25">
      <c r="A25" s="566">
        <v>11</v>
      </c>
      <c r="B25" s="780"/>
      <c r="C25" s="1816"/>
      <c r="D25" s="1816"/>
      <c r="E25" s="1647">
        <v>186</v>
      </c>
      <c r="F25" s="1816"/>
      <c r="G25" s="1816"/>
      <c r="H25" s="1816"/>
      <c r="I25" s="1647">
        <v>268</v>
      </c>
      <c r="J25" s="1798"/>
      <c r="K25" s="1816"/>
      <c r="L25" s="1816"/>
      <c r="M25" s="1647">
        <v>104</v>
      </c>
      <c r="N25" s="1816"/>
      <c r="O25" s="1816"/>
      <c r="P25" s="1816"/>
      <c r="Q25" s="1647">
        <v>103</v>
      </c>
    </row>
    <row r="26" spans="1:17" s="563" customFormat="1" ht="15" x14ac:dyDescent="0.25">
      <c r="A26" s="566">
        <v>12</v>
      </c>
      <c r="B26" s="780"/>
      <c r="C26" s="1816"/>
      <c r="D26" s="1816"/>
      <c r="E26" s="1647">
        <v>174</v>
      </c>
      <c r="F26" s="1816"/>
      <c r="G26" s="1816"/>
      <c r="H26" s="1816"/>
      <c r="I26" s="1647">
        <v>278</v>
      </c>
      <c r="J26" s="1798"/>
      <c r="K26" s="1816"/>
      <c r="L26" s="1816"/>
      <c r="M26" s="1647">
        <v>81</v>
      </c>
      <c r="N26" s="1816"/>
      <c r="O26" s="1816"/>
      <c r="P26" s="1816"/>
      <c r="Q26" s="1647">
        <v>111</v>
      </c>
    </row>
    <row r="27" spans="1:17" s="563" customFormat="1" ht="15" x14ac:dyDescent="0.25">
      <c r="A27" s="566">
        <v>13</v>
      </c>
      <c r="B27" s="780"/>
      <c r="C27" s="1816"/>
      <c r="D27" s="1816"/>
      <c r="E27" s="1647">
        <v>181</v>
      </c>
      <c r="F27" s="1816"/>
      <c r="G27" s="1816"/>
      <c r="H27" s="1816"/>
      <c r="I27" s="1647">
        <v>269</v>
      </c>
      <c r="J27" s="1798"/>
      <c r="K27" s="1816"/>
      <c r="L27" s="1816"/>
      <c r="M27" s="1647">
        <v>69</v>
      </c>
      <c r="N27" s="1816"/>
      <c r="O27" s="1816"/>
      <c r="P27" s="1816"/>
      <c r="Q27" s="1647">
        <v>99</v>
      </c>
    </row>
    <row r="28" spans="1:17" s="563" customFormat="1" ht="15" x14ac:dyDescent="0.25">
      <c r="A28" s="566">
        <v>14</v>
      </c>
      <c r="B28" s="780"/>
      <c r="C28" s="1816"/>
      <c r="D28" s="1816"/>
      <c r="E28" s="1647">
        <v>182</v>
      </c>
      <c r="F28" s="1816"/>
      <c r="G28" s="1816"/>
      <c r="H28" s="1816"/>
      <c r="I28" s="1647">
        <v>249</v>
      </c>
      <c r="J28" s="1798"/>
      <c r="K28" s="1816"/>
      <c r="L28" s="1816"/>
      <c r="M28" s="1647">
        <v>82</v>
      </c>
      <c r="N28" s="1816"/>
      <c r="O28" s="1816"/>
      <c r="P28" s="1816"/>
      <c r="Q28" s="1647">
        <v>82</v>
      </c>
    </row>
    <row r="29" spans="1:17" s="563" customFormat="1" ht="15" x14ac:dyDescent="0.25">
      <c r="A29" s="566">
        <v>15</v>
      </c>
      <c r="B29" s="780"/>
      <c r="C29" s="1816"/>
      <c r="D29" s="1816"/>
      <c r="E29" s="1647">
        <v>183</v>
      </c>
      <c r="F29" s="1816"/>
      <c r="G29" s="1816"/>
      <c r="H29" s="1816"/>
      <c r="I29" s="1647">
        <v>252</v>
      </c>
      <c r="J29" s="1798"/>
      <c r="K29" s="1816"/>
      <c r="L29" s="1816"/>
      <c r="M29" s="1647">
        <v>82</v>
      </c>
      <c r="N29" s="1816"/>
      <c r="O29" s="1816"/>
      <c r="P29" s="1816"/>
      <c r="Q29" s="1647">
        <v>83</v>
      </c>
    </row>
    <row r="30" spans="1:17" s="563" customFormat="1" ht="15" x14ac:dyDescent="0.25">
      <c r="A30" s="566">
        <v>16</v>
      </c>
      <c r="B30" s="780"/>
      <c r="C30" s="1816"/>
      <c r="D30" s="1816"/>
      <c r="E30" s="1647">
        <v>170</v>
      </c>
      <c r="F30" s="1816"/>
      <c r="G30" s="1816"/>
      <c r="H30" s="1816"/>
      <c r="I30" s="1647">
        <v>249</v>
      </c>
      <c r="J30" s="1798"/>
      <c r="K30" s="1816"/>
      <c r="L30" s="1816"/>
      <c r="M30" s="1647">
        <v>72</v>
      </c>
      <c r="N30" s="1816"/>
      <c r="O30" s="1816"/>
      <c r="P30" s="1816"/>
      <c r="Q30" s="1647">
        <v>82</v>
      </c>
    </row>
    <row r="31" spans="1:17" s="567" customFormat="1" ht="15" x14ac:dyDescent="0.25">
      <c r="A31" s="566">
        <v>17</v>
      </c>
      <c r="B31" s="780"/>
      <c r="C31" s="1816"/>
      <c r="D31" s="1816"/>
      <c r="E31" s="1647">
        <v>172</v>
      </c>
      <c r="F31" s="1816"/>
      <c r="G31" s="1816"/>
      <c r="H31" s="1816"/>
      <c r="I31" s="1647">
        <v>249</v>
      </c>
      <c r="J31" s="1798"/>
      <c r="K31" s="1816"/>
      <c r="L31" s="1816"/>
      <c r="M31" s="1647">
        <v>93</v>
      </c>
      <c r="N31" s="1816"/>
      <c r="O31" s="1816"/>
      <c r="P31" s="1816"/>
      <c r="Q31" s="1647">
        <v>84</v>
      </c>
    </row>
    <row r="32" spans="1:17" s="567" customFormat="1" ht="15" x14ac:dyDescent="0.25">
      <c r="A32" s="566">
        <v>18</v>
      </c>
      <c r="B32" s="780"/>
      <c r="C32" s="1816"/>
      <c r="D32" s="1816"/>
      <c r="E32" s="1647">
        <v>172</v>
      </c>
      <c r="F32" s="1816"/>
      <c r="G32" s="1816"/>
      <c r="H32" s="1816"/>
      <c r="I32" s="1647">
        <v>250</v>
      </c>
      <c r="J32" s="1798"/>
      <c r="K32" s="1816"/>
      <c r="L32" s="1816"/>
      <c r="M32" s="1647">
        <v>71</v>
      </c>
      <c r="N32" s="1816"/>
      <c r="O32" s="1816"/>
      <c r="P32" s="1816"/>
      <c r="Q32" s="1647">
        <v>90</v>
      </c>
    </row>
    <row r="33" spans="1:33" s="567" customFormat="1" ht="15" x14ac:dyDescent="0.25">
      <c r="A33" s="566">
        <v>19</v>
      </c>
      <c r="B33" s="780"/>
      <c r="C33" s="1816"/>
      <c r="D33" s="1816"/>
      <c r="E33" s="1647">
        <v>170</v>
      </c>
      <c r="F33" s="1816"/>
      <c r="G33" s="1816"/>
      <c r="H33" s="1816"/>
      <c r="I33" s="1647">
        <v>248</v>
      </c>
      <c r="J33" s="1798"/>
      <c r="K33" s="1816"/>
      <c r="L33" s="1816"/>
      <c r="M33" s="1647">
        <v>66</v>
      </c>
      <c r="N33" s="1816"/>
      <c r="O33" s="1816"/>
      <c r="P33" s="1816"/>
      <c r="Q33" s="1647">
        <v>91</v>
      </c>
    </row>
    <row r="34" spans="1:33" s="567" customFormat="1" ht="15" x14ac:dyDescent="0.25">
      <c r="A34" s="566">
        <v>20</v>
      </c>
      <c r="B34" s="780"/>
      <c r="C34" s="1816"/>
      <c r="D34" s="1816"/>
      <c r="E34" s="1647">
        <v>174</v>
      </c>
      <c r="F34" s="1816"/>
      <c r="G34" s="1816"/>
      <c r="H34" s="1816"/>
      <c r="I34" s="1647">
        <v>243</v>
      </c>
      <c r="J34" s="1798"/>
      <c r="K34" s="1816"/>
      <c r="L34" s="1816"/>
      <c r="M34" s="1647">
        <v>67</v>
      </c>
      <c r="N34" s="1816"/>
      <c r="O34" s="1816"/>
      <c r="P34" s="1816"/>
      <c r="Q34" s="1647">
        <v>95</v>
      </c>
    </row>
    <row r="35" spans="1:33" s="567" customFormat="1" ht="15" x14ac:dyDescent="0.25">
      <c r="A35" s="566">
        <v>21</v>
      </c>
      <c r="B35" s="780"/>
      <c r="C35" s="1816"/>
      <c r="D35" s="1816"/>
      <c r="E35" s="1647">
        <v>173</v>
      </c>
      <c r="F35" s="1816"/>
      <c r="G35" s="1816"/>
      <c r="H35" s="1816"/>
      <c r="I35" s="1647">
        <v>249</v>
      </c>
      <c r="J35" s="1798"/>
      <c r="K35" s="1816"/>
      <c r="L35" s="1816"/>
      <c r="M35" s="1647">
        <v>68</v>
      </c>
      <c r="N35" s="1816"/>
      <c r="O35" s="1816"/>
      <c r="P35" s="1816"/>
      <c r="Q35" s="1647">
        <v>95</v>
      </c>
    </row>
    <row r="36" spans="1:33" s="567" customFormat="1" ht="15" x14ac:dyDescent="0.25">
      <c r="A36" s="566">
        <v>22</v>
      </c>
      <c r="B36" s="780"/>
      <c r="C36" s="1816"/>
      <c r="D36" s="1816"/>
      <c r="E36" s="1647">
        <v>173</v>
      </c>
      <c r="F36" s="1816"/>
      <c r="G36" s="1816"/>
      <c r="H36" s="1816"/>
      <c r="I36" s="1647">
        <v>256</v>
      </c>
      <c r="J36" s="1798"/>
      <c r="K36" s="1816"/>
      <c r="L36" s="1816"/>
      <c r="M36" s="1647">
        <v>67</v>
      </c>
      <c r="N36" s="1816"/>
      <c r="O36" s="1816"/>
      <c r="P36" s="1816"/>
      <c r="Q36" s="1647">
        <v>95</v>
      </c>
    </row>
    <row r="37" spans="1:33" s="567" customFormat="1" ht="15" x14ac:dyDescent="0.25">
      <c r="A37" s="566">
        <v>23</v>
      </c>
      <c r="B37" s="780"/>
      <c r="C37" s="1816"/>
      <c r="D37" s="1816"/>
      <c r="E37" s="1647">
        <v>153</v>
      </c>
      <c r="F37" s="1816"/>
      <c r="G37" s="1816"/>
      <c r="H37" s="1816"/>
      <c r="I37" s="1647">
        <v>229</v>
      </c>
      <c r="J37" s="1798"/>
      <c r="K37" s="1816"/>
      <c r="L37" s="1816"/>
      <c r="M37" s="1647">
        <v>66</v>
      </c>
      <c r="N37" s="1816"/>
      <c r="O37" s="1816"/>
      <c r="P37" s="1816"/>
      <c r="Q37" s="1647">
        <v>93</v>
      </c>
    </row>
    <row r="38" spans="1:33" s="567" customFormat="1" ht="15" x14ac:dyDescent="0.25">
      <c r="A38" s="566">
        <v>24</v>
      </c>
      <c r="B38" s="780"/>
      <c r="C38" s="1816"/>
      <c r="D38" s="1816"/>
      <c r="E38" s="1647">
        <v>125</v>
      </c>
      <c r="F38" s="1816"/>
      <c r="G38" s="1816"/>
      <c r="H38" s="1816"/>
      <c r="I38" s="1647">
        <v>184</v>
      </c>
      <c r="J38" s="1798"/>
      <c r="K38" s="1816"/>
      <c r="L38" s="1816"/>
      <c r="M38" s="1647">
        <v>66</v>
      </c>
      <c r="N38" s="1816"/>
      <c r="O38" s="1816"/>
      <c r="P38" s="1816"/>
      <c r="Q38" s="1647">
        <v>91</v>
      </c>
    </row>
    <row r="39" spans="1:33" s="567" customFormat="1" ht="15" x14ac:dyDescent="0.2">
      <c r="A39" s="566" t="s">
        <v>19</v>
      </c>
      <c r="B39" s="782"/>
      <c r="C39" s="1816"/>
      <c r="D39" s="1816"/>
      <c r="E39" s="1818">
        <f>SUM(E15:E38)</f>
        <v>3554</v>
      </c>
      <c r="F39" s="1816"/>
      <c r="G39" s="1816"/>
      <c r="H39" s="1816"/>
      <c r="I39" s="1818">
        <f>SUM(I15:I38)</f>
        <v>5398</v>
      </c>
      <c r="J39" s="1816"/>
      <c r="K39" s="1816"/>
      <c r="L39" s="1816"/>
      <c r="M39" s="1818">
        <f>SUM(M15:M38)</f>
        <v>1707</v>
      </c>
      <c r="N39" s="1816"/>
      <c r="O39" s="1816"/>
      <c r="P39" s="1816"/>
      <c r="Q39" s="1818">
        <f>SUM(Q15:Q38)</f>
        <v>2165</v>
      </c>
    </row>
    <row r="40" spans="1:33" s="557" customFormat="1" ht="12.75" customHeight="1" x14ac:dyDescent="0.2">
      <c r="A40" s="557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57" customFormat="1" ht="12.75" customHeight="1" x14ac:dyDescent="0.2">
      <c r="A41" s="557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 x14ac:dyDescent="0.2">
      <c r="A42" s="557" t="s">
        <v>22</v>
      </c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 x14ac:dyDescent="0.2">
      <c r="A43" s="557" t="s">
        <v>23</v>
      </c>
      <c r="K43" s="557" t="s">
        <v>534</v>
      </c>
      <c r="L43" s="557"/>
      <c r="M43" s="557"/>
      <c r="N43" s="557"/>
      <c r="O43" s="557"/>
      <c r="P43" s="557"/>
      <c r="Q43" s="557"/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 x14ac:dyDescent="0.2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4" t="s">
        <v>509</v>
      </c>
      <c r="C1" s="2048"/>
      <c r="D1" s="2048"/>
      <c r="E1" s="2048"/>
      <c r="F1" s="2048"/>
      <c r="J1" s="801" t="s">
        <v>183</v>
      </c>
      <c r="L1" s="876"/>
      <c r="M1" s="876"/>
      <c r="N1" s="2906" t="s">
        <v>135</v>
      </c>
      <c r="O1" s="2055"/>
      <c r="P1" s="2055"/>
      <c r="Q1" s="2055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905" t="s">
        <v>1</v>
      </c>
      <c r="C2" s="2055"/>
      <c r="D2" s="2055"/>
      <c r="E2" s="2055"/>
      <c r="F2" s="2055"/>
      <c r="N2" s="2905" t="s">
        <v>2</v>
      </c>
      <c r="O2" s="2900"/>
      <c r="P2" s="2900"/>
      <c r="Q2" s="2900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901" t="s">
        <v>4</v>
      </c>
      <c r="C4" s="2048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181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909" t="s">
        <v>7</v>
      </c>
      <c r="C5" s="2046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90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90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456</v>
      </c>
      <c r="B8" s="1315" t="s">
        <v>457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910" t="s">
        <v>9</v>
      </c>
      <c r="B9" s="2902" t="s">
        <v>10</v>
      </c>
      <c r="C9" s="2391"/>
      <c r="D9" s="2391"/>
      <c r="E9" s="2391"/>
      <c r="F9" s="2391"/>
      <c r="G9" s="2391"/>
      <c r="H9" s="2391"/>
      <c r="I9" s="2392"/>
      <c r="J9" s="2902" t="s">
        <v>11</v>
      </c>
      <c r="K9" s="2391"/>
      <c r="L9" s="2391"/>
      <c r="M9" s="2391"/>
      <c r="N9" s="2391"/>
      <c r="O9" s="2391"/>
      <c r="P9" s="2391"/>
      <c r="Q9" s="23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88"/>
      <c r="B10" s="2903" t="s">
        <v>180</v>
      </c>
      <c r="C10" s="2062"/>
      <c r="D10" s="2062"/>
      <c r="E10" s="2063"/>
      <c r="F10" s="2903" t="s">
        <v>182</v>
      </c>
      <c r="G10" s="2062"/>
      <c r="H10" s="2062"/>
      <c r="I10" s="2063"/>
      <c r="J10" s="2903" t="s">
        <v>180</v>
      </c>
      <c r="K10" s="2062"/>
      <c r="L10" s="2062"/>
      <c r="M10" s="2063"/>
      <c r="N10" s="2903" t="s">
        <v>182</v>
      </c>
      <c r="O10" s="2062"/>
      <c r="P10" s="2062"/>
      <c r="Q10" s="206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88"/>
      <c r="B11" s="2903" t="s">
        <v>14</v>
      </c>
      <c r="C11" s="2062"/>
      <c r="E11" s="575">
        <v>4800</v>
      </c>
      <c r="F11" s="2903" t="s">
        <v>14</v>
      </c>
      <c r="G11" s="2062"/>
      <c r="H11" s="574"/>
      <c r="I11" s="575">
        <v>4800</v>
      </c>
      <c r="J11" s="2903" t="s">
        <v>14</v>
      </c>
      <c r="K11" s="2062"/>
      <c r="L11" s="574"/>
      <c r="M11" s="575">
        <v>4800</v>
      </c>
      <c r="N11" s="2903" t="s">
        <v>14</v>
      </c>
      <c r="O11" s="2062"/>
      <c r="P11" s="574"/>
      <c r="Q11" s="575">
        <f>I11</f>
        <v>4800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89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9"/>
      <c r="D14" s="1819"/>
      <c r="E14" s="1820"/>
      <c r="F14" s="1798"/>
      <c r="G14" s="1819"/>
      <c r="H14" s="1819"/>
      <c r="I14" s="1820"/>
      <c r="J14" s="1798"/>
      <c r="K14" s="1819"/>
      <c r="L14" s="1819"/>
      <c r="M14" s="1820"/>
      <c r="N14" s="1798"/>
      <c r="O14" s="1819"/>
      <c r="P14" s="1819"/>
      <c r="Q14" s="1820"/>
    </row>
    <row r="15" spans="1:33" s="1422" customFormat="1" ht="15" x14ac:dyDescent="0.25">
      <c r="A15" s="1420">
        <v>1</v>
      </c>
      <c r="B15" s="1415"/>
      <c r="C15" s="1819"/>
      <c r="D15" s="1819"/>
      <c r="E15" s="1647">
        <v>372.48</v>
      </c>
      <c r="F15" s="1798"/>
      <c r="G15" s="1819"/>
      <c r="H15" s="1819"/>
      <c r="I15" s="1647"/>
      <c r="J15" s="1798"/>
      <c r="K15" s="1819"/>
      <c r="L15" s="1819"/>
      <c r="M15" s="1647">
        <v>249.12</v>
      </c>
      <c r="N15" s="1798"/>
      <c r="O15" s="1819"/>
      <c r="P15" s="1819"/>
      <c r="Q15" s="1647"/>
    </row>
    <row r="16" spans="1:33" s="577" customFormat="1" ht="15" x14ac:dyDescent="0.25">
      <c r="A16" s="580">
        <v>2</v>
      </c>
      <c r="B16" s="780"/>
      <c r="C16" s="1819"/>
      <c r="D16" s="1819"/>
      <c r="E16" s="1647">
        <v>335.52000000000004</v>
      </c>
      <c r="F16" s="1798"/>
      <c r="G16" s="1819"/>
      <c r="H16" s="1819"/>
      <c r="I16" s="1647"/>
      <c r="J16" s="1798"/>
      <c r="K16" s="1819"/>
      <c r="L16" s="1819"/>
      <c r="M16" s="1647">
        <v>224.64</v>
      </c>
      <c r="N16" s="1798"/>
      <c r="O16" s="1819"/>
      <c r="P16" s="1819"/>
      <c r="Q16" s="1647"/>
    </row>
    <row r="17" spans="1:17" s="577" customFormat="1" ht="15" x14ac:dyDescent="0.25">
      <c r="A17" s="580">
        <v>3</v>
      </c>
      <c r="B17" s="780"/>
      <c r="C17" s="1819"/>
      <c r="D17" s="1819"/>
      <c r="E17" s="1647">
        <v>244.32000000000002</v>
      </c>
      <c r="F17" s="1798"/>
      <c r="G17" s="1819"/>
      <c r="H17" s="1819"/>
      <c r="I17" s="1647"/>
      <c r="J17" s="1798"/>
      <c r="K17" s="1819"/>
      <c r="L17" s="1819"/>
      <c r="M17" s="1647">
        <v>208.32</v>
      </c>
      <c r="N17" s="1798"/>
      <c r="O17" s="1819"/>
      <c r="P17" s="1819"/>
      <c r="Q17" s="1647"/>
    </row>
    <row r="18" spans="1:17" s="577" customFormat="1" ht="15" x14ac:dyDescent="0.25">
      <c r="A18" s="580">
        <v>4</v>
      </c>
      <c r="B18" s="780"/>
      <c r="C18" s="1819"/>
      <c r="D18" s="1819"/>
      <c r="E18" s="1647">
        <v>228</v>
      </c>
      <c r="F18" s="1798"/>
      <c r="G18" s="1819"/>
      <c r="H18" s="1819"/>
      <c r="I18" s="1647"/>
      <c r="J18" s="1798"/>
      <c r="K18" s="1819"/>
      <c r="L18" s="1819"/>
      <c r="M18" s="1647">
        <v>185.27999999999997</v>
      </c>
      <c r="N18" s="1798"/>
      <c r="O18" s="1819"/>
      <c r="P18" s="1819"/>
      <c r="Q18" s="1647"/>
    </row>
    <row r="19" spans="1:17" s="577" customFormat="1" ht="15" x14ac:dyDescent="0.25">
      <c r="A19" s="580">
        <v>5</v>
      </c>
      <c r="B19" s="780"/>
      <c r="C19" s="1819"/>
      <c r="D19" s="1819"/>
      <c r="E19" s="1647">
        <v>294.24</v>
      </c>
      <c r="F19" s="1798"/>
      <c r="G19" s="1819"/>
      <c r="H19" s="1819"/>
      <c r="I19" s="1647"/>
      <c r="J19" s="1798"/>
      <c r="K19" s="1819"/>
      <c r="L19" s="1819"/>
      <c r="M19" s="1647">
        <v>189.12</v>
      </c>
      <c r="N19" s="1798"/>
      <c r="O19" s="1819"/>
      <c r="P19" s="1819"/>
      <c r="Q19" s="1647"/>
    </row>
    <row r="20" spans="1:17" s="577" customFormat="1" ht="15" x14ac:dyDescent="0.25">
      <c r="A20" s="580">
        <v>6</v>
      </c>
      <c r="B20" s="780"/>
      <c r="C20" s="1819"/>
      <c r="D20" s="1819"/>
      <c r="E20" s="1647">
        <v>335.04</v>
      </c>
      <c r="F20" s="1798"/>
      <c r="G20" s="1819"/>
      <c r="H20" s="1819"/>
      <c r="I20" s="1647"/>
      <c r="J20" s="1798"/>
      <c r="K20" s="1819"/>
      <c r="L20" s="1819"/>
      <c r="M20" s="1647">
        <v>199.68</v>
      </c>
      <c r="N20" s="1798"/>
      <c r="O20" s="1819"/>
      <c r="P20" s="1819"/>
      <c r="Q20" s="1647"/>
    </row>
    <row r="21" spans="1:17" s="577" customFormat="1" ht="15" x14ac:dyDescent="0.25">
      <c r="A21" s="580">
        <v>7</v>
      </c>
      <c r="B21" s="780"/>
      <c r="C21" s="1819"/>
      <c r="D21" s="1819"/>
      <c r="E21" s="1647">
        <v>382.08000000000004</v>
      </c>
      <c r="F21" s="1798"/>
      <c r="G21" s="1819"/>
      <c r="H21" s="1819"/>
      <c r="I21" s="1647"/>
      <c r="J21" s="1798"/>
      <c r="K21" s="1819"/>
      <c r="L21" s="1819"/>
      <c r="M21" s="1647">
        <v>190.08</v>
      </c>
      <c r="N21" s="1798"/>
      <c r="O21" s="1819"/>
      <c r="P21" s="1819"/>
      <c r="Q21" s="1647"/>
    </row>
    <row r="22" spans="1:17" s="577" customFormat="1" ht="15" x14ac:dyDescent="0.25">
      <c r="A22" s="580">
        <v>8</v>
      </c>
      <c r="B22" s="780"/>
      <c r="C22" s="1819"/>
      <c r="D22" s="1819"/>
      <c r="E22" s="1647">
        <v>413.76</v>
      </c>
      <c r="F22" s="1798"/>
      <c r="G22" s="1819"/>
      <c r="H22" s="1819"/>
      <c r="I22" s="1647"/>
      <c r="J22" s="1798"/>
      <c r="K22" s="1819"/>
      <c r="L22" s="1819"/>
      <c r="M22" s="1647">
        <v>200.16000000000003</v>
      </c>
      <c r="N22" s="1798"/>
      <c r="O22" s="1819"/>
      <c r="P22" s="1819"/>
      <c r="Q22" s="1647"/>
    </row>
    <row r="23" spans="1:17" s="577" customFormat="1" ht="15" x14ac:dyDescent="0.25">
      <c r="A23" s="580">
        <v>9</v>
      </c>
      <c r="B23" s="780"/>
      <c r="C23" s="1819"/>
      <c r="D23" s="1819"/>
      <c r="E23" s="1647">
        <v>674.40000000000009</v>
      </c>
      <c r="F23" s="1798"/>
      <c r="G23" s="1819"/>
      <c r="H23" s="1819"/>
      <c r="I23" s="1647"/>
      <c r="J23" s="1798"/>
      <c r="K23" s="1819"/>
      <c r="L23" s="1819"/>
      <c r="M23" s="1647">
        <v>395.04</v>
      </c>
      <c r="N23" s="1798"/>
      <c r="O23" s="1819"/>
      <c r="P23" s="1819"/>
      <c r="Q23" s="1647"/>
    </row>
    <row r="24" spans="1:17" s="577" customFormat="1" ht="15" x14ac:dyDescent="0.25">
      <c r="A24" s="580">
        <v>10</v>
      </c>
      <c r="B24" s="780"/>
      <c r="C24" s="1819"/>
      <c r="D24" s="1819"/>
      <c r="E24" s="1647">
        <v>726.24</v>
      </c>
      <c r="F24" s="1798"/>
      <c r="G24" s="1819"/>
      <c r="H24" s="1819"/>
      <c r="I24" s="1647"/>
      <c r="J24" s="1798"/>
      <c r="K24" s="1819"/>
      <c r="L24" s="1819"/>
      <c r="M24" s="1647">
        <v>476.64</v>
      </c>
      <c r="N24" s="1798"/>
      <c r="O24" s="1819"/>
      <c r="P24" s="1819"/>
      <c r="Q24" s="1647"/>
    </row>
    <row r="25" spans="1:17" s="577" customFormat="1" ht="15" x14ac:dyDescent="0.25">
      <c r="A25" s="580">
        <v>11</v>
      </c>
      <c r="B25" s="780"/>
      <c r="C25" s="1819"/>
      <c r="D25" s="1819"/>
      <c r="E25" s="1647">
        <v>615.36</v>
      </c>
      <c r="F25" s="1798"/>
      <c r="G25" s="1819"/>
      <c r="H25" s="1819"/>
      <c r="I25" s="1647"/>
      <c r="J25" s="1798"/>
      <c r="K25" s="1819"/>
      <c r="L25" s="1819"/>
      <c r="M25" s="1647">
        <v>421.91999999999996</v>
      </c>
      <c r="N25" s="1798"/>
      <c r="O25" s="1819"/>
      <c r="P25" s="1819"/>
      <c r="Q25" s="1647"/>
    </row>
    <row r="26" spans="1:17" s="577" customFormat="1" ht="15" x14ac:dyDescent="0.25">
      <c r="A26" s="580">
        <v>12</v>
      </c>
      <c r="B26" s="780"/>
      <c r="C26" s="1819"/>
      <c r="D26" s="1819"/>
      <c r="E26" s="1647">
        <v>643.68000000000006</v>
      </c>
      <c r="F26" s="1798"/>
      <c r="G26" s="1819"/>
      <c r="H26" s="1819"/>
      <c r="I26" s="1647"/>
      <c r="J26" s="1798"/>
      <c r="K26" s="1819"/>
      <c r="L26" s="1819"/>
      <c r="M26" s="1647">
        <v>471.36</v>
      </c>
      <c r="N26" s="1798"/>
      <c r="O26" s="1819"/>
      <c r="P26" s="1819"/>
      <c r="Q26" s="1647"/>
    </row>
    <row r="27" spans="1:17" s="577" customFormat="1" ht="15" x14ac:dyDescent="0.25">
      <c r="A27" s="580">
        <v>13</v>
      </c>
      <c r="B27" s="780"/>
      <c r="C27" s="1819"/>
      <c r="D27" s="1819"/>
      <c r="E27" s="1647">
        <v>527.52</v>
      </c>
      <c r="F27" s="1798"/>
      <c r="G27" s="1819"/>
      <c r="H27" s="1819"/>
      <c r="I27" s="1647"/>
      <c r="J27" s="1798"/>
      <c r="K27" s="1819"/>
      <c r="L27" s="1819"/>
      <c r="M27" s="1647">
        <v>321.12</v>
      </c>
      <c r="N27" s="1798"/>
      <c r="O27" s="1819"/>
      <c r="P27" s="1819"/>
      <c r="Q27" s="1647"/>
    </row>
    <row r="28" spans="1:17" s="577" customFormat="1" ht="15" x14ac:dyDescent="0.25">
      <c r="A28" s="580">
        <v>14</v>
      </c>
      <c r="B28" s="780"/>
      <c r="C28" s="1819"/>
      <c r="D28" s="1819"/>
      <c r="E28" s="1647">
        <v>585.6</v>
      </c>
      <c r="F28" s="1798"/>
      <c r="G28" s="1819"/>
      <c r="H28" s="1819"/>
      <c r="I28" s="1647"/>
      <c r="J28" s="1798"/>
      <c r="K28" s="1819"/>
      <c r="L28" s="1819"/>
      <c r="M28" s="1647">
        <v>410.4</v>
      </c>
      <c r="N28" s="1798"/>
      <c r="O28" s="1819"/>
      <c r="P28" s="1819"/>
      <c r="Q28" s="1647"/>
    </row>
    <row r="29" spans="1:17" s="577" customFormat="1" ht="15" x14ac:dyDescent="0.25">
      <c r="A29" s="580">
        <v>15</v>
      </c>
      <c r="B29" s="780"/>
      <c r="C29" s="1819"/>
      <c r="D29" s="1819"/>
      <c r="E29" s="1647">
        <v>573.59999999999991</v>
      </c>
      <c r="F29" s="1798"/>
      <c r="G29" s="1819"/>
      <c r="H29" s="1819"/>
      <c r="I29" s="1647"/>
      <c r="J29" s="1798"/>
      <c r="K29" s="1819"/>
      <c r="L29" s="1819"/>
      <c r="M29" s="1647">
        <v>354.72</v>
      </c>
      <c r="N29" s="1798"/>
      <c r="O29" s="1819"/>
      <c r="P29" s="1819"/>
      <c r="Q29" s="1647"/>
    </row>
    <row r="30" spans="1:17" s="577" customFormat="1" ht="15" x14ac:dyDescent="0.25">
      <c r="A30" s="580">
        <v>16</v>
      </c>
      <c r="B30" s="780"/>
      <c r="C30" s="1819"/>
      <c r="D30" s="1819"/>
      <c r="E30" s="1647">
        <v>590.88</v>
      </c>
      <c r="F30" s="1798"/>
      <c r="G30" s="1819"/>
      <c r="H30" s="1819"/>
      <c r="I30" s="1647"/>
      <c r="J30" s="1798"/>
      <c r="K30" s="1819"/>
      <c r="L30" s="1819"/>
      <c r="M30" s="1647">
        <v>336.47999999999996</v>
      </c>
      <c r="N30" s="1798"/>
      <c r="O30" s="1819"/>
      <c r="P30" s="1819"/>
      <c r="Q30" s="1647"/>
    </row>
    <row r="31" spans="1:17" s="581" customFormat="1" ht="15" x14ac:dyDescent="0.25">
      <c r="A31" s="580">
        <v>17</v>
      </c>
      <c r="B31" s="780"/>
      <c r="C31" s="1819"/>
      <c r="D31" s="1819"/>
      <c r="E31" s="1647">
        <v>592.31999999999994</v>
      </c>
      <c r="F31" s="1798"/>
      <c r="G31" s="1819"/>
      <c r="H31" s="1819"/>
      <c r="I31" s="1647"/>
      <c r="J31" s="1798"/>
      <c r="K31" s="1819"/>
      <c r="L31" s="1819"/>
      <c r="M31" s="1647">
        <v>340.32</v>
      </c>
      <c r="N31" s="1798"/>
      <c r="O31" s="1819"/>
      <c r="P31" s="1819"/>
      <c r="Q31" s="1647"/>
    </row>
    <row r="32" spans="1:17" s="581" customFormat="1" ht="15" x14ac:dyDescent="0.25">
      <c r="A32" s="580">
        <v>18</v>
      </c>
      <c r="B32" s="780"/>
      <c r="C32" s="1819"/>
      <c r="D32" s="1819"/>
      <c r="E32" s="1647">
        <v>495.36</v>
      </c>
      <c r="F32" s="1798"/>
      <c r="G32" s="1819"/>
      <c r="H32" s="1819"/>
      <c r="I32" s="1647"/>
      <c r="J32" s="1798"/>
      <c r="K32" s="1819"/>
      <c r="L32" s="1819"/>
      <c r="M32" s="1647">
        <v>263.52000000000004</v>
      </c>
      <c r="N32" s="1798"/>
      <c r="O32" s="1819"/>
      <c r="P32" s="1819"/>
      <c r="Q32" s="1647"/>
    </row>
    <row r="33" spans="1:33" s="581" customFormat="1" ht="15" x14ac:dyDescent="0.25">
      <c r="A33" s="580">
        <v>19</v>
      </c>
      <c r="B33" s="780"/>
      <c r="C33" s="1819"/>
      <c r="D33" s="1819"/>
      <c r="E33" s="1647">
        <v>535.19999999999993</v>
      </c>
      <c r="F33" s="1798"/>
      <c r="G33" s="1819"/>
      <c r="H33" s="1819"/>
      <c r="I33" s="1647"/>
      <c r="J33" s="1798"/>
      <c r="K33" s="1819"/>
      <c r="L33" s="1819"/>
      <c r="M33" s="1647">
        <v>275.52</v>
      </c>
      <c r="N33" s="1798"/>
      <c r="O33" s="1819"/>
      <c r="P33" s="1819"/>
      <c r="Q33" s="1647"/>
    </row>
    <row r="34" spans="1:33" s="581" customFormat="1" ht="15" x14ac:dyDescent="0.25">
      <c r="A34" s="580">
        <v>20</v>
      </c>
      <c r="B34" s="780"/>
      <c r="C34" s="1819"/>
      <c r="D34" s="1819"/>
      <c r="E34" s="1647">
        <v>506.4</v>
      </c>
      <c r="F34" s="1798"/>
      <c r="G34" s="1819"/>
      <c r="H34" s="1819"/>
      <c r="I34" s="1647"/>
      <c r="J34" s="1798"/>
      <c r="K34" s="1819"/>
      <c r="L34" s="1819"/>
      <c r="M34" s="1647">
        <v>239.04</v>
      </c>
      <c r="N34" s="1798"/>
      <c r="O34" s="1819"/>
      <c r="P34" s="1819"/>
      <c r="Q34" s="1647"/>
    </row>
    <row r="35" spans="1:33" s="581" customFormat="1" ht="15" x14ac:dyDescent="0.25">
      <c r="A35" s="580">
        <v>21</v>
      </c>
      <c r="B35" s="780"/>
      <c r="C35" s="1819"/>
      <c r="D35" s="1819"/>
      <c r="E35" s="1647">
        <v>422.4</v>
      </c>
      <c r="F35" s="1798"/>
      <c r="G35" s="1819"/>
      <c r="H35" s="1819"/>
      <c r="I35" s="1647"/>
      <c r="J35" s="1798"/>
      <c r="K35" s="1819"/>
      <c r="L35" s="1819"/>
      <c r="M35" s="1647">
        <v>211.68</v>
      </c>
      <c r="N35" s="1798"/>
      <c r="O35" s="1819"/>
      <c r="P35" s="1819"/>
      <c r="Q35" s="1647"/>
    </row>
    <row r="36" spans="1:33" s="581" customFormat="1" ht="15" x14ac:dyDescent="0.25">
      <c r="A36" s="580">
        <v>22</v>
      </c>
      <c r="B36" s="780"/>
      <c r="C36" s="1819"/>
      <c r="D36" s="1819"/>
      <c r="E36" s="1647">
        <v>377.76</v>
      </c>
      <c r="F36" s="1798"/>
      <c r="G36" s="1819"/>
      <c r="H36" s="1819"/>
      <c r="I36" s="1647"/>
      <c r="J36" s="1798"/>
      <c r="K36" s="1819"/>
      <c r="L36" s="1819"/>
      <c r="M36" s="1647">
        <v>209.28</v>
      </c>
      <c r="N36" s="1798"/>
      <c r="O36" s="1819"/>
      <c r="P36" s="1819"/>
      <c r="Q36" s="1647"/>
    </row>
    <row r="37" spans="1:33" s="581" customFormat="1" ht="15" x14ac:dyDescent="0.25">
      <c r="A37" s="580">
        <v>23</v>
      </c>
      <c r="B37" s="780"/>
      <c r="C37" s="1819"/>
      <c r="D37" s="1819"/>
      <c r="E37" s="1647">
        <v>343.68</v>
      </c>
      <c r="F37" s="1798"/>
      <c r="G37" s="1819"/>
      <c r="H37" s="1819"/>
      <c r="I37" s="1647"/>
      <c r="J37" s="1798"/>
      <c r="K37" s="1819"/>
      <c r="L37" s="1819"/>
      <c r="M37" s="1647">
        <v>207.36</v>
      </c>
      <c r="N37" s="1798"/>
      <c r="O37" s="1819"/>
      <c r="P37" s="1819"/>
      <c r="Q37" s="1647"/>
    </row>
    <row r="38" spans="1:33" s="581" customFormat="1" ht="15" x14ac:dyDescent="0.25">
      <c r="A38" s="580">
        <v>24</v>
      </c>
      <c r="B38" s="780"/>
      <c r="C38" s="1819"/>
      <c r="D38" s="1819"/>
      <c r="E38" s="1647">
        <v>392.15999999999997</v>
      </c>
      <c r="F38" s="1798"/>
      <c r="G38" s="1819"/>
      <c r="H38" s="1819"/>
      <c r="I38" s="1647"/>
      <c r="J38" s="1798"/>
      <c r="K38" s="1819"/>
      <c r="L38" s="1819"/>
      <c r="M38" s="1647">
        <v>233.28</v>
      </c>
      <c r="N38" s="1798"/>
      <c r="O38" s="1819"/>
      <c r="P38" s="1819"/>
      <c r="Q38" s="1647"/>
    </row>
    <row r="39" spans="1:33" s="581" customFormat="1" ht="15" x14ac:dyDescent="0.2">
      <c r="A39" s="580" t="s">
        <v>19</v>
      </c>
      <c r="B39" s="793"/>
      <c r="C39" s="1819"/>
      <c r="D39" s="1819"/>
      <c r="E39" s="1821">
        <f>SUM(E15:E38)</f>
        <v>11208.000000000002</v>
      </c>
      <c r="F39" s="1819"/>
      <c r="G39" s="1819"/>
      <c r="H39" s="1819"/>
      <c r="I39" s="1821"/>
      <c r="J39" s="1819"/>
      <c r="K39" s="1819"/>
      <c r="L39" s="1819"/>
      <c r="M39" s="1821">
        <f>SUM(M15:M38)</f>
        <v>6814.08</v>
      </c>
      <c r="N39" s="1819"/>
      <c r="O39" s="1819"/>
      <c r="P39" s="1819"/>
      <c r="Q39" s="1821"/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534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4" t="s">
        <v>509</v>
      </c>
      <c r="C1" s="2048"/>
      <c r="D1" s="2048"/>
      <c r="E1" s="2048"/>
      <c r="F1" s="2048"/>
      <c r="J1" s="801" t="s">
        <v>183</v>
      </c>
      <c r="L1" s="876"/>
      <c r="M1" s="876"/>
      <c r="N1" s="2906" t="s">
        <v>135</v>
      </c>
      <c r="O1" s="2055"/>
      <c r="P1" s="2055"/>
      <c r="Q1" s="2055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905" t="s">
        <v>1</v>
      </c>
      <c r="C2" s="2055"/>
      <c r="D2" s="2055"/>
      <c r="E2" s="2055"/>
      <c r="F2" s="2055"/>
      <c r="N2" s="2905" t="s">
        <v>2</v>
      </c>
      <c r="O2" s="2900"/>
      <c r="P2" s="2900"/>
      <c r="Q2" s="2900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901" t="s">
        <v>4</v>
      </c>
      <c r="C4" s="2048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335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909" t="s">
        <v>7</v>
      </c>
      <c r="C5" s="2046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907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908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458</v>
      </c>
      <c r="B8" s="1336"/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910" t="s">
        <v>9</v>
      </c>
      <c r="B9" s="2902" t="s">
        <v>10</v>
      </c>
      <c r="C9" s="2391"/>
      <c r="D9" s="2391"/>
      <c r="E9" s="2391"/>
      <c r="F9" s="2391"/>
      <c r="G9" s="2391"/>
      <c r="H9" s="2391"/>
      <c r="I9" s="2392"/>
      <c r="J9" s="2902" t="s">
        <v>11</v>
      </c>
      <c r="K9" s="2391"/>
      <c r="L9" s="2391"/>
      <c r="M9" s="2391"/>
      <c r="N9" s="2391"/>
      <c r="O9" s="2391"/>
      <c r="P9" s="2391"/>
      <c r="Q9" s="2392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88"/>
      <c r="B10" s="2903" t="s">
        <v>336</v>
      </c>
      <c r="C10" s="2062"/>
      <c r="D10" s="2062"/>
      <c r="E10" s="2063"/>
      <c r="F10" s="2903"/>
      <c r="G10" s="2062"/>
      <c r="H10" s="2062"/>
      <c r="I10" s="2063"/>
      <c r="J10" s="2903" t="s">
        <v>336</v>
      </c>
      <c r="K10" s="2062"/>
      <c r="L10" s="2062"/>
      <c r="M10" s="2063"/>
      <c r="N10" s="2903"/>
      <c r="O10" s="2062"/>
      <c r="P10" s="2062"/>
      <c r="Q10" s="206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88"/>
      <c r="B11" s="2903" t="s">
        <v>14</v>
      </c>
      <c r="C11" s="2062"/>
      <c r="E11" s="575">
        <v>7200</v>
      </c>
      <c r="F11" s="2903" t="s">
        <v>14</v>
      </c>
      <c r="G11" s="2062"/>
      <c r="H11" s="574"/>
      <c r="I11" s="575"/>
      <c r="J11" s="2903" t="s">
        <v>14</v>
      </c>
      <c r="K11" s="2911"/>
      <c r="L11" s="574"/>
      <c r="M11" s="575">
        <f>E11</f>
        <v>7200</v>
      </c>
      <c r="N11" s="2903" t="s">
        <v>14</v>
      </c>
      <c r="O11" s="2062"/>
      <c r="P11" s="574"/>
      <c r="Q11" s="575"/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89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9"/>
      <c r="D14" s="1819"/>
      <c r="E14" s="1820"/>
      <c r="F14" s="1798"/>
      <c r="G14" s="1819"/>
      <c r="H14" s="1819"/>
      <c r="I14" s="1820"/>
      <c r="J14" s="1798"/>
      <c r="K14" s="1819"/>
      <c r="L14" s="1819"/>
      <c r="M14" s="1820"/>
      <c r="N14" s="1362"/>
      <c r="O14" s="793"/>
      <c r="P14" s="793"/>
      <c r="Q14" s="1193"/>
    </row>
    <row r="15" spans="1:33" s="1422" customFormat="1" ht="15" x14ac:dyDescent="0.25">
      <c r="A15" s="1420">
        <v>1</v>
      </c>
      <c r="B15" s="1415"/>
      <c r="C15" s="1819"/>
      <c r="D15" s="1819"/>
      <c r="E15" s="1647">
        <v>212.4</v>
      </c>
      <c r="F15" s="1798"/>
      <c r="G15" s="1819"/>
      <c r="H15" s="1819"/>
      <c r="I15" s="1727"/>
      <c r="J15" s="1798"/>
      <c r="K15" s="1819"/>
      <c r="L15" s="1819"/>
      <c r="M15" s="1647">
        <v>107.28</v>
      </c>
      <c r="N15" s="1416"/>
      <c r="O15" s="1421"/>
      <c r="P15" s="1421"/>
      <c r="Q15" s="1381"/>
    </row>
    <row r="16" spans="1:33" s="577" customFormat="1" ht="15" x14ac:dyDescent="0.25">
      <c r="A16" s="580">
        <v>2</v>
      </c>
      <c r="B16" s="780"/>
      <c r="C16" s="1819"/>
      <c r="D16" s="1819"/>
      <c r="E16" s="1647">
        <v>192.24</v>
      </c>
      <c r="F16" s="1798"/>
      <c r="G16" s="1819"/>
      <c r="H16" s="1819"/>
      <c r="I16" s="1727"/>
      <c r="J16" s="1798"/>
      <c r="K16" s="1819"/>
      <c r="L16" s="1819"/>
      <c r="M16" s="1647">
        <v>107.28</v>
      </c>
      <c r="N16" s="1362"/>
      <c r="O16" s="793"/>
      <c r="P16" s="793"/>
      <c r="Q16" s="1148"/>
    </row>
    <row r="17" spans="1:17" s="577" customFormat="1" ht="15" x14ac:dyDescent="0.25">
      <c r="A17" s="580">
        <v>3</v>
      </c>
      <c r="B17" s="780"/>
      <c r="C17" s="1819"/>
      <c r="D17" s="1819"/>
      <c r="E17" s="1647">
        <v>174.24</v>
      </c>
      <c r="F17" s="1798"/>
      <c r="G17" s="1819"/>
      <c r="H17" s="1819"/>
      <c r="I17" s="1727"/>
      <c r="J17" s="1798"/>
      <c r="K17" s="1819"/>
      <c r="L17" s="1819"/>
      <c r="M17" s="1647">
        <v>105.84</v>
      </c>
      <c r="N17" s="1362"/>
      <c r="O17" s="793"/>
      <c r="P17" s="793"/>
      <c r="Q17" s="1148"/>
    </row>
    <row r="18" spans="1:17" s="577" customFormat="1" ht="15" x14ac:dyDescent="0.25">
      <c r="A18" s="580">
        <v>4</v>
      </c>
      <c r="B18" s="780"/>
      <c r="C18" s="1819"/>
      <c r="D18" s="1819"/>
      <c r="E18" s="1647">
        <v>169.2</v>
      </c>
      <c r="F18" s="1798"/>
      <c r="G18" s="1819"/>
      <c r="H18" s="1819"/>
      <c r="I18" s="1727"/>
      <c r="J18" s="1798"/>
      <c r="K18" s="1819"/>
      <c r="L18" s="1819"/>
      <c r="M18" s="1647">
        <v>102.96000000000001</v>
      </c>
      <c r="N18" s="1362"/>
      <c r="O18" s="793"/>
      <c r="P18" s="793"/>
      <c r="Q18" s="1148"/>
    </row>
    <row r="19" spans="1:17" s="577" customFormat="1" ht="15" x14ac:dyDescent="0.25">
      <c r="A19" s="580">
        <v>5</v>
      </c>
      <c r="B19" s="780"/>
      <c r="C19" s="1819"/>
      <c r="D19" s="1819"/>
      <c r="E19" s="1647">
        <v>172.8</v>
      </c>
      <c r="F19" s="1798"/>
      <c r="G19" s="1819"/>
      <c r="H19" s="1819"/>
      <c r="I19" s="1727"/>
      <c r="J19" s="1798"/>
      <c r="K19" s="1819"/>
      <c r="L19" s="1819"/>
      <c r="M19" s="1647">
        <v>99.359999999999985</v>
      </c>
      <c r="N19" s="1362"/>
      <c r="O19" s="793"/>
      <c r="P19" s="793"/>
      <c r="Q19" s="1148"/>
    </row>
    <row r="20" spans="1:17" s="577" customFormat="1" ht="15" x14ac:dyDescent="0.25">
      <c r="A20" s="580">
        <v>6</v>
      </c>
      <c r="B20" s="780"/>
      <c r="C20" s="1819"/>
      <c r="D20" s="1819"/>
      <c r="E20" s="1647">
        <v>191.51999999999998</v>
      </c>
      <c r="F20" s="1798"/>
      <c r="G20" s="1819"/>
      <c r="H20" s="1819"/>
      <c r="I20" s="1727"/>
      <c r="J20" s="1798"/>
      <c r="K20" s="1819"/>
      <c r="L20" s="1819"/>
      <c r="M20" s="1647">
        <v>101.52000000000001</v>
      </c>
      <c r="N20" s="1362"/>
      <c r="O20" s="793"/>
      <c r="P20" s="793"/>
      <c r="Q20" s="1148"/>
    </row>
    <row r="21" spans="1:17" s="577" customFormat="1" ht="15" x14ac:dyDescent="0.25">
      <c r="A21" s="580">
        <v>7</v>
      </c>
      <c r="B21" s="780"/>
      <c r="C21" s="1819"/>
      <c r="D21" s="1819"/>
      <c r="E21" s="1647">
        <v>234</v>
      </c>
      <c r="F21" s="1798"/>
      <c r="G21" s="1819"/>
      <c r="H21" s="1819"/>
      <c r="I21" s="1727"/>
      <c r="J21" s="1798"/>
      <c r="K21" s="1819"/>
      <c r="L21" s="1819"/>
      <c r="M21" s="1647">
        <v>96.48</v>
      </c>
      <c r="N21" s="1362"/>
      <c r="O21" s="793"/>
      <c r="P21" s="793"/>
      <c r="Q21" s="1148"/>
    </row>
    <row r="22" spans="1:17" s="577" customFormat="1" ht="15" x14ac:dyDescent="0.25">
      <c r="A22" s="580">
        <v>8</v>
      </c>
      <c r="B22" s="780"/>
      <c r="C22" s="1819"/>
      <c r="D22" s="1819"/>
      <c r="E22" s="1647">
        <v>285.12</v>
      </c>
      <c r="F22" s="1798"/>
      <c r="G22" s="1819"/>
      <c r="H22" s="1819"/>
      <c r="I22" s="1727"/>
      <c r="J22" s="1798"/>
      <c r="K22" s="1819"/>
      <c r="L22" s="1819"/>
      <c r="M22" s="1647">
        <v>103.68</v>
      </c>
      <c r="N22" s="1362"/>
      <c r="O22" s="793"/>
      <c r="P22" s="793"/>
      <c r="Q22" s="1148"/>
    </row>
    <row r="23" spans="1:17" s="577" customFormat="1" ht="15" x14ac:dyDescent="0.25">
      <c r="A23" s="580">
        <v>9</v>
      </c>
      <c r="B23" s="780"/>
      <c r="C23" s="1819"/>
      <c r="D23" s="1819"/>
      <c r="E23" s="1647">
        <v>398.88</v>
      </c>
      <c r="F23" s="1798"/>
      <c r="G23" s="1819"/>
      <c r="H23" s="1819"/>
      <c r="I23" s="1727"/>
      <c r="J23" s="1798"/>
      <c r="K23" s="1819"/>
      <c r="L23" s="1819"/>
      <c r="M23" s="1647">
        <v>164.16</v>
      </c>
      <c r="N23" s="1362"/>
      <c r="O23" s="793"/>
      <c r="P23" s="793"/>
      <c r="Q23" s="1148"/>
    </row>
    <row r="24" spans="1:17" s="577" customFormat="1" ht="15" x14ac:dyDescent="0.25">
      <c r="A24" s="580">
        <v>10</v>
      </c>
      <c r="B24" s="780"/>
      <c r="C24" s="1819"/>
      <c r="D24" s="1819"/>
      <c r="E24" s="1647">
        <v>409.68</v>
      </c>
      <c r="F24" s="1798"/>
      <c r="G24" s="1819"/>
      <c r="H24" s="1819"/>
      <c r="I24" s="1727"/>
      <c r="J24" s="1798"/>
      <c r="K24" s="1819"/>
      <c r="L24" s="1819"/>
      <c r="M24" s="1647">
        <v>194.39999999999998</v>
      </c>
      <c r="N24" s="1362"/>
      <c r="O24" s="793"/>
      <c r="P24" s="793"/>
      <c r="Q24" s="1148"/>
    </row>
    <row r="25" spans="1:17" s="577" customFormat="1" ht="15" x14ac:dyDescent="0.25">
      <c r="A25" s="580">
        <v>11</v>
      </c>
      <c r="B25" s="780"/>
      <c r="C25" s="1819"/>
      <c r="D25" s="1819"/>
      <c r="E25" s="1647">
        <v>410.4</v>
      </c>
      <c r="F25" s="1798"/>
      <c r="G25" s="1819"/>
      <c r="H25" s="1819"/>
      <c r="I25" s="1727"/>
      <c r="J25" s="1798"/>
      <c r="K25" s="1819"/>
      <c r="L25" s="1819"/>
      <c r="M25" s="1647">
        <v>187.20000000000002</v>
      </c>
      <c r="N25" s="1362"/>
      <c r="O25" s="793"/>
      <c r="P25" s="793"/>
      <c r="Q25" s="1148"/>
    </row>
    <row r="26" spans="1:17" s="577" customFormat="1" ht="15" x14ac:dyDescent="0.25">
      <c r="A26" s="580">
        <v>12</v>
      </c>
      <c r="B26" s="780"/>
      <c r="C26" s="1819"/>
      <c r="D26" s="1819"/>
      <c r="E26" s="1647">
        <v>436.32000000000005</v>
      </c>
      <c r="F26" s="1798"/>
      <c r="G26" s="1819"/>
      <c r="H26" s="1819"/>
      <c r="I26" s="1727"/>
      <c r="J26" s="1798"/>
      <c r="K26" s="1819"/>
      <c r="L26" s="1819"/>
      <c r="M26" s="1647">
        <v>213.84</v>
      </c>
      <c r="N26" s="1362"/>
      <c r="O26" s="793"/>
      <c r="P26" s="793"/>
      <c r="Q26" s="1148"/>
    </row>
    <row r="27" spans="1:17" s="577" customFormat="1" ht="15" x14ac:dyDescent="0.25">
      <c r="A27" s="580">
        <v>13</v>
      </c>
      <c r="B27" s="780"/>
      <c r="C27" s="1819"/>
      <c r="D27" s="1819"/>
      <c r="E27" s="1647">
        <v>358.56</v>
      </c>
      <c r="F27" s="1798"/>
      <c r="G27" s="1819"/>
      <c r="H27" s="1819"/>
      <c r="I27" s="1727"/>
      <c r="J27" s="1798"/>
      <c r="K27" s="1819"/>
      <c r="L27" s="1819"/>
      <c r="M27" s="1647">
        <v>130.32</v>
      </c>
      <c r="N27" s="1362"/>
      <c r="O27" s="793"/>
      <c r="P27" s="793"/>
      <c r="Q27" s="1148"/>
    </row>
    <row r="28" spans="1:17" s="577" customFormat="1" ht="15" x14ac:dyDescent="0.25">
      <c r="A28" s="580">
        <v>14</v>
      </c>
      <c r="B28" s="780"/>
      <c r="C28" s="1819"/>
      <c r="D28" s="1819"/>
      <c r="E28" s="1647">
        <v>398.88</v>
      </c>
      <c r="F28" s="1798"/>
      <c r="G28" s="1819"/>
      <c r="H28" s="1819"/>
      <c r="I28" s="1727"/>
      <c r="J28" s="1798"/>
      <c r="K28" s="1819"/>
      <c r="L28" s="1819"/>
      <c r="M28" s="1647">
        <v>155.51999999999998</v>
      </c>
      <c r="N28" s="1362"/>
      <c r="O28" s="793"/>
      <c r="P28" s="793"/>
      <c r="Q28" s="1148"/>
    </row>
    <row r="29" spans="1:17" s="577" customFormat="1" ht="15" x14ac:dyDescent="0.25">
      <c r="A29" s="580">
        <v>15</v>
      </c>
      <c r="B29" s="780"/>
      <c r="C29" s="1819"/>
      <c r="D29" s="1819"/>
      <c r="E29" s="1647">
        <v>406.8</v>
      </c>
      <c r="F29" s="1798"/>
      <c r="G29" s="1819"/>
      <c r="H29" s="1819"/>
      <c r="I29" s="1727"/>
      <c r="J29" s="1798"/>
      <c r="K29" s="1819"/>
      <c r="L29" s="1819"/>
      <c r="M29" s="1647">
        <v>157.68</v>
      </c>
      <c r="N29" s="1362"/>
      <c r="O29" s="793"/>
      <c r="P29" s="793"/>
      <c r="Q29" s="1148"/>
    </row>
    <row r="30" spans="1:17" s="577" customFormat="1" ht="15" x14ac:dyDescent="0.25">
      <c r="A30" s="580">
        <v>16</v>
      </c>
      <c r="B30" s="780"/>
      <c r="C30" s="1819"/>
      <c r="D30" s="1819"/>
      <c r="E30" s="1647">
        <v>398.15999999999997</v>
      </c>
      <c r="F30" s="1798"/>
      <c r="G30" s="1819"/>
      <c r="H30" s="1819"/>
      <c r="I30" s="1727"/>
      <c r="J30" s="1798"/>
      <c r="K30" s="1819"/>
      <c r="L30" s="1819"/>
      <c r="M30" s="1647">
        <v>154.07999999999998</v>
      </c>
      <c r="N30" s="1362"/>
      <c r="O30" s="793"/>
      <c r="P30" s="793"/>
      <c r="Q30" s="1148"/>
    </row>
    <row r="31" spans="1:17" s="581" customFormat="1" ht="15" x14ac:dyDescent="0.25">
      <c r="A31" s="580">
        <v>17</v>
      </c>
      <c r="B31" s="780"/>
      <c r="C31" s="1819"/>
      <c r="D31" s="1819"/>
      <c r="E31" s="1647">
        <v>405.36</v>
      </c>
      <c r="F31" s="1798"/>
      <c r="G31" s="1819"/>
      <c r="H31" s="1819"/>
      <c r="I31" s="1727"/>
      <c r="J31" s="1798"/>
      <c r="K31" s="1819"/>
      <c r="L31" s="1819"/>
      <c r="M31" s="1647">
        <v>163.44</v>
      </c>
      <c r="N31" s="1362"/>
      <c r="O31" s="793"/>
      <c r="P31" s="793"/>
      <c r="Q31" s="1148"/>
    </row>
    <row r="32" spans="1:17" s="581" customFormat="1" ht="15" x14ac:dyDescent="0.25">
      <c r="A32" s="580">
        <v>18</v>
      </c>
      <c r="B32" s="780"/>
      <c r="C32" s="1819"/>
      <c r="D32" s="1819"/>
      <c r="E32" s="1647">
        <v>365.76</v>
      </c>
      <c r="F32" s="1798"/>
      <c r="G32" s="1819"/>
      <c r="H32" s="1819"/>
      <c r="I32" s="1727"/>
      <c r="J32" s="1798"/>
      <c r="K32" s="1819"/>
      <c r="L32" s="1819"/>
      <c r="M32" s="1647">
        <v>145.44</v>
      </c>
      <c r="N32" s="1362"/>
      <c r="O32" s="793"/>
      <c r="P32" s="793"/>
      <c r="Q32" s="1148"/>
    </row>
    <row r="33" spans="1:33" s="581" customFormat="1" ht="15" x14ac:dyDescent="0.25">
      <c r="A33" s="580">
        <v>19</v>
      </c>
      <c r="B33" s="780"/>
      <c r="C33" s="1819"/>
      <c r="D33" s="1819"/>
      <c r="E33" s="1647">
        <v>377.28000000000003</v>
      </c>
      <c r="F33" s="1798"/>
      <c r="G33" s="1819"/>
      <c r="H33" s="1819"/>
      <c r="I33" s="1727"/>
      <c r="J33" s="1798"/>
      <c r="K33" s="1819"/>
      <c r="L33" s="1819"/>
      <c r="M33" s="1647">
        <v>151.92000000000002</v>
      </c>
      <c r="N33" s="1362"/>
      <c r="O33" s="793"/>
      <c r="P33" s="793"/>
      <c r="Q33" s="1148"/>
    </row>
    <row r="34" spans="1:33" s="581" customFormat="1" ht="15" x14ac:dyDescent="0.25">
      <c r="A34" s="580">
        <v>20</v>
      </c>
      <c r="B34" s="780"/>
      <c r="C34" s="1819"/>
      <c r="D34" s="1819"/>
      <c r="E34" s="1647">
        <v>357.12</v>
      </c>
      <c r="F34" s="1798"/>
      <c r="G34" s="1819"/>
      <c r="H34" s="1819"/>
      <c r="I34" s="1727"/>
      <c r="J34" s="1798"/>
      <c r="K34" s="1819"/>
      <c r="L34" s="1819"/>
      <c r="M34" s="1647">
        <v>149.04000000000002</v>
      </c>
      <c r="N34" s="1362"/>
      <c r="O34" s="793"/>
      <c r="P34" s="793"/>
      <c r="Q34" s="1148"/>
    </row>
    <row r="35" spans="1:33" s="581" customFormat="1" ht="15" x14ac:dyDescent="0.25">
      <c r="A35" s="580">
        <v>21</v>
      </c>
      <c r="B35" s="780"/>
      <c r="C35" s="1819"/>
      <c r="D35" s="1819"/>
      <c r="E35" s="1647">
        <v>347.76</v>
      </c>
      <c r="F35" s="1798"/>
      <c r="G35" s="1819"/>
      <c r="H35" s="1819"/>
      <c r="I35" s="1727"/>
      <c r="J35" s="1798"/>
      <c r="K35" s="1819"/>
      <c r="L35" s="1819"/>
      <c r="M35" s="1647">
        <v>124.56</v>
      </c>
      <c r="N35" s="1362"/>
      <c r="O35" s="793"/>
      <c r="P35" s="793"/>
      <c r="Q35" s="1148"/>
    </row>
    <row r="36" spans="1:33" s="581" customFormat="1" ht="15" x14ac:dyDescent="0.25">
      <c r="A36" s="580">
        <v>22</v>
      </c>
      <c r="B36" s="780"/>
      <c r="C36" s="1819"/>
      <c r="D36" s="1819"/>
      <c r="E36" s="1647">
        <v>346.32</v>
      </c>
      <c r="F36" s="1798"/>
      <c r="G36" s="1819"/>
      <c r="H36" s="1819"/>
      <c r="I36" s="1727"/>
      <c r="J36" s="1798"/>
      <c r="K36" s="1819"/>
      <c r="L36" s="1819"/>
      <c r="M36" s="1647">
        <v>123.84</v>
      </c>
      <c r="N36" s="1362"/>
      <c r="O36" s="793"/>
      <c r="P36" s="793"/>
      <c r="Q36" s="1148"/>
    </row>
    <row r="37" spans="1:33" s="581" customFormat="1" ht="15" x14ac:dyDescent="0.25">
      <c r="A37" s="580">
        <v>23</v>
      </c>
      <c r="B37" s="780"/>
      <c r="C37" s="1819"/>
      <c r="D37" s="1819"/>
      <c r="E37" s="1647">
        <v>316.79999999999995</v>
      </c>
      <c r="F37" s="1798"/>
      <c r="G37" s="1819"/>
      <c r="H37" s="1819"/>
      <c r="I37" s="1727"/>
      <c r="J37" s="1798"/>
      <c r="K37" s="1819"/>
      <c r="L37" s="1819"/>
      <c r="M37" s="1647">
        <v>122.4</v>
      </c>
      <c r="N37" s="1362"/>
      <c r="O37" s="793"/>
      <c r="P37" s="793"/>
      <c r="Q37" s="1148"/>
    </row>
    <row r="38" spans="1:33" s="581" customFormat="1" ht="15" x14ac:dyDescent="0.25">
      <c r="A38" s="580">
        <v>24</v>
      </c>
      <c r="B38" s="780"/>
      <c r="C38" s="1819"/>
      <c r="D38" s="1819"/>
      <c r="E38" s="1647">
        <v>289.44</v>
      </c>
      <c r="F38" s="1798"/>
      <c r="G38" s="1819"/>
      <c r="H38" s="1819"/>
      <c r="I38" s="1727"/>
      <c r="J38" s="1798"/>
      <c r="K38" s="1819"/>
      <c r="L38" s="1819"/>
      <c r="M38" s="1647">
        <v>123.84</v>
      </c>
      <c r="N38" s="1362"/>
      <c r="O38" s="793"/>
      <c r="P38" s="793"/>
      <c r="Q38" s="1148"/>
    </row>
    <row r="39" spans="1:33" s="581" customFormat="1" ht="15" x14ac:dyDescent="0.2">
      <c r="A39" s="580" t="s">
        <v>19</v>
      </c>
      <c r="B39" s="793"/>
      <c r="C39" s="1819"/>
      <c r="D39" s="1819"/>
      <c r="E39" s="1821">
        <f>SUM(E15:E38)</f>
        <v>7655.0399999999991</v>
      </c>
      <c r="F39" s="1819"/>
      <c r="G39" s="1819"/>
      <c r="H39" s="1819"/>
      <c r="I39" s="1821"/>
      <c r="J39" s="1819"/>
      <c r="K39" s="1819"/>
      <c r="L39" s="1819"/>
      <c r="M39" s="1821">
        <f>SUM(M15:M38)</f>
        <v>3286.0800000000004</v>
      </c>
      <c r="N39" s="1822"/>
      <c r="O39" s="793"/>
      <c r="P39" s="793"/>
      <c r="Q39" s="1188"/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534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3"/>
  </sheetPr>
  <dimension ref="A1:AG44"/>
  <sheetViews>
    <sheetView zoomScale="70" zoomScaleNormal="70" workbookViewId="0">
      <selection activeCell="I15" sqref="I15:I39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917" t="s">
        <v>509</v>
      </c>
      <c r="C1" s="2048"/>
      <c r="D1" s="2048"/>
      <c r="E1" s="2048"/>
      <c r="F1" s="2048"/>
      <c r="J1" s="801" t="s">
        <v>183</v>
      </c>
      <c r="M1" s="874" t="s">
        <v>138</v>
      </c>
      <c r="N1" s="874"/>
      <c r="O1" s="874"/>
      <c r="P1" s="874"/>
      <c r="Q1" s="874"/>
      <c r="R1" s="874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83" customFormat="1" ht="10.5" customHeight="1" x14ac:dyDescent="0.2">
      <c r="B2" s="2918" t="s">
        <v>1</v>
      </c>
      <c r="C2" s="2055"/>
      <c r="D2" s="2055"/>
      <c r="E2" s="2055"/>
      <c r="F2" s="2055"/>
      <c r="M2" s="2918" t="s">
        <v>2</v>
      </c>
      <c r="N2" s="2055"/>
      <c r="O2" s="2055"/>
      <c r="P2" s="2055"/>
      <c r="Q2" s="2055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83" customFormat="1" ht="13.5" customHeight="1" x14ac:dyDescent="0.2">
      <c r="B3" s="585" t="s">
        <v>136</v>
      </c>
      <c r="N3" s="583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83" customFormat="1" ht="15" customHeight="1" x14ac:dyDescent="0.25">
      <c r="B4" s="2921" t="s">
        <v>4</v>
      </c>
      <c r="C4" s="2048"/>
      <c r="D4" s="586"/>
      <c r="E4" s="950"/>
      <c r="F4" s="950"/>
      <c r="G4" s="950"/>
      <c r="H4" s="950"/>
      <c r="I4" s="875" t="s">
        <v>5</v>
      </c>
      <c r="J4" s="925"/>
      <c r="K4" s="925"/>
      <c r="L4" s="584"/>
      <c r="O4" s="585" t="s">
        <v>42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83" customFormat="1" ht="9.75" customHeight="1" x14ac:dyDescent="0.2">
      <c r="B5" s="2920" t="s">
        <v>7</v>
      </c>
      <c r="C5" s="2046"/>
      <c r="D5" s="584"/>
      <c r="E5" s="584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83" customFormat="1" ht="12" customHeight="1" x14ac:dyDescent="0.25">
      <c r="A6" s="2919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83" customFormat="1" ht="15.75" x14ac:dyDescent="0.25">
      <c r="A7" s="2916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83" customFormat="1" ht="9" customHeight="1" x14ac:dyDescent="0.2">
      <c r="A8" s="1329" t="s">
        <v>459</v>
      </c>
      <c r="B8" s="1315" t="s">
        <v>460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83" customFormat="1" x14ac:dyDescent="0.2">
      <c r="A9" s="2914" t="s">
        <v>9</v>
      </c>
      <c r="B9" s="2915" t="s">
        <v>10</v>
      </c>
      <c r="C9" s="2391"/>
      <c r="D9" s="2391"/>
      <c r="E9" s="2391"/>
      <c r="F9" s="2391"/>
      <c r="G9" s="2391"/>
      <c r="H9" s="2391"/>
      <c r="I9" s="2392"/>
      <c r="J9" s="2915" t="s">
        <v>11</v>
      </c>
      <c r="K9" s="2391"/>
      <c r="L9" s="2391"/>
      <c r="M9" s="2391"/>
      <c r="N9" s="2391"/>
      <c r="O9" s="2391"/>
      <c r="P9" s="2391"/>
      <c r="Q9" s="2392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83" customFormat="1" x14ac:dyDescent="0.2">
      <c r="A10" s="2388"/>
      <c r="B10" s="2913" t="s">
        <v>179</v>
      </c>
      <c r="C10" s="2062"/>
      <c r="D10" s="2062"/>
      <c r="E10" s="2063"/>
      <c r="F10" s="2912" t="s">
        <v>347</v>
      </c>
      <c r="G10" s="2062"/>
      <c r="H10" s="2062"/>
      <c r="I10" s="2063"/>
      <c r="J10" s="2913" t="s">
        <v>179</v>
      </c>
      <c r="K10" s="2062"/>
      <c r="L10" s="2062"/>
      <c r="M10" s="2063"/>
      <c r="N10" s="2912" t="s">
        <v>347</v>
      </c>
      <c r="O10" s="2062"/>
      <c r="P10" s="2062"/>
      <c r="Q10" s="2063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83" customFormat="1" x14ac:dyDescent="0.2">
      <c r="A11" s="2388"/>
      <c r="B11" s="2912" t="s">
        <v>14</v>
      </c>
      <c r="C11" s="2062"/>
      <c r="E11" s="614">
        <v>2400</v>
      </c>
      <c r="F11" s="2912" t="s">
        <v>14</v>
      </c>
      <c r="G11" s="2062"/>
      <c r="H11" s="587"/>
      <c r="I11" s="588">
        <v>7200</v>
      </c>
      <c r="J11" s="2912" t="s">
        <v>14</v>
      </c>
      <c r="K11" s="2062"/>
      <c r="L11" s="587"/>
      <c r="M11" s="588">
        <f>E11</f>
        <v>2400</v>
      </c>
      <c r="N11" s="2912" t="s">
        <v>14</v>
      </c>
      <c r="O11" s="2062"/>
      <c r="P11" s="587"/>
      <c r="Q11" s="588">
        <f>I11</f>
        <v>7200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90" customFormat="1" ht="35.25" customHeight="1" x14ac:dyDescent="0.2">
      <c r="A12" s="2389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823"/>
      <c r="D14" s="1823"/>
      <c r="E14" s="1824"/>
      <c r="F14" s="1798"/>
      <c r="G14" s="1823"/>
      <c r="H14" s="1823"/>
      <c r="I14" s="1824"/>
      <c r="J14" s="1798"/>
      <c r="K14" s="1823"/>
      <c r="L14" s="1823"/>
      <c r="M14" s="1824"/>
      <c r="N14" s="1798"/>
      <c r="O14" s="1823"/>
      <c r="P14" s="1823"/>
      <c r="Q14" s="1824"/>
    </row>
    <row r="15" spans="1:33" s="1419" customFormat="1" ht="15" x14ac:dyDescent="0.25">
      <c r="A15" s="1418">
        <v>1</v>
      </c>
      <c r="B15" s="1415"/>
      <c r="C15" s="1823"/>
      <c r="D15" s="1823"/>
      <c r="E15" s="1647">
        <v>175.44</v>
      </c>
      <c r="F15" s="1798"/>
      <c r="G15" s="1823"/>
      <c r="H15" s="1823"/>
      <c r="I15" s="1647">
        <v>431.28</v>
      </c>
      <c r="J15" s="1798"/>
      <c r="K15" s="1823"/>
      <c r="L15" s="1823"/>
      <c r="M15" s="1647">
        <v>78.48</v>
      </c>
      <c r="N15" s="1798"/>
      <c r="O15" s="1823"/>
      <c r="P15" s="1823"/>
      <c r="Q15" s="1647">
        <v>161.28</v>
      </c>
    </row>
    <row r="16" spans="1:33" s="590" customFormat="1" ht="15" x14ac:dyDescent="0.25">
      <c r="A16" s="593">
        <v>2</v>
      </c>
      <c r="B16" s="780"/>
      <c r="C16" s="1823"/>
      <c r="D16" s="1823"/>
      <c r="E16" s="1647">
        <v>166.56</v>
      </c>
      <c r="F16" s="1798"/>
      <c r="G16" s="1823"/>
      <c r="H16" s="1823"/>
      <c r="I16" s="1647">
        <v>372.96</v>
      </c>
      <c r="J16" s="1798"/>
      <c r="K16" s="1823"/>
      <c r="L16" s="1823"/>
      <c r="M16" s="1647">
        <v>77.52</v>
      </c>
      <c r="N16" s="1798"/>
      <c r="O16" s="1823"/>
      <c r="P16" s="1823"/>
      <c r="Q16" s="1647">
        <v>160.56</v>
      </c>
    </row>
    <row r="17" spans="1:17" s="590" customFormat="1" ht="15" x14ac:dyDescent="0.25">
      <c r="A17" s="593">
        <v>3</v>
      </c>
      <c r="B17" s="780"/>
      <c r="C17" s="1823"/>
      <c r="D17" s="1823"/>
      <c r="E17" s="1647">
        <v>158.39999999999998</v>
      </c>
      <c r="F17" s="1798"/>
      <c r="G17" s="1823"/>
      <c r="H17" s="1823"/>
      <c r="I17" s="1647">
        <v>324.71999999999991</v>
      </c>
      <c r="J17" s="1798"/>
      <c r="K17" s="1823"/>
      <c r="L17" s="1823"/>
      <c r="M17" s="1647">
        <v>78</v>
      </c>
      <c r="N17" s="1798"/>
      <c r="O17" s="1823"/>
      <c r="P17" s="1823"/>
      <c r="Q17" s="1647">
        <v>155.52000000000001</v>
      </c>
    </row>
    <row r="18" spans="1:17" s="590" customFormat="1" ht="15" x14ac:dyDescent="0.25">
      <c r="A18" s="593">
        <v>4</v>
      </c>
      <c r="B18" s="780"/>
      <c r="C18" s="1823"/>
      <c r="D18" s="1823"/>
      <c r="E18" s="1647">
        <v>156</v>
      </c>
      <c r="F18" s="1798"/>
      <c r="G18" s="1823"/>
      <c r="H18" s="1823"/>
      <c r="I18" s="1647">
        <v>317.52</v>
      </c>
      <c r="J18" s="1798"/>
      <c r="K18" s="1823"/>
      <c r="L18" s="1823"/>
      <c r="M18" s="1647">
        <v>76.319999999999993</v>
      </c>
      <c r="N18" s="1798"/>
      <c r="O18" s="1823"/>
      <c r="P18" s="1823"/>
      <c r="Q18" s="1647">
        <v>161.28</v>
      </c>
    </row>
    <row r="19" spans="1:17" s="590" customFormat="1" ht="15" x14ac:dyDescent="0.25">
      <c r="A19" s="593">
        <v>5</v>
      </c>
      <c r="B19" s="780"/>
      <c r="C19" s="1823"/>
      <c r="D19" s="1823"/>
      <c r="E19" s="1647">
        <v>146.88</v>
      </c>
      <c r="F19" s="1798"/>
      <c r="G19" s="1823"/>
      <c r="H19" s="1823"/>
      <c r="I19" s="1647">
        <v>310.32000000000005</v>
      </c>
      <c r="J19" s="1798"/>
      <c r="K19" s="1823"/>
      <c r="L19" s="1823"/>
      <c r="M19" s="1647">
        <v>72.240000000000009</v>
      </c>
      <c r="N19" s="1798"/>
      <c r="O19" s="1823"/>
      <c r="P19" s="1823"/>
      <c r="Q19" s="1647">
        <v>144.72</v>
      </c>
    </row>
    <row r="20" spans="1:17" s="590" customFormat="1" ht="15" x14ac:dyDescent="0.25">
      <c r="A20" s="593">
        <v>6</v>
      </c>
      <c r="B20" s="780"/>
      <c r="C20" s="1823"/>
      <c r="D20" s="1823"/>
      <c r="E20" s="1647">
        <v>154.07999999999998</v>
      </c>
      <c r="F20" s="1798"/>
      <c r="G20" s="1823"/>
      <c r="H20" s="1823"/>
      <c r="I20" s="1647">
        <v>342.71999999999997</v>
      </c>
      <c r="J20" s="1798"/>
      <c r="K20" s="1823"/>
      <c r="L20" s="1823"/>
      <c r="M20" s="1647">
        <v>73.44</v>
      </c>
      <c r="N20" s="1798"/>
      <c r="O20" s="1823"/>
      <c r="P20" s="1823"/>
      <c r="Q20" s="1647">
        <v>145.44</v>
      </c>
    </row>
    <row r="21" spans="1:17" s="590" customFormat="1" ht="15" x14ac:dyDescent="0.25">
      <c r="A21" s="593">
        <v>7</v>
      </c>
      <c r="B21" s="780"/>
      <c r="C21" s="1823"/>
      <c r="D21" s="1823"/>
      <c r="E21" s="1647">
        <v>195.11999999999998</v>
      </c>
      <c r="F21" s="1798"/>
      <c r="G21" s="1823"/>
      <c r="H21" s="1823"/>
      <c r="I21" s="1647">
        <v>470.16</v>
      </c>
      <c r="J21" s="1798"/>
      <c r="K21" s="1823"/>
      <c r="L21" s="1823"/>
      <c r="M21" s="1647">
        <v>72.240000000000009</v>
      </c>
      <c r="N21" s="1798"/>
      <c r="O21" s="1823"/>
      <c r="P21" s="1823"/>
      <c r="Q21" s="1647">
        <v>145.44</v>
      </c>
    </row>
    <row r="22" spans="1:17" s="590" customFormat="1" ht="15" x14ac:dyDescent="0.25">
      <c r="A22" s="593">
        <v>8</v>
      </c>
      <c r="B22" s="780"/>
      <c r="C22" s="1823"/>
      <c r="D22" s="1823"/>
      <c r="E22" s="1647">
        <v>201.59999999999997</v>
      </c>
      <c r="F22" s="1798"/>
      <c r="G22" s="1823"/>
      <c r="H22" s="1823"/>
      <c r="I22" s="1647">
        <v>524.88</v>
      </c>
      <c r="J22" s="1798"/>
      <c r="K22" s="1823"/>
      <c r="L22" s="1823"/>
      <c r="M22" s="1647">
        <v>74.400000000000006</v>
      </c>
      <c r="N22" s="1798"/>
      <c r="O22" s="1823"/>
      <c r="P22" s="1823"/>
      <c r="Q22" s="1647">
        <v>163.44</v>
      </c>
    </row>
    <row r="23" spans="1:17" s="590" customFormat="1" ht="15" x14ac:dyDescent="0.25">
      <c r="A23" s="593">
        <v>9</v>
      </c>
      <c r="B23" s="780"/>
      <c r="C23" s="1823"/>
      <c r="D23" s="1823"/>
      <c r="E23" s="1647">
        <v>221.28000000000003</v>
      </c>
      <c r="F23" s="1798"/>
      <c r="G23" s="1823"/>
      <c r="H23" s="1823"/>
      <c r="I23" s="1647">
        <v>773.28</v>
      </c>
      <c r="J23" s="1798"/>
      <c r="K23" s="1823"/>
      <c r="L23" s="1823"/>
      <c r="M23" s="1647">
        <v>74.400000000000006</v>
      </c>
      <c r="N23" s="1798"/>
      <c r="O23" s="1823"/>
      <c r="P23" s="1823"/>
      <c r="Q23" s="1647">
        <v>324</v>
      </c>
    </row>
    <row r="24" spans="1:17" s="590" customFormat="1" ht="15" x14ac:dyDescent="0.25">
      <c r="A24" s="593">
        <v>10</v>
      </c>
      <c r="B24" s="780"/>
      <c r="C24" s="1823"/>
      <c r="D24" s="1823"/>
      <c r="E24" s="1647">
        <v>259.68</v>
      </c>
      <c r="F24" s="1798"/>
      <c r="G24" s="1823"/>
      <c r="H24" s="1823"/>
      <c r="I24" s="1647">
        <v>797.76</v>
      </c>
      <c r="J24" s="1798"/>
      <c r="K24" s="1823"/>
      <c r="L24" s="1823"/>
      <c r="M24" s="1647">
        <v>87.360000000000014</v>
      </c>
      <c r="N24" s="1798"/>
      <c r="O24" s="1823"/>
      <c r="P24" s="1823"/>
      <c r="Q24" s="1647">
        <v>382.32</v>
      </c>
    </row>
    <row r="25" spans="1:17" s="590" customFormat="1" ht="15" x14ac:dyDescent="0.25">
      <c r="A25" s="593">
        <v>11</v>
      </c>
      <c r="B25" s="780"/>
      <c r="C25" s="1823"/>
      <c r="D25" s="1823"/>
      <c r="E25" s="1647">
        <v>234.95999999999998</v>
      </c>
      <c r="F25" s="1798"/>
      <c r="G25" s="1823"/>
      <c r="H25" s="1823"/>
      <c r="I25" s="1647">
        <v>762.48</v>
      </c>
      <c r="J25" s="1798"/>
      <c r="K25" s="1823"/>
      <c r="L25" s="1823"/>
      <c r="M25" s="1647">
        <v>88.32</v>
      </c>
      <c r="N25" s="1798"/>
      <c r="O25" s="1823"/>
      <c r="P25" s="1823"/>
      <c r="Q25" s="1647">
        <v>344.15999999999997</v>
      </c>
    </row>
    <row r="26" spans="1:17" s="590" customFormat="1" ht="15" x14ac:dyDescent="0.25">
      <c r="A26" s="593">
        <v>12</v>
      </c>
      <c r="B26" s="780"/>
      <c r="C26" s="1823"/>
      <c r="D26" s="1823"/>
      <c r="E26" s="1647">
        <v>239.76</v>
      </c>
      <c r="F26" s="1798"/>
      <c r="G26" s="1823"/>
      <c r="H26" s="1823"/>
      <c r="I26" s="1647">
        <v>774.71999999999991</v>
      </c>
      <c r="J26" s="1798"/>
      <c r="K26" s="1823"/>
      <c r="L26" s="1823"/>
      <c r="M26" s="1647">
        <v>90.48</v>
      </c>
      <c r="N26" s="1798"/>
      <c r="O26" s="1823"/>
      <c r="P26" s="1823"/>
      <c r="Q26" s="1647">
        <v>396</v>
      </c>
    </row>
    <row r="27" spans="1:17" s="590" customFormat="1" ht="15" x14ac:dyDescent="0.25">
      <c r="A27" s="593">
        <v>13</v>
      </c>
      <c r="B27" s="780"/>
      <c r="C27" s="1823"/>
      <c r="D27" s="1823"/>
      <c r="E27" s="1647">
        <v>227.51999999999998</v>
      </c>
      <c r="F27" s="1798"/>
      <c r="G27" s="1823"/>
      <c r="H27" s="1823"/>
      <c r="I27" s="1647">
        <v>674.64</v>
      </c>
      <c r="J27" s="1798"/>
      <c r="K27" s="1823"/>
      <c r="L27" s="1823"/>
      <c r="M27" s="1647">
        <v>80.400000000000006</v>
      </c>
      <c r="N27" s="1798"/>
      <c r="O27" s="1823"/>
      <c r="P27" s="1823"/>
      <c r="Q27" s="1647">
        <v>264.24</v>
      </c>
    </row>
    <row r="28" spans="1:17" s="590" customFormat="1" ht="15" x14ac:dyDescent="0.25">
      <c r="A28" s="593">
        <v>14</v>
      </c>
      <c r="B28" s="780"/>
      <c r="C28" s="1823"/>
      <c r="D28" s="1823"/>
      <c r="E28" s="1647">
        <v>232.08</v>
      </c>
      <c r="F28" s="1798"/>
      <c r="G28" s="1823"/>
      <c r="H28" s="1823"/>
      <c r="I28" s="1647">
        <v>718.56</v>
      </c>
      <c r="J28" s="1798"/>
      <c r="K28" s="1823"/>
      <c r="L28" s="1823"/>
      <c r="M28" s="1647">
        <v>74.64</v>
      </c>
      <c r="N28" s="1798"/>
      <c r="O28" s="1823"/>
      <c r="P28" s="1823"/>
      <c r="Q28" s="1647">
        <v>324</v>
      </c>
    </row>
    <row r="29" spans="1:17" s="590" customFormat="1" ht="15" x14ac:dyDescent="0.25">
      <c r="A29" s="593">
        <v>15</v>
      </c>
      <c r="B29" s="780"/>
      <c r="C29" s="1823"/>
      <c r="D29" s="1823"/>
      <c r="E29" s="1647">
        <v>260.16000000000003</v>
      </c>
      <c r="F29" s="1798"/>
      <c r="G29" s="1823"/>
      <c r="H29" s="1823"/>
      <c r="I29" s="1647">
        <v>636.48</v>
      </c>
      <c r="J29" s="1798"/>
      <c r="K29" s="1823"/>
      <c r="L29" s="1823"/>
      <c r="M29" s="1647">
        <v>75.840000000000018</v>
      </c>
      <c r="N29" s="1798"/>
      <c r="O29" s="1823"/>
      <c r="P29" s="1823"/>
      <c r="Q29" s="1647">
        <v>263.52</v>
      </c>
    </row>
    <row r="30" spans="1:17" s="590" customFormat="1" ht="15" x14ac:dyDescent="0.25">
      <c r="A30" s="593">
        <v>16</v>
      </c>
      <c r="B30" s="780"/>
      <c r="C30" s="1823"/>
      <c r="D30" s="1823"/>
      <c r="E30" s="1647">
        <v>243.12</v>
      </c>
      <c r="F30" s="1798"/>
      <c r="G30" s="1823"/>
      <c r="H30" s="1823"/>
      <c r="I30" s="1647">
        <v>676.08</v>
      </c>
      <c r="J30" s="1798"/>
      <c r="K30" s="1823"/>
      <c r="L30" s="1823"/>
      <c r="M30" s="1647">
        <v>75.840000000000018</v>
      </c>
      <c r="N30" s="1798"/>
      <c r="O30" s="1823"/>
      <c r="P30" s="1823"/>
      <c r="Q30" s="1647">
        <v>323.27999999999997</v>
      </c>
    </row>
    <row r="31" spans="1:17" s="594" customFormat="1" ht="15" x14ac:dyDescent="0.25">
      <c r="A31" s="593">
        <v>17</v>
      </c>
      <c r="B31" s="780"/>
      <c r="C31" s="1823"/>
      <c r="D31" s="1823"/>
      <c r="E31" s="1647">
        <v>238.56</v>
      </c>
      <c r="F31" s="1798"/>
      <c r="G31" s="1823"/>
      <c r="H31" s="1823"/>
      <c r="I31" s="1647">
        <v>555.12</v>
      </c>
      <c r="J31" s="1798"/>
      <c r="K31" s="1823"/>
      <c r="L31" s="1823"/>
      <c r="M31" s="1647">
        <v>78</v>
      </c>
      <c r="N31" s="1798"/>
      <c r="O31" s="1823"/>
      <c r="P31" s="1823"/>
      <c r="Q31" s="1647">
        <v>204.48</v>
      </c>
    </row>
    <row r="32" spans="1:17" s="594" customFormat="1" ht="15" x14ac:dyDescent="0.25">
      <c r="A32" s="593">
        <v>18</v>
      </c>
      <c r="B32" s="780"/>
      <c r="C32" s="1823"/>
      <c r="D32" s="1823"/>
      <c r="E32" s="1647">
        <v>250.56</v>
      </c>
      <c r="F32" s="1798"/>
      <c r="G32" s="1823"/>
      <c r="H32" s="1823"/>
      <c r="I32" s="1647">
        <v>543.6</v>
      </c>
      <c r="J32" s="1798"/>
      <c r="K32" s="1823"/>
      <c r="L32" s="1823"/>
      <c r="M32" s="1647">
        <v>81.11999999999999</v>
      </c>
      <c r="N32" s="1798"/>
      <c r="O32" s="1823"/>
      <c r="P32" s="1823"/>
      <c r="Q32" s="1647">
        <v>172.79999999999998</v>
      </c>
    </row>
    <row r="33" spans="1:33" s="594" customFormat="1" ht="15" x14ac:dyDescent="0.25">
      <c r="A33" s="593">
        <v>19</v>
      </c>
      <c r="B33" s="780"/>
      <c r="C33" s="1823"/>
      <c r="D33" s="1823"/>
      <c r="E33" s="1647">
        <v>224.39999999999998</v>
      </c>
      <c r="F33" s="1798"/>
      <c r="G33" s="1823"/>
      <c r="H33" s="1823"/>
      <c r="I33" s="1647">
        <v>538.55999999999995</v>
      </c>
      <c r="J33" s="1798"/>
      <c r="K33" s="1823"/>
      <c r="L33" s="1823"/>
      <c r="M33" s="1647">
        <v>80.640000000000015</v>
      </c>
      <c r="N33" s="1798"/>
      <c r="O33" s="1823"/>
      <c r="P33" s="1823"/>
      <c r="Q33" s="1647">
        <v>163.44</v>
      </c>
    </row>
    <row r="34" spans="1:33" s="594" customFormat="1" ht="15" x14ac:dyDescent="0.25">
      <c r="A34" s="593">
        <v>20</v>
      </c>
      <c r="B34" s="780"/>
      <c r="C34" s="1823"/>
      <c r="D34" s="1823"/>
      <c r="E34" s="1647">
        <v>238.32</v>
      </c>
      <c r="F34" s="1798"/>
      <c r="G34" s="1823"/>
      <c r="H34" s="1823"/>
      <c r="I34" s="1647">
        <v>552.24</v>
      </c>
      <c r="J34" s="1798"/>
      <c r="K34" s="1823"/>
      <c r="L34" s="1823"/>
      <c r="M34" s="1647">
        <v>81.36</v>
      </c>
      <c r="N34" s="1798"/>
      <c r="O34" s="1823"/>
      <c r="P34" s="1823"/>
      <c r="Q34" s="1647">
        <v>164.88</v>
      </c>
    </row>
    <row r="35" spans="1:33" s="594" customFormat="1" ht="15" x14ac:dyDescent="0.25">
      <c r="A35" s="593">
        <v>21</v>
      </c>
      <c r="B35" s="780"/>
      <c r="C35" s="1823"/>
      <c r="D35" s="1823"/>
      <c r="E35" s="1647">
        <v>233.28</v>
      </c>
      <c r="F35" s="1798"/>
      <c r="G35" s="1823"/>
      <c r="H35" s="1823"/>
      <c r="I35" s="1647">
        <v>570.96</v>
      </c>
      <c r="J35" s="1798"/>
      <c r="K35" s="1823"/>
      <c r="L35" s="1823"/>
      <c r="M35" s="1647">
        <v>80.400000000000006</v>
      </c>
      <c r="N35" s="1798"/>
      <c r="O35" s="1823"/>
      <c r="P35" s="1823"/>
      <c r="Q35" s="1647">
        <v>164.16</v>
      </c>
    </row>
    <row r="36" spans="1:33" s="594" customFormat="1" ht="15" x14ac:dyDescent="0.25">
      <c r="A36" s="593">
        <v>22</v>
      </c>
      <c r="B36" s="780"/>
      <c r="C36" s="1823"/>
      <c r="D36" s="1823"/>
      <c r="E36" s="1647">
        <v>239.76</v>
      </c>
      <c r="F36" s="1798"/>
      <c r="G36" s="1823"/>
      <c r="H36" s="1823"/>
      <c r="I36" s="1647">
        <v>573.12000000000012</v>
      </c>
      <c r="J36" s="1798"/>
      <c r="K36" s="1823"/>
      <c r="L36" s="1823"/>
      <c r="M36" s="1647">
        <v>81.359999999999985</v>
      </c>
      <c r="N36" s="1798"/>
      <c r="O36" s="1823"/>
      <c r="P36" s="1823"/>
      <c r="Q36" s="1647">
        <v>166.32</v>
      </c>
    </row>
    <row r="37" spans="1:33" s="594" customFormat="1" ht="15" x14ac:dyDescent="0.25">
      <c r="A37" s="593">
        <v>23</v>
      </c>
      <c r="B37" s="780"/>
      <c r="C37" s="1823"/>
      <c r="D37" s="1823"/>
      <c r="E37" s="1647">
        <v>229.44</v>
      </c>
      <c r="F37" s="1798"/>
      <c r="G37" s="1823"/>
      <c r="H37" s="1823"/>
      <c r="I37" s="1647">
        <v>535.68000000000006</v>
      </c>
      <c r="J37" s="1798"/>
      <c r="K37" s="1823"/>
      <c r="L37" s="1823"/>
      <c r="M37" s="1647">
        <v>81.359999999999985</v>
      </c>
      <c r="N37" s="1798"/>
      <c r="O37" s="1823"/>
      <c r="P37" s="1823"/>
      <c r="Q37" s="1647">
        <v>162.71999999999997</v>
      </c>
    </row>
    <row r="38" spans="1:33" s="594" customFormat="1" ht="15" x14ac:dyDescent="0.25">
      <c r="A38" s="593">
        <v>24</v>
      </c>
      <c r="B38" s="780"/>
      <c r="C38" s="1823"/>
      <c r="D38" s="1823"/>
      <c r="E38" s="1647">
        <v>220.32</v>
      </c>
      <c r="F38" s="1798"/>
      <c r="G38" s="1823"/>
      <c r="H38" s="1823"/>
      <c r="I38" s="1647">
        <v>458.64</v>
      </c>
      <c r="J38" s="1798"/>
      <c r="K38" s="1823"/>
      <c r="L38" s="1823"/>
      <c r="M38" s="1647">
        <v>80.400000000000006</v>
      </c>
      <c r="N38" s="1798"/>
      <c r="O38" s="1823"/>
      <c r="P38" s="1823"/>
      <c r="Q38" s="1647">
        <v>149.04000000000002</v>
      </c>
    </row>
    <row r="39" spans="1:33" s="594" customFormat="1" ht="15" x14ac:dyDescent="0.2">
      <c r="A39" s="593" t="s">
        <v>19</v>
      </c>
      <c r="B39" s="792"/>
      <c r="C39" s="1823"/>
      <c r="D39" s="1823"/>
      <c r="E39" s="1825">
        <f>SUM(E15:E38)</f>
        <v>5147.2799999999979</v>
      </c>
      <c r="F39" s="1823"/>
      <c r="G39" s="1823"/>
      <c r="H39" s="1823"/>
      <c r="I39" s="1825">
        <f>SUM(I15:I38)</f>
        <v>13236.480000000001</v>
      </c>
      <c r="J39" s="1823"/>
      <c r="K39" s="1823"/>
      <c r="L39" s="1823"/>
      <c r="M39" s="1825">
        <f>SUM(M15:M38)</f>
        <v>1894.5599999999997</v>
      </c>
      <c r="N39" s="1823"/>
      <c r="O39" s="1823"/>
      <c r="P39" s="1823"/>
      <c r="Q39" s="1825">
        <f>SUM(Q15:Q38)</f>
        <v>5207.0399999999991</v>
      </c>
    </row>
    <row r="40" spans="1:33" s="583" customFormat="1" ht="12.75" customHeight="1" x14ac:dyDescent="0.2">
      <c r="A40" s="583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83" customFormat="1" ht="12.75" customHeight="1" x14ac:dyDescent="0.2">
      <c r="A41" s="583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83" t="s">
        <v>22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83" t="s">
        <v>23</v>
      </c>
      <c r="K43" s="583" t="s">
        <v>534</v>
      </c>
      <c r="L43" s="583"/>
      <c r="M43" s="583"/>
      <c r="N43" s="583"/>
      <c r="O43" s="583"/>
      <c r="P43" s="583"/>
      <c r="Q43" s="583"/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26" t="s">
        <v>509</v>
      </c>
      <c r="C1" s="2048"/>
      <c r="D1" s="2048"/>
      <c r="E1" s="2048"/>
      <c r="F1" s="2048"/>
      <c r="J1" s="801" t="s">
        <v>183</v>
      </c>
      <c r="M1" s="874" t="s">
        <v>138</v>
      </c>
      <c r="N1" s="874"/>
      <c r="O1" s="874"/>
      <c r="P1" s="874"/>
      <c r="Q1" s="874"/>
      <c r="R1" s="874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96" customFormat="1" ht="10.5" customHeight="1" x14ac:dyDescent="0.2">
      <c r="B2" s="2927" t="s">
        <v>1</v>
      </c>
      <c r="C2" s="2055"/>
      <c r="D2" s="2055"/>
      <c r="E2" s="2055"/>
      <c r="F2" s="2055"/>
      <c r="M2" s="2927" t="s">
        <v>2</v>
      </c>
      <c r="N2" s="2055"/>
      <c r="O2" s="2055"/>
      <c r="P2" s="2055"/>
      <c r="Q2" s="2055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96" customFormat="1" ht="13.5" customHeight="1" x14ac:dyDescent="0.2">
      <c r="B3" s="598" t="s">
        <v>136</v>
      </c>
      <c r="N3" s="596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96" customFormat="1" ht="15" customHeight="1" x14ac:dyDescent="0.25">
      <c r="B4" s="2930" t="s">
        <v>4</v>
      </c>
      <c r="C4" s="2048"/>
      <c r="D4" s="599"/>
      <c r="E4" s="948"/>
      <c r="F4" s="948"/>
      <c r="G4" s="948"/>
      <c r="H4" s="948"/>
      <c r="I4" s="878" t="s">
        <v>5</v>
      </c>
      <c r="J4" s="925"/>
      <c r="K4" s="925"/>
      <c r="L4" s="597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96" customFormat="1" ht="9.75" customHeight="1" x14ac:dyDescent="0.2">
      <c r="B5" s="2929" t="s">
        <v>7</v>
      </c>
      <c r="C5" s="2046"/>
      <c r="D5" s="597"/>
      <c r="E5" s="597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96" customFormat="1" ht="12" customHeight="1" x14ac:dyDescent="0.25">
      <c r="A6" s="292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96" customFormat="1" ht="15.75" x14ac:dyDescent="0.25">
      <c r="A7" s="292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96" customFormat="1" ht="9" customHeight="1" x14ac:dyDescent="0.2">
      <c r="A8" s="1329" t="s">
        <v>461</v>
      </c>
      <c r="B8" s="1315" t="s">
        <v>462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96" customFormat="1" x14ac:dyDescent="0.2">
      <c r="A9" s="2923" t="s">
        <v>9</v>
      </c>
      <c r="B9" s="2924" t="s">
        <v>10</v>
      </c>
      <c r="C9" s="2391"/>
      <c r="D9" s="2391"/>
      <c r="E9" s="2391"/>
      <c r="F9" s="2391"/>
      <c r="G9" s="2391"/>
      <c r="H9" s="2391"/>
      <c r="I9" s="2392"/>
      <c r="J9" s="2924" t="s">
        <v>11</v>
      </c>
      <c r="K9" s="2391"/>
      <c r="L9" s="2391"/>
      <c r="M9" s="2391"/>
      <c r="N9" s="2391"/>
      <c r="O9" s="2391"/>
      <c r="P9" s="2391"/>
      <c r="Q9" s="2392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96" customFormat="1" x14ac:dyDescent="0.2">
      <c r="A10" s="2388"/>
      <c r="B10" s="2922" t="s">
        <v>361</v>
      </c>
      <c r="C10" s="2062"/>
      <c r="D10" s="2062"/>
      <c r="E10" s="2063"/>
      <c r="F10" s="2922" t="s">
        <v>362</v>
      </c>
      <c r="G10" s="2062"/>
      <c r="H10" s="2062"/>
      <c r="I10" s="2063"/>
      <c r="J10" s="2922" t="s">
        <v>361</v>
      </c>
      <c r="K10" s="2062"/>
      <c r="L10" s="2062"/>
      <c r="M10" s="2063"/>
      <c r="N10" s="2922" t="s">
        <v>362</v>
      </c>
      <c r="O10" s="2062"/>
      <c r="P10" s="2062"/>
      <c r="Q10" s="2063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96" customFormat="1" x14ac:dyDescent="0.2">
      <c r="A11" s="2388"/>
      <c r="B11" s="2922" t="s">
        <v>14</v>
      </c>
      <c r="C11" s="2062"/>
      <c r="E11" s="601">
        <v>7200</v>
      </c>
      <c r="F11" s="2922" t="s">
        <v>14</v>
      </c>
      <c r="G11" s="2062"/>
      <c r="H11" s="600"/>
      <c r="I11" s="601">
        <f>Q11</f>
        <v>7200</v>
      </c>
      <c r="J11" s="2922" t="s">
        <v>14</v>
      </c>
      <c r="K11" s="2062"/>
      <c r="L11" s="600"/>
      <c r="M11" s="601">
        <f>E11</f>
        <v>7200</v>
      </c>
      <c r="N11" s="2922" t="s">
        <v>14</v>
      </c>
      <c r="O11" s="2062"/>
      <c r="P11" s="600"/>
      <c r="Q11" s="601"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603" customFormat="1" ht="35.25" customHeight="1" x14ac:dyDescent="0.2">
      <c r="A12" s="2389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826"/>
      <c r="D14" s="1826"/>
      <c r="E14" s="1827"/>
      <c r="F14" s="1798"/>
      <c r="G14" s="1826"/>
      <c r="H14" s="1826"/>
      <c r="I14" s="1827"/>
      <c r="J14" s="1798"/>
      <c r="K14" s="1826"/>
      <c r="L14" s="1826"/>
      <c r="M14" s="1827"/>
      <c r="N14" s="1798"/>
      <c r="O14" s="1826"/>
      <c r="P14" s="1826"/>
      <c r="Q14" s="1827"/>
    </row>
    <row r="15" spans="1:33" s="1417" customFormat="1" ht="15" x14ac:dyDescent="0.25">
      <c r="A15" s="1414">
        <v>1</v>
      </c>
      <c r="B15" s="1415"/>
      <c r="C15" s="1826"/>
      <c r="D15" s="1826"/>
      <c r="E15" s="1647">
        <v>436.32</v>
      </c>
      <c r="F15" s="1798"/>
      <c r="G15" s="1826"/>
      <c r="H15" s="1826"/>
      <c r="I15" s="1647">
        <v>552.96</v>
      </c>
      <c r="J15" s="1798"/>
      <c r="K15" s="1826"/>
      <c r="L15" s="1826"/>
      <c r="M15" s="1647">
        <v>204.48000000000002</v>
      </c>
      <c r="N15" s="1798"/>
      <c r="O15" s="1826"/>
      <c r="P15" s="1826"/>
      <c r="Q15" s="1647">
        <v>190.79999999999998</v>
      </c>
    </row>
    <row r="16" spans="1:33" s="603" customFormat="1" ht="15" x14ac:dyDescent="0.25">
      <c r="A16" s="606">
        <v>2</v>
      </c>
      <c r="B16" s="780"/>
      <c r="C16" s="1826"/>
      <c r="D16" s="1826"/>
      <c r="E16" s="1647">
        <v>416.16</v>
      </c>
      <c r="F16" s="1798"/>
      <c r="G16" s="1826"/>
      <c r="H16" s="1826"/>
      <c r="I16" s="1647">
        <v>514.79999999999995</v>
      </c>
      <c r="J16" s="1798"/>
      <c r="K16" s="1826"/>
      <c r="L16" s="1826"/>
      <c r="M16" s="1647">
        <v>200.88</v>
      </c>
      <c r="N16" s="1798"/>
      <c r="O16" s="1826"/>
      <c r="P16" s="1826"/>
      <c r="Q16" s="1647">
        <v>185.76</v>
      </c>
    </row>
    <row r="17" spans="1:17" s="603" customFormat="1" ht="15" x14ac:dyDescent="0.25">
      <c r="A17" s="606">
        <v>3</v>
      </c>
      <c r="B17" s="780"/>
      <c r="C17" s="1826"/>
      <c r="D17" s="1826"/>
      <c r="E17" s="1647">
        <v>381.6</v>
      </c>
      <c r="F17" s="1798"/>
      <c r="G17" s="1826"/>
      <c r="H17" s="1826"/>
      <c r="I17" s="1647">
        <v>460.08000000000004</v>
      </c>
      <c r="J17" s="1798"/>
      <c r="K17" s="1826"/>
      <c r="L17" s="1826"/>
      <c r="M17" s="1647">
        <v>192.24</v>
      </c>
      <c r="N17" s="1798"/>
      <c r="O17" s="1826"/>
      <c r="P17" s="1826"/>
      <c r="Q17" s="1647">
        <v>186.48000000000002</v>
      </c>
    </row>
    <row r="18" spans="1:17" s="603" customFormat="1" ht="15" x14ac:dyDescent="0.25">
      <c r="A18" s="606">
        <v>4</v>
      </c>
      <c r="B18" s="780"/>
      <c r="C18" s="1826"/>
      <c r="D18" s="1826"/>
      <c r="E18" s="1647">
        <v>365.03999999999996</v>
      </c>
      <c r="F18" s="1798"/>
      <c r="G18" s="1826"/>
      <c r="H18" s="1826"/>
      <c r="I18" s="1647">
        <v>446.4</v>
      </c>
      <c r="J18" s="1798"/>
      <c r="K18" s="1826"/>
      <c r="L18" s="1826"/>
      <c r="M18" s="1647">
        <v>185.76</v>
      </c>
      <c r="N18" s="1798"/>
      <c r="O18" s="1826"/>
      <c r="P18" s="1826"/>
      <c r="Q18" s="1647">
        <v>173.51999999999998</v>
      </c>
    </row>
    <row r="19" spans="1:17" s="603" customFormat="1" ht="15" x14ac:dyDescent="0.25">
      <c r="A19" s="606">
        <v>5</v>
      </c>
      <c r="B19" s="780"/>
      <c r="C19" s="1826"/>
      <c r="D19" s="1826"/>
      <c r="E19" s="1647">
        <v>374.4</v>
      </c>
      <c r="F19" s="1798"/>
      <c r="G19" s="1826"/>
      <c r="H19" s="1826"/>
      <c r="I19" s="1647">
        <v>442.08000000000004</v>
      </c>
      <c r="J19" s="1798"/>
      <c r="K19" s="1826"/>
      <c r="L19" s="1826"/>
      <c r="M19" s="1647">
        <v>180.72</v>
      </c>
      <c r="N19" s="1798"/>
      <c r="O19" s="1826"/>
      <c r="P19" s="1826"/>
      <c r="Q19" s="1647">
        <v>169.92</v>
      </c>
    </row>
    <row r="20" spans="1:17" s="603" customFormat="1" ht="15" x14ac:dyDescent="0.25">
      <c r="A20" s="606">
        <v>6</v>
      </c>
      <c r="B20" s="780"/>
      <c r="C20" s="1826"/>
      <c r="D20" s="1826"/>
      <c r="E20" s="1647">
        <v>380.15999999999997</v>
      </c>
      <c r="F20" s="1798"/>
      <c r="G20" s="1826"/>
      <c r="H20" s="1826"/>
      <c r="I20" s="1647">
        <v>461.52000000000004</v>
      </c>
      <c r="J20" s="1798"/>
      <c r="K20" s="1826"/>
      <c r="L20" s="1826"/>
      <c r="M20" s="1647">
        <v>179.28</v>
      </c>
      <c r="N20" s="1798"/>
      <c r="O20" s="1826"/>
      <c r="P20" s="1826"/>
      <c r="Q20" s="1647">
        <v>170.64</v>
      </c>
    </row>
    <row r="21" spans="1:17" s="603" customFormat="1" ht="15" x14ac:dyDescent="0.25">
      <c r="A21" s="606">
        <v>7</v>
      </c>
      <c r="B21" s="780"/>
      <c r="C21" s="1826"/>
      <c r="D21" s="1826"/>
      <c r="E21" s="1647">
        <v>429.12</v>
      </c>
      <c r="F21" s="1798"/>
      <c r="G21" s="1826"/>
      <c r="H21" s="1826"/>
      <c r="I21" s="1647">
        <v>535.68000000000006</v>
      </c>
      <c r="J21" s="1798"/>
      <c r="K21" s="1826"/>
      <c r="L21" s="1826"/>
      <c r="M21" s="1647">
        <v>173.51999999999998</v>
      </c>
      <c r="N21" s="1798"/>
      <c r="O21" s="1826"/>
      <c r="P21" s="1826"/>
      <c r="Q21" s="1647">
        <v>168.48</v>
      </c>
    </row>
    <row r="22" spans="1:17" s="603" customFormat="1" ht="15" x14ac:dyDescent="0.25">
      <c r="A22" s="606">
        <v>8</v>
      </c>
      <c r="B22" s="780"/>
      <c r="C22" s="1826"/>
      <c r="D22" s="1826"/>
      <c r="E22" s="1647">
        <v>479.52</v>
      </c>
      <c r="F22" s="1798"/>
      <c r="G22" s="1826"/>
      <c r="H22" s="1826"/>
      <c r="I22" s="1647">
        <v>601.20000000000005</v>
      </c>
      <c r="J22" s="1798"/>
      <c r="K22" s="1826"/>
      <c r="L22" s="1826"/>
      <c r="M22" s="1647">
        <v>192.24</v>
      </c>
      <c r="N22" s="1798"/>
      <c r="O22" s="1826"/>
      <c r="P22" s="1826"/>
      <c r="Q22" s="1647">
        <v>185.76</v>
      </c>
    </row>
    <row r="23" spans="1:17" s="603" customFormat="1" ht="15" x14ac:dyDescent="0.25">
      <c r="A23" s="606">
        <v>9</v>
      </c>
      <c r="B23" s="780"/>
      <c r="C23" s="1826"/>
      <c r="D23" s="1826"/>
      <c r="E23" s="1647">
        <v>552.96</v>
      </c>
      <c r="F23" s="1798"/>
      <c r="G23" s="1826"/>
      <c r="H23" s="1826"/>
      <c r="I23" s="1647">
        <v>743.04</v>
      </c>
      <c r="J23" s="1798"/>
      <c r="K23" s="1826"/>
      <c r="L23" s="1826"/>
      <c r="M23" s="1647">
        <v>203.04000000000002</v>
      </c>
      <c r="N23" s="1798"/>
      <c r="O23" s="1826"/>
      <c r="P23" s="1826"/>
      <c r="Q23" s="1647">
        <v>210.24</v>
      </c>
    </row>
    <row r="24" spans="1:17" s="603" customFormat="1" ht="15" x14ac:dyDescent="0.25">
      <c r="A24" s="606">
        <v>10</v>
      </c>
      <c r="B24" s="780"/>
      <c r="C24" s="1826"/>
      <c r="D24" s="1826"/>
      <c r="E24" s="1647">
        <v>614.16000000000008</v>
      </c>
      <c r="F24" s="1798"/>
      <c r="G24" s="1826"/>
      <c r="H24" s="1826"/>
      <c r="I24" s="1647">
        <v>846.72</v>
      </c>
      <c r="J24" s="1798"/>
      <c r="K24" s="1826"/>
      <c r="L24" s="1826"/>
      <c r="M24" s="1647">
        <v>239.04</v>
      </c>
      <c r="N24" s="1798"/>
      <c r="O24" s="1826"/>
      <c r="P24" s="1826"/>
      <c r="Q24" s="1647">
        <v>266.40000000000003</v>
      </c>
    </row>
    <row r="25" spans="1:17" s="603" customFormat="1" ht="15" x14ac:dyDescent="0.25">
      <c r="A25" s="606">
        <v>11</v>
      </c>
      <c r="B25" s="780"/>
      <c r="C25" s="1826"/>
      <c r="D25" s="1826"/>
      <c r="E25" s="1647">
        <v>659.52</v>
      </c>
      <c r="F25" s="1798"/>
      <c r="G25" s="1826"/>
      <c r="H25" s="1826"/>
      <c r="I25" s="1647">
        <v>879.83999999999992</v>
      </c>
      <c r="J25" s="1798"/>
      <c r="K25" s="1826"/>
      <c r="L25" s="1826"/>
      <c r="M25" s="1647">
        <v>250.56</v>
      </c>
      <c r="N25" s="1798"/>
      <c r="O25" s="1826"/>
      <c r="P25" s="1826"/>
      <c r="Q25" s="1647">
        <v>271.43999999999994</v>
      </c>
    </row>
    <row r="26" spans="1:17" s="603" customFormat="1" ht="15" x14ac:dyDescent="0.25">
      <c r="A26" s="606">
        <v>12</v>
      </c>
      <c r="B26" s="780"/>
      <c r="C26" s="1826"/>
      <c r="D26" s="1826"/>
      <c r="E26" s="1647">
        <v>656.6400000000001</v>
      </c>
      <c r="F26" s="1798"/>
      <c r="G26" s="1826"/>
      <c r="H26" s="1826"/>
      <c r="I26" s="1647">
        <v>903.6</v>
      </c>
      <c r="J26" s="1798"/>
      <c r="K26" s="1826"/>
      <c r="L26" s="1826"/>
      <c r="M26" s="1647">
        <v>264.24</v>
      </c>
      <c r="N26" s="1798"/>
      <c r="O26" s="1826"/>
      <c r="P26" s="1826"/>
      <c r="Q26" s="1647">
        <v>288.72000000000003</v>
      </c>
    </row>
    <row r="27" spans="1:17" s="603" customFormat="1" ht="15" x14ac:dyDescent="0.25">
      <c r="A27" s="606">
        <v>13</v>
      </c>
      <c r="B27" s="780"/>
      <c r="C27" s="1826"/>
      <c r="D27" s="1826"/>
      <c r="E27" s="1647">
        <v>647.28</v>
      </c>
      <c r="F27" s="1798"/>
      <c r="G27" s="1826"/>
      <c r="H27" s="1826"/>
      <c r="I27" s="1647">
        <v>866.88000000000011</v>
      </c>
      <c r="J27" s="1798"/>
      <c r="K27" s="1826"/>
      <c r="L27" s="1826"/>
      <c r="M27" s="1647">
        <v>227.51999999999998</v>
      </c>
      <c r="N27" s="1798"/>
      <c r="O27" s="1826"/>
      <c r="P27" s="1826"/>
      <c r="Q27" s="1647">
        <v>241.92000000000002</v>
      </c>
    </row>
    <row r="28" spans="1:17" s="603" customFormat="1" ht="15" x14ac:dyDescent="0.25">
      <c r="A28" s="606">
        <v>14</v>
      </c>
      <c r="B28" s="780"/>
      <c r="C28" s="1826"/>
      <c r="D28" s="1826"/>
      <c r="E28" s="1647">
        <v>622.08000000000004</v>
      </c>
      <c r="F28" s="1798"/>
      <c r="G28" s="1826"/>
      <c r="H28" s="1826"/>
      <c r="I28" s="1647">
        <v>822.96</v>
      </c>
      <c r="J28" s="1798"/>
      <c r="K28" s="1826"/>
      <c r="L28" s="1826"/>
      <c r="M28" s="1647">
        <v>203.04</v>
      </c>
      <c r="N28" s="1798"/>
      <c r="O28" s="1826"/>
      <c r="P28" s="1826"/>
      <c r="Q28" s="1647">
        <v>204.48</v>
      </c>
    </row>
    <row r="29" spans="1:17" s="603" customFormat="1" ht="15" x14ac:dyDescent="0.25">
      <c r="A29" s="606">
        <v>15</v>
      </c>
      <c r="B29" s="780"/>
      <c r="C29" s="1826"/>
      <c r="D29" s="1826"/>
      <c r="E29" s="1647">
        <v>600.48</v>
      </c>
      <c r="F29" s="1798"/>
      <c r="G29" s="1826"/>
      <c r="H29" s="1826"/>
      <c r="I29" s="1647">
        <v>830.16</v>
      </c>
      <c r="J29" s="1798"/>
      <c r="K29" s="1826"/>
      <c r="L29" s="1826"/>
      <c r="M29" s="1647">
        <v>199.44</v>
      </c>
      <c r="N29" s="1798"/>
      <c r="O29" s="1826"/>
      <c r="P29" s="1826"/>
      <c r="Q29" s="1647">
        <v>212.4</v>
      </c>
    </row>
    <row r="30" spans="1:17" s="603" customFormat="1" ht="15" x14ac:dyDescent="0.25">
      <c r="A30" s="606">
        <v>16</v>
      </c>
      <c r="B30" s="780"/>
      <c r="C30" s="1826"/>
      <c r="D30" s="1826"/>
      <c r="E30" s="1647">
        <v>604.07999999999993</v>
      </c>
      <c r="F30" s="1798"/>
      <c r="G30" s="1826"/>
      <c r="H30" s="1826"/>
      <c r="I30" s="1647">
        <v>830.16</v>
      </c>
      <c r="J30" s="1798"/>
      <c r="K30" s="1826"/>
      <c r="L30" s="1826"/>
      <c r="M30" s="1647">
        <v>198</v>
      </c>
      <c r="N30" s="1798"/>
      <c r="O30" s="1826"/>
      <c r="P30" s="1826"/>
      <c r="Q30" s="1647">
        <v>218.16</v>
      </c>
    </row>
    <row r="31" spans="1:17" s="607" customFormat="1" ht="15" x14ac:dyDescent="0.25">
      <c r="A31" s="606">
        <v>17</v>
      </c>
      <c r="B31" s="780"/>
      <c r="C31" s="1826"/>
      <c r="D31" s="1826"/>
      <c r="E31" s="1647">
        <v>614.88</v>
      </c>
      <c r="F31" s="1798"/>
      <c r="G31" s="1826"/>
      <c r="H31" s="1826"/>
      <c r="I31" s="1647">
        <v>821.52</v>
      </c>
      <c r="J31" s="1798"/>
      <c r="K31" s="1826"/>
      <c r="L31" s="1826"/>
      <c r="M31" s="1647">
        <v>208.08</v>
      </c>
      <c r="N31" s="1798"/>
      <c r="O31" s="1826"/>
      <c r="P31" s="1826"/>
      <c r="Q31" s="1647">
        <v>223.92</v>
      </c>
    </row>
    <row r="32" spans="1:17" s="607" customFormat="1" ht="15" x14ac:dyDescent="0.25">
      <c r="A32" s="606">
        <v>18</v>
      </c>
      <c r="B32" s="780"/>
      <c r="C32" s="1826"/>
      <c r="D32" s="1826"/>
      <c r="E32" s="1647">
        <v>619.92000000000007</v>
      </c>
      <c r="F32" s="1798"/>
      <c r="G32" s="1826"/>
      <c r="H32" s="1826"/>
      <c r="I32" s="1647">
        <v>790.56</v>
      </c>
      <c r="J32" s="1798"/>
      <c r="K32" s="1826"/>
      <c r="L32" s="1826"/>
      <c r="M32" s="1647">
        <v>219.6</v>
      </c>
      <c r="N32" s="1798"/>
      <c r="O32" s="1826"/>
      <c r="P32" s="1826"/>
      <c r="Q32" s="1647">
        <v>222.48</v>
      </c>
    </row>
    <row r="33" spans="1:33" s="607" customFormat="1" ht="15" x14ac:dyDescent="0.25">
      <c r="A33" s="606">
        <v>19</v>
      </c>
      <c r="B33" s="780"/>
      <c r="C33" s="1826"/>
      <c r="D33" s="1826"/>
      <c r="E33" s="1647">
        <v>622.79999999999995</v>
      </c>
      <c r="F33" s="1798"/>
      <c r="G33" s="1826"/>
      <c r="H33" s="1826"/>
      <c r="I33" s="1647">
        <v>774</v>
      </c>
      <c r="J33" s="1798"/>
      <c r="K33" s="1826"/>
      <c r="L33" s="1826"/>
      <c r="M33" s="1647">
        <v>210.24</v>
      </c>
      <c r="N33" s="1798"/>
      <c r="O33" s="1826"/>
      <c r="P33" s="1826"/>
      <c r="Q33" s="1647">
        <v>216.71999999999997</v>
      </c>
    </row>
    <row r="34" spans="1:33" s="607" customFormat="1" ht="15" x14ac:dyDescent="0.25">
      <c r="A34" s="606">
        <v>20</v>
      </c>
      <c r="B34" s="780"/>
      <c r="C34" s="1826"/>
      <c r="D34" s="1826"/>
      <c r="E34" s="1647">
        <v>584.64</v>
      </c>
      <c r="F34" s="1798"/>
      <c r="G34" s="1826"/>
      <c r="H34" s="1826"/>
      <c r="I34" s="1647">
        <v>753.12</v>
      </c>
      <c r="J34" s="1798"/>
      <c r="K34" s="1826"/>
      <c r="L34" s="1826"/>
      <c r="M34" s="1647">
        <v>211.68</v>
      </c>
      <c r="N34" s="1798"/>
      <c r="O34" s="1826"/>
      <c r="P34" s="1826"/>
      <c r="Q34" s="1647">
        <v>219.59999999999997</v>
      </c>
    </row>
    <row r="35" spans="1:33" s="607" customFormat="1" ht="15" x14ac:dyDescent="0.25">
      <c r="A35" s="606">
        <v>21</v>
      </c>
      <c r="B35" s="780"/>
      <c r="C35" s="1826"/>
      <c r="D35" s="1826"/>
      <c r="E35" s="1647">
        <v>570.96</v>
      </c>
      <c r="F35" s="1798"/>
      <c r="G35" s="1826"/>
      <c r="H35" s="1826"/>
      <c r="I35" s="1647">
        <v>723.6</v>
      </c>
      <c r="J35" s="1798"/>
      <c r="K35" s="1826"/>
      <c r="L35" s="1826"/>
      <c r="M35" s="1647">
        <v>211.68</v>
      </c>
      <c r="N35" s="1798"/>
      <c r="O35" s="1826"/>
      <c r="P35" s="1826"/>
      <c r="Q35" s="1647">
        <v>216</v>
      </c>
    </row>
    <row r="36" spans="1:33" s="607" customFormat="1" ht="15" x14ac:dyDescent="0.25">
      <c r="A36" s="606">
        <v>22</v>
      </c>
      <c r="B36" s="780"/>
      <c r="C36" s="1826"/>
      <c r="D36" s="1826"/>
      <c r="E36" s="1647">
        <v>581.76</v>
      </c>
      <c r="F36" s="1798"/>
      <c r="G36" s="1826"/>
      <c r="H36" s="1826"/>
      <c r="I36" s="1647">
        <v>722.16000000000008</v>
      </c>
      <c r="J36" s="1798"/>
      <c r="K36" s="1826"/>
      <c r="L36" s="1826"/>
      <c r="M36" s="1647">
        <v>209.51999999999998</v>
      </c>
      <c r="N36" s="1798"/>
      <c r="O36" s="1826"/>
      <c r="P36" s="1826"/>
      <c r="Q36" s="1647">
        <v>202.32</v>
      </c>
    </row>
    <row r="37" spans="1:33" s="607" customFormat="1" ht="15" x14ac:dyDescent="0.25">
      <c r="A37" s="606">
        <v>23</v>
      </c>
      <c r="B37" s="780"/>
      <c r="C37" s="1826"/>
      <c r="D37" s="1826"/>
      <c r="E37" s="1647">
        <v>539.28</v>
      </c>
      <c r="F37" s="1798"/>
      <c r="G37" s="1826"/>
      <c r="H37" s="1826"/>
      <c r="I37" s="1647">
        <v>699.11999999999989</v>
      </c>
      <c r="J37" s="1798"/>
      <c r="K37" s="1826"/>
      <c r="L37" s="1826"/>
      <c r="M37" s="1647">
        <v>200.88</v>
      </c>
      <c r="N37" s="1798"/>
      <c r="O37" s="1826"/>
      <c r="P37" s="1826"/>
      <c r="Q37" s="1647">
        <v>194.39999999999998</v>
      </c>
    </row>
    <row r="38" spans="1:33" s="607" customFormat="1" ht="15" x14ac:dyDescent="0.25">
      <c r="A38" s="606">
        <v>24</v>
      </c>
      <c r="B38" s="780"/>
      <c r="C38" s="1826"/>
      <c r="D38" s="1826"/>
      <c r="E38" s="1647">
        <v>481.67999999999995</v>
      </c>
      <c r="F38" s="1798"/>
      <c r="G38" s="1826"/>
      <c r="H38" s="1826"/>
      <c r="I38" s="1647">
        <v>619.20000000000005</v>
      </c>
      <c r="J38" s="1798"/>
      <c r="K38" s="1826"/>
      <c r="L38" s="1826"/>
      <c r="M38" s="1647">
        <v>199.44</v>
      </c>
      <c r="N38" s="1798"/>
      <c r="O38" s="1826"/>
      <c r="P38" s="1826"/>
      <c r="Q38" s="1647">
        <v>184.32</v>
      </c>
    </row>
    <row r="39" spans="1:33" s="607" customFormat="1" ht="15" x14ac:dyDescent="0.2">
      <c r="A39" s="606" t="s">
        <v>19</v>
      </c>
      <c r="B39" s="791"/>
      <c r="C39" s="1826"/>
      <c r="D39" s="1826"/>
      <c r="E39" s="1828">
        <f>SUM(E15:E38)</f>
        <v>12835.439999999999</v>
      </c>
      <c r="F39" s="1826"/>
      <c r="G39" s="1826"/>
      <c r="H39" s="1826"/>
      <c r="I39" s="1828">
        <f>SUM(I15:I38)</f>
        <v>16641.360000000004</v>
      </c>
      <c r="J39" s="1826"/>
      <c r="K39" s="1826"/>
      <c r="L39" s="1826"/>
      <c r="M39" s="1828">
        <f>SUM(M15:M38)</f>
        <v>4965.1200000000008</v>
      </c>
      <c r="N39" s="1826"/>
      <c r="O39" s="1826"/>
      <c r="P39" s="1826"/>
      <c r="Q39" s="1828">
        <f>SUM(Q15:Q38)</f>
        <v>5024.8799999999992</v>
      </c>
    </row>
    <row r="40" spans="1:33" s="596" customFormat="1" ht="12.75" customHeight="1" x14ac:dyDescent="0.2">
      <c r="A40" s="596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96" customFormat="1" ht="12.75" customHeight="1" x14ac:dyDescent="0.2">
      <c r="A41" s="596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 x14ac:dyDescent="0.2">
      <c r="A42" s="596" t="s">
        <v>22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 x14ac:dyDescent="0.2">
      <c r="A43" s="596" t="s">
        <v>23</v>
      </c>
      <c r="K43" s="596" t="s">
        <v>534</v>
      </c>
      <c r="L43" s="596"/>
      <c r="M43" s="596"/>
      <c r="N43" s="596"/>
      <c r="O43" s="596"/>
      <c r="P43" s="596"/>
      <c r="Q43" s="596"/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 x14ac:dyDescent="0.2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36" t="s">
        <v>509</v>
      </c>
      <c r="C1" s="2048"/>
      <c r="D1" s="2048"/>
      <c r="E1" s="2048"/>
      <c r="F1" s="2048"/>
      <c r="J1" s="801" t="s">
        <v>183</v>
      </c>
      <c r="M1" s="879" t="s">
        <v>357</v>
      </c>
      <c r="N1" s="879"/>
      <c r="O1" s="879"/>
      <c r="P1" s="879"/>
      <c r="Q1" s="879"/>
      <c r="R1" s="879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609" customFormat="1" ht="10.5" customHeight="1" x14ac:dyDescent="0.2">
      <c r="B2" s="2937" t="s">
        <v>1</v>
      </c>
      <c r="C2" s="2055"/>
      <c r="D2" s="2055"/>
      <c r="E2" s="2055"/>
      <c r="F2" s="2055"/>
      <c r="M2" s="2937" t="s">
        <v>2</v>
      </c>
      <c r="N2" s="2055"/>
      <c r="O2" s="2055"/>
      <c r="P2" s="2055"/>
      <c r="Q2" s="2055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609" customFormat="1" ht="13.5" customHeight="1" x14ac:dyDescent="0.2">
      <c r="B3" s="611" t="s">
        <v>136</v>
      </c>
      <c r="N3" s="1302"/>
      <c r="O3" s="1302" t="s">
        <v>358</v>
      </c>
      <c r="P3" s="1302"/>
      <c r="Q3" s="1302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609" customFormat="1" ht="15" customHeight="1" x14ac:dyDescent="0.25">
      <c r="B4" s="2940" t="s">
        <v>4</v>
      </c>
      <c r="C4" s="2048"/>
      <c r="D4" s="612"/>
      <c r="E4" s="946"/>
      <c r="F4" s="946"/>
      <c r="G4" s="946"/>
      <c r="H4" s="946"/>
      <c r="I4" s="880" t="s">
        <v>5</v>
      </c>
      <c r="J4" s="925"/>
      <c r="K4" s="925"/>
      <c r="L4" s="610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609" customFormat="1" ht="9.75" customHeight="1" x14ac:dyDescent="0.2">
      <c r="B5" s="2939" t="s">
        <v>7</v>
      </c>
      <c r="C5" s="2046"/>
      <c r="D5" s="610"/>
      <c r="E5" s="610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609" customFormat="1" ht="12" customHeight="1" x14ac:dyDescent="0.25">
      <c r="A6" s="2938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609" customFormat="1" ht="15.75" x14ac:dyDescent="0.25">
      <c r="A7" s="2935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609" customFormat="1" ht="9" customHeight="1" x14ac:dyDescent="0.2">
      <c r="A8" s="1329" t="s">
        <v>463</v>
      </c>
      <c r="B8" s="1315" t="s">
        <v>464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609" customFormat="1" x14ac:dyDescent="0.2">
      <c r="A9" s="2933" t="s">
        <v>9</v>
      </c>
      <c r="B9" s="2934" t="s">
        <v>10</v>
      </c>
      <c r="C9" s="2391"/>
      <c r="D9" s="2391"/>
      <c r="E9" s="2391"/>
      <c r="F9" s="2391"/>
      <c r="G9" s="2391"/>
      <c r="H9" s="2391"/>
      <c r="I9" s="2392"/>
      <c r="J9" s="2934" t="s">
        <v>11</v>
      </c>
      <c r="K9" s="2391"/>
      <c r="L9" s="2391"/>
      <c r="M9" s="2391"/>
      <c r="N9" s="2391"/>
      <c r="O9" s="2391"/>
      <c r="P9" s="2391"/>
      <c r="Q9" s="2392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609" customFormat="1" x14ac:dyDescent="0.2">
      <c r="A10" s="2388"/>
      <c r="B10" s="2912" t="s">
        <v>396</v>
      </c>
      <c r="C10" s="2062"/>
      <c r="D10" s="2062"/>
      <c r="E10" s="2063"/>
      <c r="F10" s="2913" t="s">
        <v>395</v>
      </c>
      <c r="G10" s="2062"/>
      <c r="H10" s="2062"/>
      <c r="I10" s="2063"/>
      <c r="J10" s="2912" t="str">
        <f>B10</f>
        <v>ф. 4 (Обросово) - КТП-90 (дачн. общ.)</v>
      </c>
      <c r="K10" s="2931"/>
      <c r="L10" s="2931"/>
      <c r="M10" s="2932"/>
      <c r="N10" s="2913" t="str">
        <f>F10</f>
        <v>ф. 4 (Обросово) - КТП-91 (д. Бережок)</v>
      </c>
      <c r="O10" s="2931"/>
      <c r="P10" s="2931"/>
      <c r="Q10" s="2932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609" customFormat="1" x14ac:dyDescent="0.2">
      <c r="A11" s="2388"/>
      <c r="B11" s="2913" t="s">
        <v>14</v>
      </c>
      <c r="C11" s="2062"/>
      <c r="E11" s="588">
        <v>1800</v>
      </c>
      <c r="F11" s="2913" t="s">
        <v>14</v>
      </c>
      <c r="G11" s="2062"/>
      <c r="H11" s="613"/>
      <c r="I11" s="614">
        <f>Q11</f>
        <v>900</v>
      </c>
      <c r="J11" s="2913" t="s">
        <v>14</v>
      </c>
      <c r="K11" s="2062"/>
      <c r="L11" s="613"/>
      <c r="M11" s="614">
        <f>E11</f>
        <v>1800</v>
      </c>
      <c r="N11" s="2913" t="s">
        <v>14</v>
      </c>
      <c r="O11" s="2062"/>
      <c r="P11" s="613"/>
      <c r="Q11" s="614">
        <v>900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16" customFormat="1" ht="35.25" customHeight="1" x14ac:dyDescent="0.2">
      <c r="A12" s="2389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62"/>
      <c r="D14" s="1962"/>
      <c r="E14" s="1366"/>
      <c r="F14" s="1962"/>
      <c r="G14" s="1962"/>
      <c r="H14" s="1962"/>
      <c r="I14" s="1366"/>
      <c r="J14" s="1963"/>
      <c r="K14" s="1962"/>
      <c r="L14" s="1962"/>
      <c r="M14" s="1366"/>
      <c r="N14" s="1962"/>
      <c r="O14" s="1962"/>
      <c r="P14" s="1962"/>
      <c r="Q14" s="1366"/>
    </row>
    <row r="15" spans="1:33" s="1413" customFormat="1" ht="15" x14ac:dyDescent="0.25">
      <c r="A15" s="1411">
        <v>1</v>
      </c>
      <c r="B15" s="1412"/>
      <c r="C15" s="1964"/>
      <c r="D15" s="1964"/>
      <c r="E15" s="1647">
        <v>2.02</v>
      </c>
      <c r="F15" s="1964"/>
      <c r="G15" s="1964"/>
      <c r="H15" s="1964"/>
      <c r="I15" s="1647">
        <v>3.72</v>
      </c>
      <c r="J15" s="1862"/>
      <c r="K15" s="1964"/>
      <c r="L15" s="1964"/>
      <c r="M15" s="1647">
        <v>0</v>
      </c>
      <c r="N15" s="1964"/>
      <c r="O15" s="1964"/>
      <c r="P15" s="1964"/>
      <c r="Q15" s="1647">
        <v>2.13</v>
      </c>
    </row>
    <row r="16" spans="1:33" s="616" customFormat="1" ht="15" x14ac:dyDescent="0.25">
      <c r="A16" s="619">
        <v>2</v>
      </c>
      <c r="B16" s="700"/>
      <c r="C16" s="1964"/>
      <c r="D16" s="1964"/>
      <c r="E16" s="1647">
        <v>1.6</v>
      </c>
      <c r="F16" s="1964"/>
      <c r="G16" s="1964"/>
      <c r="H16" s="1964"/>
      <c r="I16" s="1647">
        <v>3.0100000000000002</v>
      </c>
      <c r="J16" s="1862"/>
      <c r="K16" s="1964"/>
      <c r="L16" s="1964"/>
      <c r="M16" s="1647">
        <v>0</v>
      </c>
      <c r="N16" s="1964"/>
      <c r="O16" s="1964"/>
      <c r="P16" s="1964"/>
      <c r="Q16" s="1647">
        <v>1.78</v>
      </c>
    </row>
    <row r="17" spans="1:17" s="616" customFormat="1" ht="15" x14ac:dyDescent="0.25">
      <c r="A17" s="619">
        <v>3</v>
      </c>
      <c r="B17" s="700"/>
      <c r="C17" s="1964"/>
      <c r="D17" s="1964"/>
      <c r="E17" s="1647">
        <v>1.58</v>
      </c>
      <c r="F17" s="1964"/>
      <c r="G17" s="1964"/>
      <c r="H17" s="1964"/>
      <c r="I17" s="1647">
        <v>2.13</v>
      </c>
      <c r="J17" s="1862"/>
      <c r="K17" s="1964"/>
      <c r="L17" s="1964"/>
      <c r="M17" s="1647">
        <v>0</v>
      </c>
      <c r="N17" s="1964"/>
      <c r="O17" s="1964"/>
      <c r="P17" s="1964"/>
      <c r="Q17" s="1647">
        <v>1.5100000000000002</v>
      </c>
    </row>
    <row r="18" spans="1:17" s="616" customFormat="1" ht="15" x14ac:dyDescent="0.25">
      <c r="A18" s="619">
        <v>4</v>
      </c>
      <c r="B18" s="700"/>
      <c r="C18" s="1964"/>
      <c r="D18" s="1964"/>
      <c r="E18" s="1647">
        <v>1.68</v>
      </c>
      <c r="F18" s="1964"/>
      <c r="G18" s="1964"/>
      <c r="H18" s="1964"/>
      <c r="I18" s="1647">
        <v>1.72</v>
      </c>
      <c r="J18" s="1862"/>
      <c r="K18" s="1964"/>
      <c r="L18" s="1964"/>
      <c r="M18" s="1647">
        <v>0</v>
      </c>
      <c r="N18" s="1964"/>
      <c r="O18" s="1964"/>
      <c r="P18" s="1964"/>
      <c r="Q18" s="1647">
        <v>1.03</v>
      </c>
    </row>
    <row r="19" spans="1:17" s="616" customFormat="1" ht="15" x14ac:dyDescent="0.25">
      <c r="A19" s="619">
        <v>5</v>
      </c>
      <c r="B19" s="700"/>
      <c r="C19" s="1964"/>
      <c r="D19" s="1964"/>
      <c r="E19" s="1647">
        <v>1.72</v>
      </c>
      <c r="F19" s="1964"/>
      <c r="G19" s="1964"/>
      <c r="H19" s="1964"/>
      <c r="I19" s="1647">
        <v>1.92</v>
      </c>
      <c r="J19" s="1862"/>
      <c r="K19" s="1964"/>
      <c r="L19" s="1964"/>
      <c r="M19" s="1647">
        <v>0</v>
      </c>
      <c r="N19" s="1964"/>
      <c r="O19" s="1964"/>
      <c r="P19" s="1964"/>
      <c r="Q19" s="1647">
        <v>1.31</v>
      </c>
    </row>
    <row r="20" spans="1:17" s="616" customFormat="1" ht="15" x14ac:dyDescent="0.25">
      <c r="A20" s="619">
        <v>6</v>
      </c>
      <c r="B20" s="700"/>
      <c r="C20" s="1964"/>
      <c r="D20" s="1964"/>
      <c r="E20" s="1647">
        <v>2.4000000000000004</v>
      </c>
      <c r="F20" s="1964"/>
      <c r="G20" s="1964"/>
      <c r="H20" s="1964"/>
      <c r="I20" s="1647">
        <v>2.5499999999999998</v>
      </c>
      <c r="J20" s="1862"/>
      <c r="K20" s="1964"/>
      <c r="L20" s="1964"/>
      <c r="M20" s="1647">
        <v>0</v>
      </c>
      <c r="N20" s="1964"/>
      <c r="O20" s="1964"/>
      <c r="P20" s="1964"/>
      <c r="Q20" s="1647">
        <v>1.1099999999999999</v>
      </c>
    </row>
    <row r="21" spans="1:17" s="616" customFormat="1" ht="15" x14ac:dyDescent="0.25">
      <c r="A21" s="619">
        <v>7</v>
      </c>
      <c r="B21" s="700"/>
      <c r="C21" s="1964"/>
      <c r="D21" s="1964"/>
      <c r="E21" s="1647">
        <v>2.2000000000000002</v>
      </c>
      <c r="F21" s="1964"/>
      <c r="G21" s="1964"/>
      <c r="H21" s="1964"/>
      <c r="I21" s="1647">
        <v>3.2199999999999998</v>
      </c>
      <c r="J21" s="1862"/>
      <c r="K21" s="1964"/>
      <c r="L21" s="1964"/>
      <c r="M21" s="1647">
        <v>0</v>
      </c>
      <c r="N21" s="1964"/>
      <c r="O21" s="1964"/>
      <c r="P21" s="1964"/>
      <c r="Q21" s="1647">
        <v>1.21</v>
      </c>
    </row>
    <row r="22" spans="1:17" s="616" customFormat="1" ht="15" x14ac:dyDescent="0.25">
      <c r="A22" s="619">
        <v>8</v>
      </c>
      <c r="B22" s="700"/>
      <c r="C22" s="1964"/>
      <c r="D22" s="1964"/>
      <c r="E22" s="1647">
        <v>2.4</v>
      </c>
      <c r="F22" s="1964"/>
      <c r="G22" s="1964"/>
      <c r="H22" s="1964"/>
      <c r="I22" s="1647">
        <v>2.81</v>
      </c>
      <c r="J22" s="1862"/>
      <c r="K22" s="1964"/>
      <c r="L22" s="1964"/>
      <c r="M22" s="1647">
        <v>0</v>
      </c>
      <c r="N22" s="1964"/>
      <c r="O22" s="1964"/>
      <c r="P22" s="1964"/>
      <c r="Q22" s="1647">
        <v>1.2200000000000002</v>
      </c>
    </row>
    <row r="23" spans="1:17" s="616" customFormat="1" ht="15" x14ac:dyDescent="0.25">
      <c r="A23" s="619">
        <v>9</v>
      </c>
      <c r="B23" s="700"/>
      <c r="C23" s="1964"/>
      <c r="D23" s="1964"/>
      <c r="E23" s="1647">
        <v>3</v>
      </c>
      <c r="F23" s="1964"/>
      <c r="G23" s="1964"/>
      <c r="H23" s="1964"/>
      <c r="I23" s="1647">
        <v>3.32</v>
      </c>
      <c r="J23" s="1862"/>
      <c r="K23" s="1964"/>
      <c r="L23" s="1964"/>
      <c r="M23" s="1647">
        <v>0</v>
      </c>
      <c r="N23" s="1964"/>
      <c r="O23" s="1964"/>
      <c r="P23" s="1964"/>
      <c r="Q23" s="1647">
        <v>1.24</v>
      </c>
    </row>
    <row r="24" spans="1:17" s="616" customFormat="1" ht="15" x14ac:dyDescent="0.25">
      <c r="A24" s="619">
        <v>10</v>
      </c>
      <c r="B24" s="700"/>
      <c r="C24" s="1964"/>
      <c r="D24" s="1964"/>
      <c r="E24" s="1647">
        <v>13.12</v>
      </c>
      <c r="F24" s="1964"/>
      <c r="G24" s="1964"/>
      <c r="H24" s="1964"/>
      <c r="I24" s="1647">
        <v>5.4</v>
      </c>
      <c r="J24" s="1862"/>
      <c r="K24" s="1964"/>
      <c r="L24" s="1964"/>
      <c r="M24" s="1647">
        <v>0.04</v>
      </c>
      <c r="N24" s="1964"/>
      <c r="O24" s="1964"/>
      <c r="P24" s="1964"/>
      <c r="Q24" s="1647">
        <v>1.3399999999999999</v>
      </c>
    </row>
    <row r="25" spans="1:17" s="616" customFormat="1" ht="15" x14ac:dyDescent="0.25">
      <c r="A25" s="619">
        <v>11</v>
      </c>
      <c r="B25" s="700"/>
      <c r="C25" s="1964"/>
      <c r="D25" s="1964"/>
      <c r="E25" s="1647">
        <v>16.2</v>
      </c>
      <c r="F25" s="1964"/>
      <c r="G25" s="1964"/>
      <c r="H25" s="1964"/>
      <c r="I25" s="1647">
        <v>4.0200000000000005</v>
      </c>
      <c r="J25" s="1862"/>
      <c r="K25" s="1964"/>
      <c r="L25" s="1964"/>
      <c r="M25" s="1647">
        <v>0</v>
      </c>
      <c r="N25" s="1964"/>
      <c r="O25" s="1964"/>
      <c r="P25" s="1964"/>
      <c r="Q25" s="1647">
        <v>1.3800000000000001</v>
      </c>
    </row>
    <row r="26" spans="1:17" s="616" customFormat="1" ht="15" x14ac:dyDescent="0.25">
      <c r="A26" s="619">
        <v>12</v>
      </c>
      <c r="B26" s="700"/>
      <c r="C26" s="1964"/>
      <c r="D26" s="1964"/>
      <c r="E26" s="1647">
        <v>10.08</v>
      </c>
      <c r="F26" s="1964"/>
      <c r="G26" s="1964"/>
      <c r="H26" s="1964"/>
      <c r="I26" s="1647">
        <v>6.3100000000000005</v>
      </c>
      <c r="J26" s="1862"/>
      <c r="K26" s="1964"/>
      <c r="L26" s="1964"/>
      <c r="M26" s="1647">
        <v>0.02</v>
      </c>
      <c r="N26" s="1964"/>
      <c r="O26" s="1964"/>
      <c r="P26" s="1964"/>
      <c r="Q26" s="1647">
        <v>1.5899999999999999</v>
      </c>
    </row>
    <row r="27" spans="1:17" s="616" customFormat="1" ht="15" x14ac:dyDescent="0.25">
      <c r="A27" s="619">
        <v>13</v>
      </c>
      <c r="B27" s="700"/>
      <c r="C27" s="1964"/>
      <c r="D27" s="1964"/>
      <c r="E27" s="1647">
        <v>2.6399999999999997</v>
      </c>
      <c r="F27" s="1964"/>
      <c r="G27" s="1964"/>
      <c r="H27" s="1964"/>
      <c r="I27" s="1647">
        <v>3.2800000000000002</v>
      </c>
      <c r="J27" s="1862"/>
      <c r="K27" s="1964"/>
      <c r="L27" s="1964"/>
      <c r="M27" s="1647">
        <v>0</v>
      </c>
      <c r="N27" s="1964"/>
      <c r="O27" s="1964"/>
      <c r="P27" s="1964"/>
      <c r="Q27" s="1647">
        <v>1.34</v>
      </c>
    </row>
    <row r="28" spans="1:17" s="616" customFormat="1" ht="15" x14ac:dyDescent="0.25">
      <c r="A28" s="619">
        <v>14</v>
      </c>
      <c r="B28" s="700"/>
      <c r="C28" s="1964"/>
      <c r="D28" s="1964"/>
      <c r="E28" s="1647">
        <v>3.16</v>
      </c>
      <c r="F28" s="1964"/>
      <c r="G28" s="1964"/>
      <c r="H28" s="1964"/>
      <c r="I28" s="1647">
        <v>3.31</v>
      </c>
      <c r="J28" s="1862"/>
      <c r="K28" s="1964"/>
      <c r="L28" s="1964"/>
      <c r="M28" s="1647">
        <v>0</v>
      </c>
      <c r="N28" s="1964"/>
      <c r="O28" s="1964"/>
      <c r="P28" s="1964"/>
      <c r="Q28" s="1647">
        <v>1.51</v>
      </c>
    </row>
    <row r="29" spans="1:17" s="616" customFormat="1" ht="15" x14ac:dyDescent="0.25">
      <c r="A29" s="619">
        <v>15</v>
      </c>
      <c r="B29" s="700"/>
      <c r="C29" s="1964"/>
      <c r="D29" s="1964"/>
      <c r="E29" s="1647">
        <v>3.1799999999999997</v>
      </c>
      <c r="F29" s="1964"/>
      <c r="G29" s="1964"/>
      <c r="H29" s="1964"/>
      <c r="I29" s="1647">
        <v>4.1099999999999994</v>
      </c>
      <c r="J29" s="1862"/>
      <c r="K29" s="1964"/>
      <c r="L29" s="1964"/>
      <c r="M29" s="1647">
        <v>0</v>
      </c>
      <c r="N29" s="1964"/>
      <c r="O29" s="1964"/>
      <c r="P29" s="1964"/>
      <c r="Q29" s="1647">
        <v>1.6400000000000001</v>
      </c>
    </row>
    <row r="30" spans="1:17" s="616" customFormat="1" ht="15" x14ac:dyDescent="0.25">
      <c r="A30" s="619">
        <v>16</v>
      </c>
      <c r="B30" s="700"/>
      <c r="C30" s="1964"/>
      <c r="D30" s="1964"/>
      <c r="E30" s="1647">
        <v>2.64</v>
      </c>
      <c r="F30" s="1964"/>
      <c r="G30" s="1964"/>
      <c r="H30" s="1964"/>
      <c r="I30" s="1647">
        <v>4.870000000000001</v>
      </c>
      <c r="J30" s="1862"/>
      <c r="K30" s="1964"/>
      <c r="L30" s="1964"/>
      <c r="M30" s="1647">
        <v>0</v>
      </c>
      <c r="N30" s="1964"/>
      <c r="O30" s="1964"/>
      <c r="P30" s="1964"/>
      <c r="Q30" s="1647">
        <v>1.78</v>
      </c>
    </row>
    <row r="31" spans="1:17" s="620" customFormat="1" ht="15" x14ac:dyDescent="0.25">
      <c r="A31" s="619">
        <v>17</v>
      </c>
      <c r="B31" s="700"/>
      <c r="C31" s="1964"/>
      <c r="D31" s="1964"/>
      <c r="E31" s="1647">
        <v>2.46</v>
      </c>
      <c r="F31" s="1964"/>
      <c r="G31" s="1964"/>
      <c r="H31" s="1964"/>
      <c r="I31" s="1647">
        <v>4.8100000000000005</v>
      </c>
      <c r="J31" s="1862"/>
      <c r="K31" s="1964"/>
      <c r="L31" s="1964"/>
      <c r="M31" s="1647">
        <v>0</v>
      </c>
      <c r="N31" s="1964"/>
      <c r="O31" s="1964"/>
      <c r="P31" s="1964"/>
      <c r="Q31" s="1647">
        <v>1.6</v>
      </c>
    </row>
    <row r="32" spans="1:17" s="620" customFormat="1" ht="15" x14ac:dyDescent="0.25">
      <c r="A32" s="619">
        <v>18</v>
      </c>
      <c r="B32" s="700"/>
      <c r="C32" s="1964"/>
      <c r="D32" s="1964"/>
      <c r="E32" s="1647">
        <v>14.280000000000001</v>
      </c>
      <c r="F32" s="1964"/>
      <c r="G32" s="1964"/>
      <c r="H32" s="1964"/>
      <c r="I32" s="1647">
        <v>4.4499999999999993</v>
      </c>
      <c r="J32" s="1862"/>
      <c r="K32" s="1964"/>
      <c r="L32" s="1964"/>
      <c r="M32" s="1647">
        <v>0</v>
      </c>
      <c r="N32" s="1964"/>
      <c r="O32" s="1964"/>
      <c r="P32" s="1964"/>
      <c r="Q32" s="1647">
        <v>1.64</v>
      </c>
    </row>
    <row r="33" spans="1:33" s="620" customFormat="1" ht="15" x14ac:dyDescent="0.25">
      <c r="A33" s="619">
        <v>19</v>
      </c>
      <c r="B33" s="700"/>
      <c r="C33" s="1964"/>
      <c r="D33" s="1964"/>
      <c r="E33" s="1647">
        <v>20.96</v>
      </c>
      <c r="F33" s="1964"/>
      <c r="G33" s="1964"/>
      <c r="H33" s="1964"/>
      <c r="I33" s="1647">
        <v>6.16</v>
      </c>
      <c r="J33" s="1862"/>
      <c r="K33" s="1964"/>
      <c r="L33" s="1964"/>
      <c r="M33" s="1647">
        <v>0</v>
      </c>
      <c r="N33" s="1964"/>
      <c r="O33" s="1964"/>
      <c r="P33" s="1964"/>
      <c r="Q33" s="1647">
        <v>1.9700000000000002</v>
      </c>
    </row>
    <row r="34" spans="1:33" s="620" customFormat="1" ht="15" x14ac:dyDescent="0.25">
      <c r="A34" s="619">
        <v>20</v>
      </c>
      <c r="B34" s="700"/>
      <c r="C34" s="1964"/>
      <c r="D34" s="1964"/>
      <c r="E34" s="1647">
        <v>5.86</v>
      </c>
      <c r="F34" s="1964"/>
      <c r="G34" s="1964"/>
      <c r="H34" s="1964"/>
      <c r="I34" s="1647">
        <v>6.5200000000000005</v>
      </c>
      <c r="J34" s="1862"/>
      <c r="K34" s="1964"/>
      <c r="L34" s="1964"/>
      <c r="M34" s="1647">
        <v>0</v>
      </c>
      <c r="N34" s="1964"/>
      <c r="O34" s="1964"/>
      <c r="P34" s="1964"/>
      <c r="Q34" s="1647">
        <v>2.11</v>
      </c>
    </row>
    <row r="35" spans="1:33" s="620" customFormat="1" ht="15" x14ac:dyDescent="0.25">
      <c r="A35" s="619">
        <v>21</v>
      </c>
      <c r="B35" s="700"/>
      <c r="C35" s="1964"/>
      <c r="D35" s="1964"/>
      <c r="E35" s="1647">
        <v>2.9</v>
      </c>
      <c r="F35" s="1964"/>
      <c r="G35" s="1964"/>
      <c r="H35" s="1964"/>
      <c r="I35" s="1647">
        <v>8.9499999999999993</v>
      </c>
      <c r="J35" s="1862"/>
      <c r="K35" s="1964"/>
      <c r="L35" s="1964"/>
      <c r="M35" s="1647">
        <v>0</v>
      </c>
      <c r="N35" s="1964"/>
      <c r="O35" s="1964"/>
      <c r="P35" s="1964"/>
      <c r="Q35" s="1647">
        <v>2.35</v>
      </c>
    </row>
    <row r="36" spans="1:33" s="620" customFormat="1" ht="15" x14ac:dyDescent="0.25">
      <c r="A36" s="619">
        <v>22</v>
      </c>
      <c r="B36" s="700"/>
      <c r="C36" s="1964"/>
      <c r="D36" s="1964"/>
      <c r="E36" s="1647">
        <v>2.76</v>
      </c>
      <c r="F36" s="1964"/>
      <c r="G36" s="1964"/>
      <c r="H36" s="1964"/>
      <c r="I36" s="1647">
        <v>6.92</v>
      </c>
      <c r="J36" s="1862"/>
      <c r="K36" s="1964"/>
      <c r="L36" s="1964"/>
      <c r="M36" s="1647">
        <v>0</v>
      </c>
      <c r="N36" s="1964"/>
      <c r="O36" s="1964"/>
      <c r="P36" s="1964"/>
      <c r="Q36" s="1647">
        <v>2.54</v>
      </c>
    </row>
    <row r="37" spans="1:33" s="620" customFormat="1" ht="15" x14ac:dyDescent="0.25">
      <c r="A37" s="619">
        <v>23</v>
      </c>
      <c r="B37" s="700"/>
      <c r="C37" s="1964"/>
      <c r="D37" s="1964"/>
      <c r="E37" s="1647">
        <v>1.78</v>
      </c>
      <c r="F37" s="1964"/>
      <c r="G37" s="1964"/>
      <c r="H37" s="1964"/>
      <c r="I37" s="1647">
        <v>6.34</v>
      </c>
      <c r="J37" s="1862"/>
      <c r="K37" s="1964"/>
      <c r="L37" s="1964"/>
      <c r="M37" s="1647">
        <v>0.02</v>
      </c>
      <c r="N37" s="1964"/>
      <c r="O37" s="1964"/>
      <c r="P37" s="1964"/>
      <c r="Q37" s="1647">
        <v>2.1100000000000003</v>
      </c>
    </row>
    <row r="38" spans="1:33" s="620" customFormat="1" ht="15" x14ac:dyDescent="0.25">
      <c r="A38" s="619">
        <v>24</v>
      </c>
      <c r="B38" s="700"/>
      <c r="C38" s="1964"/>
      <c r="D38" s="1964"/>
      <c r="E38" s="1647">
        <v>1.52</v>
      </c>
      <c r="F38" s="1964"/>
      <c r="G38" s="1964"/>
      <c r="H38" s="1964"/>
      <c r="I38" s="1647">
        <v>4.57</v>
      </c>
      <c r="J38" s="1862"/>
      <c r="K38" s="1964"/>
      <c r="L38" s="1964"/>
      <c r="M38" s="1647">
        <v>0</v>
      </c>
      <c r="N38" s="1964"/>
      <c r="O38" s="1964"/>
      <c r="P38" s="1964"/>
      <c r="Q38" s="1647">
        <v>2.25</v>
      </c>
    </row>
    <row r="39" spans="1:33" s="620" customFormat="1" ht="15" x14ac:dyDescent="0.2">
      <c r="A39" s="619" t="s">
        <v>19</v>
      </c>
      <c r="B39" s="619"/>
      <c r="C39" s="1964"/>
      <c r="D39" s="1964"/>
      <c r="E39" s="1965">
        <f>SUM(E15:E38)</f>
        <v>122.14</v>
      </c>
      <c r="F39" s="1964"/>
      <c r="G39" s="1964"/>
      <c r="H39" s="1964"/>
      <c r="I39" s="1965">
        <f>SUM(I15:I38)</f>
        <v>104.42000000000002</v>
      </c>
      <c r="J39" s="1964"/>
      <c r="K39" s="1964"/>
      <c r="L39" s="1964"/>
      <c r="M39" s="1965">
        <f>SUM(M15:M38)</f>
        <v>0.08</v>
      </c>
      <c r="N39" s="1964"/>
      <c r="O39" s="1964"/>
      <c r="P39" s="1964"/>
      <c r="Q39" s="1965">
        <f>SUM(Q15:Q38)</f>
        <v>39.690000000000005</v>
      </c>
    </row>
    <row r="40" spans="1:33" s="609" customFormat="1" ht="12.75" customHeight="1" x14ac:dyDescent="0.2">
      <c r="A40" s="609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609" customFormat="1" ht="12.75" customHeight="1" x14ac:dyDescent="0.2">
      <c r="A41" s="609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 x14ac:dyDescent="0.2">
      <c r="A42" s="609" t="s">
        <v>22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 x14ac:dyDescent="0.2">
      <c r="A43" s="609" t="s">
        <v>23</v>
      </c>
      <c r="K43" s="609" t="s">
        <v>534</v>
      </c>
      <c r="L43" s="609"/>
      <c r="M43" s="609"/>
      <c r="N43" s="609"/>
      <c r="O43" s="609"/>
      <c r="P43" s="609"/>
      <c r="Q43" s="609"/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 x14ac:dyDescent="0.2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4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41" t="s">
        <v>509</v>
      </c>
      <c r="C1" s="2048"/>
      <c r="D1" s="2048"/>
      <c r="E1" s="2048"/>
      <c r="F1" s="2048"/>
      <c r="J1" s="801" t="s">
        <v>183</v>
      </c>
      <c r="K1" s="2946" t="s">
        <v>397</v>
      </c>
      <c r="L1" s="2946"/>
      <c r="M1" s="2946"/>
      <c r="N1" s="2946"/>
      <c r="O1" s="2946"/>
      <c r="P1" s="2946"/>
      <c r="Q1" s="2946"/>
      <c r="R1" s="80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22" customFormat="1" ht="10.5" customHeight="1" x14ac:dyDescent="0.2">
      <c r="B2" s="2942" t="s">
        <v>1</v>
      </c>
      <c r="C2" s="2055"/>
      <c r="D2" s="2055"/>
      <c r="E2" s="2055"/>
      <c r="F2" s="2055"/>
      <c r="K2" s="944"/>
      <c r="L2" s="944"/>
      <c r="M2" s="944"/>
      <c r="N2" s="1050" t="s">
        <v>2</v>
      </c>
      <c r="O2" s="623"/>
      <c r="P2" s="623"/>
      <c r="Q2" s="623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22" customFormat="1" ht="13.5" customHeight="1" x14ac:dyDescent="0.2">
      <c r="B3" s="624" t="s">
        <v>136</v>
      </c>
      <c r="N3" s="622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22" customFormat="1" ht="15" customHeight="1" x14ac:dyDescent="0.25">
      <c r="B4" s="2945" t="s">
        <v>4</v>
      </c>
      <c r="C4" s="2048"/>
      <c r="D4" s="625"/>
      <c r="E4" s="944"/>
      <c r="F4" s="944"/>
      <c r="G4" s="944"/>
      <c r="H4" s="944"/>
      <c r="I4" s="923" t="s">
        <v>5</v>
      </c>
      <c r="J4" s="623"/>
      <c r="K4" s="623"/>
      <c r="L4" s="623"/>
      <c r="N4" s="2947" t="s">
        <v>140</v>
      </c>
      <c r="O4" s="2900"/>
      <c r="P4" s="2900"/>
      <c r="Q4" s="290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22" customFormat="1" ht="9.75" customHeight="1" x14ac:dyDescent="0.2">
      <c r="B5" s="2944" t="s">
        <v>7</v>
      </c>
      <c r="C5" s="2046"/>
      <c r="D5" s="623"/>
      <c r="E5" s="623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22" customFormat="1" ht="12" customHeight="1" x14ac:dyDescent="0.25">
      <c r="A6" s="2943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22" customFormat="1" ht="15.75" x14ac:dyDescent="0.25">
      <c r="A7" s="2954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22" customFormat="1" ht="9" customHeight="1" x14ac:dyDescent="0.2">
      <c r="A8" s="1329" t="s">
        <v>465</v>
      </c>
      <c r="B8" s="1335"/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22" customFormat="1" x14ac:dyDescent="0.2">
      <c r="A9" s="2951" t="s">
        <v>9</v>
      </c>
      <c r="B9" s="2955" t="s">
        <v>10</v>
      </c>
      <c r="C9" s="2956"/>
      <c r="D9" s="2956"/>
      <c r="E9" s="2956"/>
      <c r="F9" s="2956"/>
      <c r="G9" s="2956"/>
      <c r="H9" s="2956"/>
      <c r="I9" s="2957"/>
      <c r="J9" s="2955" t="s">
        <v>11</v>
      </c>
      <c r="K9" s="2956"/>
      <c r="L9" s="2956"/>
      <c r="M9" s="2956"/>
      <c r="N9" s="2956"/>
      <c r="O9" s="2956"/>
      <c r="P9" s="2956"/>
      <c r="Q9" s="2957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22" customFormat="1" x14ac:dyDescent="0.2">
      <c r="A10" s="2952"/>
      <c r="B10" s="2948" t="s">
        <v>363</v>
      </c>
      <c r="C10" s="2949"/>
      <c r="D10" s="2949"/>
      <c r="E10" s="2950"/>
      <c r="F10" s="2948"/>
      <c r="G10" s="2062"/>
      <c r="H10" s="2062"/>
      <c r="I10" s="2063"/>
      <c r="J10" s="2948" t="s">
        <v>363</v>
      </c>
      <c r="K10" s="2949"/>
      <c r="L10" s="2949"/>
      <c r="M10" s="2950"/>
      <c r="N10" s="2948"/>
      <c r="O10" s="2949"/>
      <c r="P10" s="2949"/>
      <c r="Q10" s="2950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22" customFormat="1" x14ac:dyDescent="0.2">
      <c r="A11" s="2952"/>
      <c r="B11" s="2948" t="s">
        <v>14</v>
      </c>
      <c r="C11" s="2949"/>
      <c r="E11" s="627">
        <v>2400</v>
      </c>
      <c r="F11" s="2948" t="s">
        <v>14</v>
      </c>
      <c r="G11" s="2949"/>
      <c r="H11" s="626"/>
      <c r="I11" s="627">
        <v>0</v>
      </c>
      <c r="J11" s="2948" t="s">
        <v>14</v>
      </c>
      <c r="K11" s="2949"/>
      <c r="L11" s="626"/>
      <c r="M11" s="627">
        <v>2400</v>
      </c>
      <c r="N11" s="2948" t="s">
        <v>14</v>
      </c>
      <c r="O11" s="2949"/>
      <c r="P11" s="626"/>
      <c r="Q11" s="627">
        <v>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29" customFormat="1" ht="35.25" customHeight="1" x14ac:dyDescent="0.2">
      <c r="A12" s="2953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922"/>
      <c r="D14" s="1922"/>
      <c r="E14" s="1368"/>
      <c r="F14" s="1922"/>
      <c r="G14" s="1922"/>
      <c r="H14" s="1922"/>
      <c r="I14" s="1368"/>
      <c r="J14" s="1922"/>
      <c r="K14" s="1922"/>
      <c r="L14" s="1922"/>
      <c r="M14" s="1368"/>
      <c r="N14" s="632"/>
      <c r="O14" s="632"/>
      <c r="P14" s="632"/>
      <c r="Q14" s="929"/>
    </row>
    <row r="15" spans="1:33" s="1410" customFormat="1" ht="15" x14ac:dyDescent="0.25">
      <c r="A15" s="1407">
        <v>1</v>
      </c>
      <c r="B15" s="1407"/>
      <c r="C15" s="1923"/>
      <c r="D15" s="1923"/>
      <c r="E15" s="1647">
        <v>4.9799999999999995</v>
      </c>
      <c r="F15" s="1923"/>
      <c r="G15" s="1923"/>
      <c r="H15" s="1923"/>
      <c r="I15" s="1924"/>
      <c r="J15" s="1923"/>
      <c r="K15" s="1923"/>
      <c r="L15" s="1923"/>
      <c r="M15" s="1647">
        <v>5.88</v>
      </c>
      <c r="N15" s="1408"/>
      <c r="O15" s="1407"/>
      <c r="P15" s="1407"/>
      <c r="Q15" s="1409"/>
    </row>
    <row r="16" spans="1:33" s="629" customFormat="1" ht="15" x14ac:dyDescent="0.25">
      <c r="A16" s="632">
        <v>2</v>
      </c>
      <c r="B16" s="632"/>
      <c r="C16" s="1923"/>
      <c r="D16" s="1923"/>
      <c r="E16" s="1647">
        <v>4.4399999999999995</v>
      </c>
      <c r="F16" s="1923"/>
      <c r="G16" s="1923"/>
      <c r="H16" s="1923"/>
      <c r="I16" s="1924"/>
      <c r="J16" s="1923"/>
      <c r="K16" s="1923"/>
      <c r="L16" s="1923"/>
      <c r="M16" s="1647">
        <v>5.52</v>
      </c>
      <c r="N16" s="1367"/>
      <c r="O16" s="632"/>
      <c r="P16" s="632"/>
      <c r="Q16" s="1187"/>
    </row>
    <row r="17" spans="1:17" s="629" customFormat="1" ht="15" x14ac:dyDescent="0.25">
      <c r="A17" s="632">
        <v>3</v>
      </c>
      <c r="B17" s="632"/>
      <c r="C17" s="1923"/>
      <c r="D17" s="1923"/>
      <c r="E17" s="1647">
        <v>3.84</v>
      </c>
      <c r="F17" s="1923"/>
      <c r="G17" s="1923"/>
      <c r="H17" s="1923"/>
      <c r="I17" s="1924"/>
      <c r="J17" s="1923"/>
      <c r="K17" s="1923"/>
      <c r="L17" s="1923"/>
      <c r="M17" s="1647">
        <v>5.64</v>
      </c>
      <c r="N17" s="1367"/>
      <c r="O17" s="632"/>
      <c r="P17" s="632"/>
      <c r="Q17" s="1187"/>
    </row>
    <row r="18" spans="1:17" s="629" customFormat="1" ht="15" x14ac:dyDescent="0.25">
      <c r="A18" s="632">
        <v>4</v>
      </c>
      <c r="B18" s="632"/>
      <c r="C18" s="1923"/>
      <c r="D18" s="1923"/>
      <c r="E18" s="1647">
        <v>3.7199999999999998</v>
      </c>
      <c r="F18" s="1923"/>
      <c r="G18" s="1923"/>
      <c r="H18" s="1923"/>
      <c r="I18" s="1924"/>
      <c r="J18" s="1923"/>
      <c r="K18" s="1923"/>
      <c r="L18" s="1923"/>
      <c r="M18" s="1647">
        <v>5.28</v>
      </c>
      <c r="N18" s="1367"/>
      <c r="O18" s="632"/>
      <c r="P18" s="632"/>
      <c r="Q18" s="1187"/>
    </row>
    <row r="19" spans="1:17" s="629" customFormat="1" ht="15" x14ac:dyDescent="0.25">
      <c r="A19" s="632">
        <v>5</v>
      </c>
      <c r="B19" s="632"/>
      <c r="C19" s="1923"/>
      <c r="D19" s="1923"/>
      <c r="E19" s="1647">
        <v>3.6599999999999997</v>
      </c>
      <c r="F19" s="1923"/>
      <c r="G19" s="1923"/>
      <c r="H19" s="1923"/>
      <c r="I19" s="1924"/>
      <c r="J19" s="1923"/>
      <c r="K19" s="1923"/>
      <c r="L19" s="1923"/>
      <c r="M19" s="1647">
        <v>4.92</v>
      </c>
      <c r="N19" s="1367"/>
      <c r="O19" s="632"/>
      <c r="P19" s="632"/>
      <c r="Q19" s="1187"/>
    </row>
    <row r="20" spans="1:17" s="629" customFormat="1" ht="15" x14ac:dyDescent="0.25">
      <c r="A20" s="632">
        <v>6</v>
      </c>
      <c r="B20" s="632"/>
      <c r="C20" s="1923"/>
      <c r="D20" s="1923"/>
      <c r="E20" s="1647">
        <v>4.5</v>
      </c>
      <c r="F20" s="1923"/>
      <c r="G20" s="1923"/>
      <c r="H20" s="1923"/>
      <c r="I20" s="1924"/>
      <c r="J20" s="1923"/>
      <c r="K20" s="1923"/>
      <c r="L20" s="1923"/>
      <c r="M20" s="1647">
        <v>4.8</v>
      </c>
      <c r="N20" s="1367"/>
      <c r="O20" s="632"/>
      <c r="P20" s="632"/>
      <c r="Q20" s="1187"/>
    </row>
    <row r="21" spans="1:17" s="629" customFormat="1" ht="15" x14ac:dyDescent="0.25">
      <c r="A21" s="632">
        <v>7</v>
      </c>
      <c r="B21" s="632"/>
      <c r="C21" s="1923"/>
      <c r="D21" s="1923"/>
      <c r="E21" s="1647">
        <v>5.0999999999999996</v>
      </c>
      <c r="F21" s="1923"/>
      <c r="G21" s="1923"/>
      <c r="H21" s="1923"/>
      <c r="I21" s="1924"/>
      <c r="J21" s="1923"/>
      <c r="K21" s="1923"/>
      <c r="L21" s="1923"/>
      <c r="M21" s="1647">
        <v>4.68</v>
      </c>
      <c r="N21" s="1367"/>
      <c r="O21" s="632"/>
      <c r="P21" s="632"/>
      <c r="Q21" s="1187"/>
    </row>
    <row r="22" spans="1:17" s="629" customFormat="1" ht="15" x14ac:dyDescent="0.25">
      <c r="A22" s="632">
        <v>8</v>
      </c>
      <c r="B22" s="632"/>
      <c r="C22" s="1923"/>
      <c r="D22" s="1923"/>
      <c r="E22" s="1647">
        <v>3.7800000000000002</v>
      </c>
      <c r="F22" s="1923"/>
      <c r="G22" s="1923"/>
      <c r="H22" s="1923"/>
      <c r="I22" s="1924"/>
      <c r="J22" s="1923"/>
      <c r="K22" s="1923"/>
      <c r="L22" s="1923"/>
      <c r="M22" s="1647">
        <v>4.1399999999999997</v>
      </c>
      <c r="N22" s="1367"/>
      <c r="O22" s="632"/>
      <c r="P22" s="632"/>
      <c r="Q22" s="1187"/>
    </row>
    <row r="23" spans="1:17" s="629" customFormat="1" ht="15" x14ac:dyDescent="0.25">
      <c r="A23" s="632">
        <v>9</v>
      </c>
      <c r="B23" s="632"/>
      <c r="C23" s="1923"/>
      <c r="D23" s="1923"/>
      <c r="E23" s="1647">
        <v>2.8200000000000003</v>
      </c>
      <c r="F23" s="1923"/>
      <c r="G23" s="1923"/>
      <c r="H23" s="1923"/>
      <c r="I23" s="1924"/>
      <c r="J23" s="1923"/>
      <c r="K23" s="1923"/>
      <c r="L23" s="1923"/>
      <c r="M23" s="1647">
        <v>3.84</v>
      </c>
      <c r="N23" s="1367"/>
      <c r="O23" s="632"/>
      <c r="P23" s="632"/>
      <c r="Q23" s="1187"/>
    </row>
    <row r="24" spans="1:17" s="629" customFormat="1" ht="15" x14ac:dyDescent="0.25">
      <c r="A24" s="632">
        <v>10</v>
      </c>
      <c r="B24" s="632"/>
      <c r="C24" s="1923"/>
      <c r="D24" s="1923"/>
      <c r="E24" s="1647">
        <v>5.52</v>
      </c>
      <c r="F24" s="1923"/>
      <c r="G24" s="1923"/>
      <c r="H24" s="1923"/>
      <c r="I24" s="1924"/>
      <c r="J24" s="1923"/>
      <c r="K24" s="1923"/>
      <c r="L24" s="1923"/>
      <c r="M24" s="1647">
        <v>7.1999999999999993</v>
      </c>
      <c r="N24" s="1367"/>
      <c r="O24" s="632"/>
      <c r="P24" s="632"/>
      <c r="Q24" s="1187"/>
    </row>
    <row r="25" spans="1:17" s="629" customFormat="1" ht="15" x14ac:dyDescent="0.25">
      <c r="A25" s="632">
        <v>11</v>
      </c>
      <c r="B25" s="632"/>
      <c r="C25" s="1923"/>
      <c r="D25" s="1923"/>
      <c r="E25" s="1647">
        <v>4.68</v>
      </c>
      <c r="F25" s="1923"/>
      <c r="G25" s="1923"/>
      <c r="H25" s="1923"/>
      <c r="I25" s="1924"/>
      <c r="J25" s="1923"/>
      <c r="K25" s="1923"/>
      <c r="L25" s="1923"/>
      <c r="M25" s="1647">
        <v>7.98</v>
      </c>
      <c r="N25" s="1367"/>
      <c r="O25" s="632"/>
      <c r="P25" s="632"/>
      <c r="Q25" s="1187"/>
    </row>
    <row r="26" spans="1:17" s="629" customFormat="1" ht="15" x14ac:dyDescent="0.25">
      <c r="A26" s="632">
        <v>12</v>
      </c>
      <c r="B26" s="632"/>
      <c r="C26" s="1923"/>
      <c r="D26" s="1923"/>
      <c r="E26" s="1647">
        <v>4.5600000000000005</v>
      </c>
      <c r="F26" s="1923"/>
      <c r="G26" s="1923"/>
      <c r="H26" s="1923"/>
      <c r="I26" s="1924"/>
      <c r="J26" s="1923"/>
      <c r="K26" s="1923"/>
      <c r="L26" s="1923"/>
      <c r="M26" s="1647">
        <v>8.6399999999999988</v>
      </c>
      <c r="N26" s="1367"/>
      <c r="O26" s="632"/>
      <c r="P26" s="632"/>
      <c r="Q26" s="1187"/>
    </row>
    <row r="27" spans="1:17" s="629" customFormat="1" ht="15" x14ac:dyDescent="0.25">
      <c r="A27" s="632">
        <v>13</v>
      </c>
      <c r="B27" s="632"/>
      <c r="C27" s="1923"/>
      <c r="D27" s="1923"/>
      <c r="E27" s="1647">
        <v>3.7799999999999994</v>
      </c>
      <c r="F27" s="1923"/>
      <c r="G27" s="1923"/>
      <c r="H27" s="1923"/>
      <c r="I27" s="1924"/>
      <c r="J27" s="1923"/>
      <c r="K27" s="1923"/>
      <c r="L27" s="1923"/>
      <c r="M27" s="1647">
        <v>5.9399999999999995</v>
      </c>
      <c r="N27" s="1367"/>
      <c r="O27" s="632"/>
      <c r="P27" s="632"/>
      <c r="Q27" s="1187"/>
    </row>
    <row r="28" spans="1:17" s="629" customFormat="1" ht="15" x14ac:dyDescent="0.25">
      <c r="A28" s="632">
        <v>14</v>
      </c>
      <c r="B28" s="632"/>
      <c r="C28" s="1923"/>
      <c r="D28" s="1923"/>
      <c r="E28" s="1647">
        <v>3.5999999999999996</v>
      </c>
      <c r="F28" s="1923"/>
      <c r="G28" s="1923"/>
      <c r="H28" s="1923"/>
      <c r="I28" s="1924"/>
      <c r="J28" s="1923"/>
      <c r="K28" s="1923"/>
      <c r="L28" s="1923"/>
      <c r="M28" s="1647">
        <v>4.4399999999999995</v>
      </c>
      <c r="N28" s="1367"/>
      <c r="O28" s="632"/>
      <c r="P28" s="632"/>
      <c r="Q28" s="1187"/>
    </row>
    <row r="29" spans="1:17" s="629" customFormat="1" ht="15" x14ac:dyDescent="0.25">
      <c r="A29" s="632">
        <v>15</v>
      </c>
      <c r="B29" s="632"/>
      <c r="C29" s="1923"/>
      <c r="D29" s="1923"/>
      <c r="E29" s="1647">
        <v>4.38</v>
      </c>
      <c r="F29" s="1923"/>
      <c r="G29" s="1923"/>
      <c r="H29" s="1923"/>
      <c r="I29" s="1924"/>
      <c r="J29" s="1923"/>
      <c r="K29" s="1923"/>
      <c r="L29" s="1923"/>
      <c r="M29" s="1647">
        <v>4.5</v>
      </c>
      <c r="N29" s="1367"/>
      <c r="O29" s="632"/>
      <c r="P29" s="632"/>
      <c r="Q29" s="1187"/>
    </row>
    <row r="30" spans="1:17" s="629" customFormat="1" ht="15" x14ac:dyDescent="0.25">
      <c r="A30" s="632">
        <v>16</v>
      </c>
      <c r="B30" s="632"/>
      <c r="C30" s="1923"/>
      <c r="D30" s="1923"/>
      <c r="E30" s="1647">
        <v>6.18</v>
      </c>
      <c r="F30" s="1923"/>
      <c r="G30" s="1923"/>
      <c r="H30" s="1923"/>
      <c r="I30" s="1924"/>
      <c r="J30" s="1923"/>
      <c r="K30" s="1923"/>
      <c r="L30" s="1923"/>
      <c r="M30" s="1647">
        <v>5.0999999999999996</v>
      </c>
      <c r="N30" s="1367"/>
      <c r="O30" s="632"/>
      <c r="P30" s="632"/>
      <c r="Q30" s="1187"/>
    </row>
    <row r="31" spans="1:17" s="633" customFormat="1" ht="15" x14ac:dyDescent="0.25">
      <c r="A31" s="632">
        <v>17</v>
      </c>
      <c r="B31" s="632"/>
      <c r="C31" s="1923"/>
      <c r="D31" s="1923"/>
      <c r="E31" s="1647">
        <v>4.5</v>
      </c>
      <c r="F31" s="1923"/>
      <c r="G31" s="1923"/>
      <c r="H31" s="1923"/>
      <c r="I31" s="1924"/>
      <c r="J31" s="1923"/>
      <c r="K31" s="1923"/>
      <c r="L31" s="1923"/>
      <c r="M31" s="1647">
        <v>4.6199999999999992</v>
      </c>
      <c r="N31" s="1367"/>
      <c r="O31" s="632"/>
      <c r="P31" s="632"/>
      <c r="Q31" s="1187"/>
    </row>
    <row r="32" spans="1:17" s="633" customFormat="1" ht="15" x14ac:dyDescent="0.25">
      <c r="A32" s="632">
        <v>18</v>
      </c>
      <c r="B32" s="632"/>
      <c r="C32" s="1923"/>
      <c r="D32" s="1923"/>
      <c r="E32" s="1647">
        <v>4.74</v>
      </c>
      <c r="F32" s="1923"/>
      <c r="G32" s="1923"/>
      <c r="H32" s="1923"/>
      <c r="I32" s="1924"/>
      <c r="J32" s="1923"/>
      <c r="K32" s="1923"/>
      <c r="L32" s="1923"/>
      <c r="M32" s="1647">
        <v>5.0999999999999996</v>
      </c>
      <c r="N32" s="1367"/>
      <c r="O32" s="632"/>
      <c r="P32" s="632"/>
      <c r="Q32" s="1187"/>
    </row>
    <row r="33" spans="1:33" s="633" customFormat="1" ht="15" x14ac:dyDescent="0.25">
      <c r="A33" s="632">
        <v>19</v>
      </c>
      <c r="B33" s="632"/>
      <c r="C33" s="1923"/>
      <c r="D33" s="1923"/>
      <c r="E33" s="1647">
        <v>4.6199999999999992</v>
      </c>
      <c r="F33" s="1923"/>
      <c r="G33" s="1923"/>
      <c r="H33" s="1923"/>
      <c r="I33" s="1924"/>
      <c r="J33" s="1923"/>
      <c r="K33" s="1923"/>
      <c r="L33" s="1923"/>
      <c r="M33" s="1647">
        <v>5.82</v>
      </c>
      <c r="N33" s="1367"/>
      <c r="O33" s="632"/>
      <c r="P33" s="632"/>
      <c r="Q33" s="1187"/>
    </row>
    <row r="34" spans="1:33" s="633" customFormat="1" ht="15" x14ac:dyDescent="0.25">
      <c r="A34" s="632">
        <v>20</v>
      </c>
      <c r="B34" s="632"/>
      <c r="C34" s="1923"/>
      <c r="D34" s="1923"/>
      <c r="E34" s="1647">
        <v>4.8599999999999994</v>
      </c>
      <c r="F34" s="1923"/>
      <c r="G34" s="1923"/>
      <c r="H34" s="1923"/>
      <c r="I34" s="1924"/>
      <c r="J34" s="1923"/>
      <c r="K34" s="1923"/>
      <c r="L34" s="1923"/>
      <c r="M34" s="1647">
        <v>5.4599999999999991</v>
      </c>
      <c r="N34" s="1367"/>
      <c r="O34" s="632"/>
      <c r="P34" s="632"/>
      <c r="Q34" s="1187"/>
    </row>
    <row r="35" spans="1:33" s="633" customFormat="1" ht="15" x14ac:dyDescent="0.25">
      <c r="A35" s="632">
        <v>21</v>
      </c>
      <c r="B35" s="632"/>
      <c r="C35" s="1923"/>
      <c r="D35" s="1923"/>
      <c r="E35" s="1647">
        <v>4.92</v>
      </c>
      <c r="F35" s="1923"/>
      <c r="G35" s="1923"/>
      <c r="H35" s="1923"/>
      <c r="I35" s="1924"/>
      <c r="J35" s="1923"/>
      <c r="K35" s="1923"/>
      <c r="L35" s="1923"/>
      <c r="M35" s="1647">
        <v>4.9799999999999995</v>
      </c>
      <c r="N35" s="1367"/>
      <c r="O35" s="632"/>
      <c r="P35" s="632"/>
      <c r="Q35" s="1187"/>
    </row>
    <row r="36" spans="1:33" s="633" customFormat="1" ht="15" x14ac:dyDescent="0.25">
      <c r="A36" s="632">
        <v>22</v>
      </c>
      <c r="B36" s="632"/>
      <c r="C36" s="1923"/>
      <c r="D36" s="1923"/>
      <c r="E36" s="1647">
        <v>5.6399999999999988</v>
      </c>
      <c r="F36" s="1923"/>
      <c r="G36" s="1923"/>
      <c r="H36" s="1923"/>
      <c r="I36" s="1924"/>
      <c r="J36" s="1923"/>
      <c r="K36" s="1923"/>
      <c r="L36" s="1923"/>
      <c r="M36" s="1647">
        <v>5.52</v>
      </c>
      <c r="N36" s="1367"/>
      <c r="O36" s="632"/>
      <c r="P36" s="632"/>
      <c r="Q36" s="1187"/>
    </row>
    <row r="37" spans="1:33" s="633" customFormat="1" ht="15" x14ac:dyDescent="0.25">
      <c r="A37" s="632">
        <v>23</v>
      </c>
      <c r="B37" s="632"/>
      <c r="C37" s="1923"/>
      <c r="D37" s="1923"/>
      <c r="E37" s="1647">
        <v>4.32</v>
      </c>
      <c r="F37" s="1923"/>
      <c r="G37" s="1923"/>
      <c r="H37" s="1923"/>
      <c r="I37" s="1924"/>
      <c r="J37" s="1923"/>
      <c r="K37" s="1923"/>
      <c r="L37" s="1923"/>
      <c r="M37" s="1647">
        <v>5.3999999999999986</v>
      </c>
      <c r="N37" s="1367"/>
      <c r="O37" s="632"/>
      <c r="P37" s="632"/>
      <c r="Q37" s="1187"/>
    </row>
    <row r="38" spans="1:33" s="633" customFormat="1" ht="15" x14ac:dyDescent="0.25">
      <c r="A38" s="632">
        <v>24</v>
      </c>
      <c r="B38" s="632"/>
      <c r="C38" s="1923"/>
      <c r="D38" s="1923"/>
      <c r="E38" s="1647">
        <v>2.9399999999999995</v>
      </c>
      <c r="F38" s="1923"/>
      <c r="G38" s="1923"/>
      <c r="H38" s="1923"/>
      <c r="I38" s="1924"/>
      <c r="J38" s="1923"/>
      <c r="K38" s="1923"/>
      <c r="L38" s="1923"/>
      <c r="M38" s="1647">
        <v>4.9799999999999995</v>
      </c>
      <c r="N38" s="1367"/>
      <c r="O38" s="632"/>
      <c r="P38" s="632"/>
      <c r="Q38" s="1187"/>
    </row>
    <row r="39" spans="1:33" s="633" customFormat="1" ht="15" x14ac:dyDescent="0.2">
      <c r="A39" s="632" t="s">
        <v>19</v>
      </c>
      <c r="B39" s="632"/>
      <c r="C39" s="1923"/>
      <c r="D39" s="1923"/>
      <c r="E39" s="1925">
        <f>SUM(E15:E38)</f>
        <v>106.08000000000001</v>
      </c>
      <c r="F39" s="1923"/>
      <c r="G39" s="1923"/>
      <c r="H39" s="1923"/>
      <c r="I39" s="1925"/>
      <c r="J39" s="1923"/>
      <c r="K39" s="1923"/>
      <c r="L39" s="1923"/>
      <c r="M39" s="1925">
        <f>SUM(M15:M38)</f>
        <v>130.37999999999997</v>
      </c>
      <c r="N39" s="1367"/>
      <c r="O39" s="632"/>
      <c r="P39" s="632"/>
      <c r="Q39" s="1186"/>
    </row>
    <row r="40" spans="1:33" s="622" customFormat="1" ht="12.75" customHeight="1" x14ac:dyDescent="0.2">
      <c r="A40" s="622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22" customFormat="1" ht="12.75" customHeight="1" x14ac:dyDescent="0.2">
      <c r="A41" s="622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 x14ac:dyDescent="0.2">
      <c r="A42" s="622" t="s">
        <v>22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 x14ac:dyDescent="0.2">
      <c r="A43" s="622" t="s">
        <v>23</v>
      </c>
      <c r="K43" s="622" t="s">
        <v>534</v>
      </c>
      <c r="L43" s="622"/>
      <c r="M43" s="622"/>
      <c r="N43" s="622"/>
      <c r="O43" s="622"/>
      <c r="P43" s="622"/>
      <c r="Q43" s="622"/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 x14ac:dyDescent="0.2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3"/>
  </sheetPr>
  <dimension ref="A1:AG44"/>
  <sheetViews>
    <sheetView topLeftCell="A7" zoomScale="70" zoomScaleNormal="70" workbookViewId="0">
      <selection activeCell="Q15" sqref="Q15:Q39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2958" t="s">
        <v>509</v>
      </c>
      <c r="C1" s="2048"/>
      <c r="D1" s="2048"/>
      <c r="E1" s="2048"/>
      <c r="F1" s="2048"/>
      <c r="J1" s="801" t="s">
        <v>183</v>
      </c>
      <c r="K1" s="2963" t="s">
        <v>142</v>
      </c>
      <c r="L1" s="2963"/>
      <c r="M1" s="2963"/>
      <c r="N1" s="2963"/>
      <c r="O1" s="2963"/>
      <c r="P1" s="2963"/>
      <c r="Q1" s="2963"/>
      <c r="R1" s="808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35" customFormat="1" ht="10.5" customHeight="1" x14ac:dyDescent="0.2">
      <c r="B2" s="2959" t="s">
        <v>1</v>
      </c>
      <c r="C2" s="2055"/>
      <c r="D2" s="2055"/>
      <c r="E2" s="2055"/>
      <c r="F2" s="2055"/>
      <c r="K2" s="942"/>
      <c r="L2" s="942"/>
      <c r="M2" s="942"/>
      <c r="N2" s="1051" t="s">
        <v>2</v>
      </c>
      <c r="O2" s="636"/>
      <c r="P2" s="636"/>
      <c r="Q2" s="636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35" customFormat="1" ht="13.5" customHeight="1" x14ac:dyDescent="0.2">
      <c r="B3" s="637" t="s">
        <v>136</v>
      </c>
      <c r="N3" s="635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35" customFormat="1" ht="15" customHeight="1" x14ac:dyDescent="0.25">
      <c r="B4" s="2962" t="s">
        <v>4</v>
      </c>
      <c r="C4" s="2048"/>
      <c r="D4" s="638"/>
      <c r="E4" s="942"/>
      <c r="F4" s="942"/>
      <c r="G4" s="942"/>
      <c r="H4" s="942"/>
      <c r="I4" s="924" t="s">
        <v>5</v>
      </c>
      <c r="J4" s="636"/>
      <c r="K4" s="636"/>
      <c r="L4" s="636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35" customFormat="1" ht="9.75" customHeight="1" x14ac:dyDescent="0.2">
      <c r="B5" s="2961" t="s">
        <v>7</v>
      </c>
      <c r="C5" s="2046"/>
      <c r="D5" s="636"/>
      <c r="E5" s="636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35" customFormat="1" ht="12" customHeight="1" x14ac:dyDescent="0.25">
      <c r="A6" s="2960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35" customFormat="1" ht="15.75" x14ac:dyDescent="0.25">
      <c r="A7" s="2973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35" customFormat="1" ht="9" customHeight="1" x14ac:dyDescent="0.2">
      <c r="A8" s="1329" t="s">
        <v>466</v>
      </c>
      <c r="B8" s="1315" t="s">
        <v>467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35" customFormat="1" x14ac:dyDescent="0.2">
      <c r="A9" s="2967" t="s">
        <v>9</v>
      </c>
      <c r="B9" s="2970" t="s">
        <v>10</v>
      </c>
      <c r="C9" s="2971"/>
      <c r="D9" s="2971"/>
      <c r="E9" s="2971"/>
      <c r="F9" s="2971"/>
      <c r="G9" s="2971"/>
      <c r="H9" s="2971"/>
      <c r="I9" s="2972"/>
      <c r="J9" s="2970" t="s">
        <v>11</v>
      </c>
      <c r="K9" s="2971"/>
      <c r="L9" s="2971"/>
      <c r="M9" s="2971"/>
      <c r="N9" s="2971"/>
      <c r="O9" s="2971"/>
      <c r="P9" s="2971"/>
      <c r="Q9" s="2972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35" customFormat="1" x14ac:dyDescent="0.2">
      <c r="A10" s="2968"/>
      <c r="B10" s="2964" t="s">
        <v>143</v>
      </c>
      <c r="C10" s="2965"/>
      <c r="D10" s="2965"/>
      <c r="E10" s="2966"/>
      <c r="F10" s="2964" t="s">
        <v>144</v>
      </c>
      <c r="G10" s="2062"/>
      <c r="H10" s="2062"/>
      <c r="I10" s="2063"/>
      <c r="J10" s="2964" t="s">
        <v>143</v>
      </c>
      <c r="K10" s="2965"/>
      <c r="L10" s="2965"/>
      <c r="M10" s="2966"/>
      <c r="N10" s="2964" t="s">
        <v>144</v>
      </c>
      <c r="O10" s="2965"/>
      <c r="P10" s="2965"/>
      <c r="Q10" s="2966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35" customFormat="1" x14ac:dyDescent="0.2">
      <c r="A11" s="2968"/>
      <c r="B11" s="2964" t="s">
        <v>14</v>
      </c>
      <c r="C11" s="2965"/>
      <c r="E11" s="640">
        <v>4800</v>
      </c>
      <c r="F11" s="2964" t="s">
        <v>14</v>
      </c>
      <c r="G11" s="2965"/>
      <c r="H11" s="639"/>
      <c r="I11" s="640">
        <v>2400</v>
      </c>
      <c r="J11" s="2964" t="s">
        <v>14</v>
      </c>
      <c r="K11" s="2965"/>
      <c r="L11" s="639"/>
      <c r="M11" s="640">
        <v>4800</v>
      </c>
      <c r="N11" s="2964" t="s">
        <v>14</v>
      </c>
      <c r="O11" s="2965"/>
      <c r="P11" s="639"/>
      <c r="Q11" s="640">
        <v>2400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42" customFormat="1" ht="35.25" customHeight="1" x14ac:dyDescent="0.2">
      <c r="A12" s="2969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829"/>
      <c r="C14" s="1831"/>
      <c r="D14" s="1831"/>
      <c r="E14" s="1832"/>
      <c r="F14" s="1798"/>
      <c r="G14" s="1831"/>
      <c r="H14" s="1831"/>
      <c r="I14" s="1832"/>
      <c r="J14" s="1798"/>
      <c r="K14" s="1831"/>
      <c r="L14" s="1831"/>
      <c r="M14" s="1832"/>
      <c r="N14" s="1798"/>
      <c r="O14" s="1831"/>
      <c r="P14" s="1831"/>
      <c r="Q14" s="1832"/>
    </row>
    <row r="15" spans="1:33" s="1406" customFormat="1" ht="15" x14ac:dyDescent="0.25">
      <c r="A15" s="1405">
        <v>1</v>
      </c>
      <c r="B15" s="1830"/>
      <c r="C15" s="1831"/>
      <c r="D15" s="1831"/>
      <c r="E15" s="1647">
        <v>320.15999999999997</v>
      </c>
      <c r="F15" s="1798"/>
      <c r="G15" s="1831"/>
      <c r="H15" s="1831"/>
      <c r="I15" s="1647">
        <v>432.96000000000004</v>
      </c>
      <c r="J15" s="1798"/>
      <c r="K15" s="1831"/>
      <c r="L15" s="1831"/>
      <c r="M15" s="1647">
        <v>165.12</v>
      </c>
      <c r="N15" s="1798"/>
      <c r="O15" s="1831"/>
      <c r="P15" s="1831"/>
      <c r="Q15" s="1647">
        <v>388.08000000000004</v>
      </c>
    </row>
    <row r="16" spans="1:33" s="642" customFormat="1" ht="15" x14ac:dyDescent="0.25">
      <c r="A16" s="645">
        <v>2</v>
      </c>
      <c r="B16" s="1829"/>
      <c r="C16" s="1831"/>
      <c r="D16" s="1831"/>
      <c r="E16" s="1647">
        <v>290.39999999999998</v>
      </c>
      <c r="F16" s="1798"/>
      <c r="G16" s="1831"/>
      <c r="H16" s="1831"/>
      <c r="I16" s="1647">
        <v>372</v>
      </c>
      <c r="J16" s="1798"/>
      <c r="K16" s="1831"/>
      <c r="L16" s="1831"/>
      <c r="M16" s="1647">
        <v>164.64</v>
      </c>
      <c r="N16" s="1798"/>
      <c r="O16" s="1831"/>
      <c r="P16" s="1831"/>
      <c r="Q16" s="1647">
        <v>353.76</v>
      </c>
    </row>
    <row r="17" spans="1:17" s="642" customFormat="1" ht="15" x14ac:dyDescent="0.25">
      <c r="A17" s="645">
        <v>3</v>
      </c>
      <c r="B17" s="1829"/>
      <c r="C17" s="1831"/>
      <c r="D17" s="1831"/>
      <c r="E17" s="1647">
        <v>252.96</v>
      </c>
      <c r="F17" s="1798"/>
      <c r="G17" s="1831"/>
      <c r="H17" s="1831"/>
      <c r="I17" s="1647">
        <v>335.52000000000004</v>
      </c>
      <c r="J17" s="1798"/>
      <c r="K17" s="1831"/>
      <c r="L17" s="1831"/>
      <c r="M17" s="1647">
        <v>158.88</v>
      </c>
      <c r="N17" s="1798"/>
      <c r="O17" s="1831"/>
      <c r="P17" s="1831"/>
      <c r="Q17" s="1647">
        <v>329.76</v>
      </c>
    </row>
    <row r="18" spans="1:17" s="642" customFormat="1" ht="15" x14ac:dyDescent="0.25">
      <c r="A18" s="645">
        <v>4</v>
      </c>
      <c r="B18" s="1829"/>
      <c r="C18" s="1831"/>
      <c r="D18" s="1831"/>
      <c r="E18" s="1647">
        <v>246.24</v>
      </c>
      <c r="F18" s="1798"/>
      <c r="G18" s="1831"/>
      <c r="H18" s="1831"/>
      <c r="I18" s="1647">
        <v>270.24</v>
      </c>
      <c r="J18" s="1798"/>
      <c r="K18" s="1831"/>
      <c r="L18" s="1831"/>
      <c r="M18" s="1647">
        <v>169.44</v>
      </c>
      <c r="N18" s="1798"/>
      <c r="O18" s="1831"/>
      <c r="P18" s="1831"/>
      <c r="Q18" s="1647">
        <v>263.76</v>
      </c>
    </row>
    <row r="19" spans="1:17" s="642" customFormat="1" ht="15" x14ac:dyDescent="0.25">
      <c r="A19" s="645">
        <v>5</v>
      </c>
      <c r="B19" s="1829"/>
      <c r="C19" s="1831"/>
      <c r="D19" s="1831"/>
      <c r="E19" s="1647">
        <v>248.16000000000003</v>
      </c>
      <c r="F19" s="1798"/>
      <c r="G19" s="1831"/>
      <c r="H19" s="1831"/>
      <c r="I19" s="1647">
        <v>249.60000000000002</v>
      </c>
      <c r="J19" s="1798"/>
      <c r="K19" s="1831"/>
      <c r="L19" s="1831"/>
      <c r="M19" s="1647">
        <v>165.59999999999997</v>
      </c>
      <c r="N19" s="1798"/>
      <c r="O19" s="1831"/>
      <c r="P19" s="1831"/>
      <c r="Q19" s="1647">
        <v>242.88</v>
      </c>
    </row>
    <row r="20" spans="1:17" s="642" customFormat="1" ht="15" x14ac:dyDescent="0.25">
      <c r="A20" s="645">
        <v>6</v>
      </c>
      <c r="B20" s="1829"/>
      <c r="C20" s="1831"/>
      <c r="D20" s="1831"/>
      <c r="E20" s="1647">
        <v>260.15999999999997</v>
      </c>
      <c r="F20" s="1798"/>
      <c r="G20" s="1831"/>
      <c r="H20" s="1831"/>
      <c r="I20" s="1647">
        <v>246.71999999999997</v>
      </c>
      <c r="J20" s="1798"/>
      <c r="K20" s="1831"/>
      <c r="L20" s="1831"/>
      <c r="M20" s="1647">
        <v>159.36000000000001</v>
      </c>
      <c r="N20" s="1798"/>
      <c r="O20" s="1831"/>
      <c r="P20" s="1831"/>
      <c r="Q20" s="1647">
        <v>223.68</v>
      </c>
    </row>
    <row r="21" spans="1:17" s="642" customFormat="1" ht="15" x14ac:dyDescent="0.25">
      <c r="A21" s="645">
        <v>7</v>
      </c>
      <c r="B21" s="1829"/>
      <c r="C21" s="1831"/>
      <c r="D21" s="1831"/>
      <c r="E21" s="1647">
        <v>318.23999999999995</v>
      </c>
      <c r="F21" s="1798"/>
      <c r="G21" s="1831"/>
      <c r="H21" s="1831"/>
      <c r="I21" s="1647">
        <v>283.67999999999995</v>
      </c>
      <c r="J21" s="1798"/>
      <c r="K21" s="1831"/>
      <c r="L21" s="1831"/>
      <c r="M21" s="1647">
        <v>149.28</v>
      </c>
      <c r="N21" s="1798"/>
      <c r="O21" s="1831"/>
      <c r="P21" s="1831"/>
      <c r="Q21" s="1647">
        <v>255.84000000000003</v>
      </c>
    </row>
    <row r="22" spans="1:17" s="642" customFormat="1" ht="15" x14ac:dyDescent="0.25">
      <c r="A22" s="645">
        <v>8</v>
      </c>
      <c r="B22" s="1829"/>
      <c r="C22" s="1831"/>
      <c r="D22" s="1831"/>
      <c r="E22" s="1647">
        <v>383.52000000000004</v>
      </c>
      <c r="F22" s="1798"/>
      <c r="G22" s="1831"/>
      <c r="H22" s="1831"/>
      <c r="I22" s="1647">
        <v>345.36</v>
      </c>
      <c r="J22" s="1798"/>
      <c r="K22" s="1831"/>
      <c r="L22" s="1831"/>
      <c r="M22" s="1647">
        <v>182.88</v>
      </c>
      <c r="N22" s="1798"/>
      <c r="O22" s="1831"/>
      <c r="P22" s="1831"/>
      <c r="Q22" s="1647">
        <v>259.68</v>
      </c>
    </row>
    <row r="23" spans="1:17" s="642" customFormat="1" ht="15" x14ac:dyDescent="0.25">
      <c r="A23" s="645">
        <v>9</v>
      </c>
      <c r="B23" s="1829"/>
      <c r="C23" s="1831"/>
      <c r="D23" s="1831"/>
      <c r="E23" s="1647">
        <v>480.48</v>
      </c>
      <c r="F23" s="1798"/>
      <c r="G23" s="1831"/>
      <c r="H23" s="1831"/>
      <c r="I23" s="1647">
        <v>1038.48</v>
      </c>
      <c r="J23" s="1798"/>
      <c r="K23" s="1831"/>
      <c r="L23" s="1831"/>
      <c r="M23" s="1647">
        <v>227.04000000000002</v>
      </c>
      <c r="N23" s="1798"/>
      <c r="O23" s="1831"/>
      <c r="P23" s="1831"/>
      <c r="Q23" s="1647">
        <v>780.96</v>
      </c>
    </row>
    <row r="24" spans="1:17" s="642" customFormat="1" ht="15" x14ac:dyDescent="0.25">
      <c r="A24" s="645">
        <v>10</v>
      </c>
      <c r="B24" s="1829"/>
      <c r="C24" s="1831"/>
      <c r="D24" s="1831"/>
      <c r="E24" s="1647">
        <v>531.36</v>
      </c>
      <c r="F24" s="1798"/>
      <c r="G24" s="1831"/>
      <c r="H24" s="1831"/>
      <c r="I24" s="1647">
        <v>1317.3600000000001</v>
      </c>
      <c r="J24" s="1798"/>
      <c r="K24" s="1831"/>
      <c r="L24" s="1831"/>
      <c r="M24" s="1647">
        <v>290.88</v>
      </c>
      <c r="N24" s="1798"/>
      <c r="O24" s="1831"/>
      <c r="P24" s="1831"/>
      <c r="Q24" s="1647">
        <v>1013.5199999999999</v>
      </c>
    </row>
    <row r="25" spans="1:17" s="642" customFormat="1" ht="15" x14ac:dyDescent="0.25">
      <c r="A25" s="645">
        <v>11</v>
      </c>
      <c r="B25" s="1829"/>
      <c r="C25" s="1831"/>
      <c r="D25" s="1831"/>
      <c r="E25" s="1647">
        <v>500.16</v>
      </c>
      <c r="F25" s="1798"/>
      <c r="G25" s="1831"/>
      <c r="H25" s="1831"/>
      <c r="I25" s="1647">
        <v>1049.04</v>
      </c>
      <c r="J25" s="1798"/>
      <c r="K25" s="1831"/>
      <c r="L25" s="1831"/>
      <c r="M25" s="1647">
        <v>279.84000000000003</v>
      </c>
      <c r="N25" s="1798"/>
      <c r="O25" s="1831"/>
      <c r="P25" s="1831"/>
      <c r="Q25" s="1647">
        <v>804</v>
      </c>
    </row>
    <row r="26" spans="1:17" s="642" customFormat="1" ht="15" x14ac:dyDescent="0.25">
      <c r="A26" s="645">
        <v>12</v>
      </c>
      <c r="B26" s="1829"/>
      <c r="C26" s="1831"/>
      <c r="D26" s="1831"/>
      <c r="E26" s="1647">
        <v>529.43999999999994</v>
      </c>
      <c r="F26" s="1798"/>
      <c r="G26" s="1831"/>
      <c r="H26" s="1831"/>
      <c r="I26" s="1647">
        <v>1254.24</v>
      </c>
      <c r="J26" s="1798"/>
      <c r="K26" s="1831"/>
      <c r="L26" s="1831"/>
      <c r="M26" s="1647">
        <v>305.76</v>
      </c>
      <c r="N26" s="1798"/>
      <c r="O26" s="1831"/>
      <c r="P26" s="1831"/>
      <c r="Q26" s="1647">
        <v>898.32</v>
      </c>
    </row>
    <row r="27" spans="1:17" s="642" customFormat="1" ht="15" x14ac:dyDescent="0.25">
      <c r="A27" s="645">
        <v>13</v>
      </c>
      <c r="B27" s="1829"/>
      <c r="C27" s="1831"/>
      <c r="D27" s="1831"/>
      <c r="E27" s="1647">
        <v>482.88</v>
      </c>
      <c r="F27" s="1798"/>
      <c r="G27" s="1831"/>
      <c r="H27" s="1831"/>
      <c r="I27" s="1647">
        <v>667.92000000000007</v>
      </c>
      <c r="J27" s="1798"/>
      <c r="K27" s="1831"/>
      <c r="L27" s="1831"/>
      <c r="M27" s="1647">
        <v>218.4</v>
      </c>
      <c r="N27" s="1798"/>
      <c r="O27" s="1831"/>
      <c r="P27" s="1831"/>
      <c r="Q27" s="1647">
        <v>427.91999999999996</v>
      </c>
    </row>
    <row r="28" spans="1:17" s="642" customFormat="1" ht="15" x14ac:dyDescent="0.25">
      <c r="A28" s="645">
        <v>14</v>
      </c>
      <c r="B28" s="1829"/>
      <c r="C28" s="1831"/>
      <c r="D28" s="1831"/>
      <c r="E28" s="1647">
        <v>517.92000000000007</v>
      </c>
      <c r="F28" s="1798"/>
      <c r="G28" s="1831"/>
      <c r="H28" s="1831"/>
      <c r="I28" s="1647">
        <v>1267.6799999999998</v>
      </c>
      <c r="J28" s="1798"/>
      <c r="K28" s="1831"/>
      <c r="L28" s="1831"/>
      <c r="M28" s="1647">
        <v>276.48</v>
      </c>
      <c r="N28" s="1798"/>
      <c r="O28" s="1831"/>
      <c r="P28" s="1831"/>
      <c r="Q28" s="1647">
        <v>889.68000000000006</v>
      </c>
    </row>
    <row r="29" spans="1:17" s="642" customFormat="1" ht="15" x14ac:dyDescent="0.25">
      <c r="A29" s="645">
        <v>15</v>
      </c>
      <c r="B29" s="1829"/>
      <c r="C29" s="1831"/>
      <c r="D29" s="1831"/>
      <c r="E29" s="1647">
        <v>493.44000000000005</v>
      </c>
      <c r="F29" s="1798"/>
      <c r="G29" s="1831"/>
      <c r="H29" s="1831"/>
      <c r="I29" s="1647">
        <v>1161.5999999999999</v>
      </c>
      <c r="J29" s="1798"/>
      <c r="K29" s="1831"/>
      <c r="L29" s="1831"/>
      <c r="M29" s="1647">
        <v>260.16000000000003</v>
      </c>
      <c r="N29" s="1798"/>
      <c r="O29" s="1831"/>
      <c r="P29" s="1831"/>
      <c r="Q29" s="1647">
        <v>855.11999999999989</v>
      </c>
    </row>
    <row r="30" spans="1:17" s="642" customFormat="1" ht="15" x14ac:dyDescent="0.25">
      <c r="A30" s="645">
        <v>16</v>
      </c>
      <c r="B30" s="1829"/>
      <c r="C30" s="1831"/>
      <c r="D30" s="1831"/>
      <c r="E30" s="1647">
        <v>488.64</v>
      </c>
      <c r="F30" s="1798"/>
      <c r="G30" s="1831"/>
      <c r="H30" s="1831"/>
      <c r="I30" s="1647">
        <v>1124.6400000000001</v>
      </c>
      <c r="J30" s="1798"/>
      <c r="K30" s="1831"/>
      <c r="L30" s="1831"/>
      <c r="M30" s="1647">
        <v>256.8</v>
      </c>
      <c r="N30" s="1798"/>
      <c r="O30" s="1831"/>
      <c r="P30" s="1831"/>
      <c r="Q30" s="1647">
        <v>840.96</v>
      </c>
    </row>
    <row r="31" spans="1:17" s="646" customFormat="1" ht="15" x14ac:dyDescent="0.25">
      <c r="A31" s="645">
        <v>17</v>
      </c>
      <c r="B31" s="1829"/>
      <c r="C31" s="1831"/>
      <c r="D31" s="1831"/>
      <c r="E31" s="1647">
        <v>490.56</v>
      </c>
      <c r="F31" s="1798"/>
      <c r="G31" s="1831"/>
      <c r="H31" s="1831"/>
      <c r="I31" s="1647">
        <v>1063.92</v>
      </c>
      <c r="J31" s="1798"/>
      <c r="K31" s="1831"/>
      <c r="L31" s="1831"/>
      <c r="M31" s="1647">
        <v>279.84000000000003</v>
      </c>
      <c r="N31" s="1798"/>
      <c r="O31" s="1831"/>
      <c r="P31" s="1831"/>
      <c r="Q31" s="1647">
        <v>821.76</v>
      </c>
    </row>
    <row r="32" spans="1:17" s="646" customFormat="1" ht="15" x14ac:dyDescent="0.25">
      <c r="A32" s="645">
        <v>18</v>
      </c>
      <c r="B32" s="1829"/>
      <c r="C32" s="1831"/>
      <c r="D32" s="1831"/>
      <c r="E32" s="1647">
        <v>512.6400000000001</v>
      </c>
      <c r="F32" s="1798"/>
      <c r="G32" s="1831"/>
      <c r="H32" s="1831"/>
      <c r="I32" s="1647">
        <v>869.76</v>
      </c>
      <c r="J32" s="1798"/>
      <c r="K32" s="1831"/>
      <c r="L32" s="1831"/>
      <c r="M32" s="1647">
        <v>289.92</v>
      </c>
      <c r="N32" s="1798"/>
      <c r="O32" s="1831"/>
      <c r="P32" s="1831"/>
      <c r="Q32" s="1647">
        <v>725.52</v>
      </c>
    </row>
    <row r="33" spans="1:33" s="646" customFormat="1" ht="15" x14ac:dyDescent="0.25">
      <c r="A33" s="645">
        <v>19</v>
      </c>
      <c r="B33" s="1829"/>
      <c r="C33" s="1831"/>
      <c r="D33" s="1831"/>
      <c r="E33" s="1647">
        <v>495.36</v>
      </c>
      <c r="F33" s="1798"/>
      <c r="G33" s="1831"/>
      <c r="H33" s="1831"/>
      <c r="I33" s="1647">
        <v>885.84</v>
      </c>
      <c r="J33" s="1798"/>
      <c r="K33" s="1831"/>
      <c r="L33" s="1831"/>
      <c r="M33" s="1647">
        <v>235.68</v>
      </c>
      <c r="N33" s="1798"/>
      <c r="O33" s="1831"/>
      <c r="P33" s="1831"/>
      <c r="Q33" s="1647">
        <v>711.11999999999989</v>
      </c>
    </row>
    <row r="34" spans="1:33" s="646" customFormat="1" ht="15" x14ac:dyDescent="0.25">
      <c r="A34" s="645">
        <v>20</v>
      </c>
      <c r="B34" s="1829"/>
      <c r="C34" s="1831"/>
      <c r="D34" s="1831"/>
      <c r="E34" s="1647">
        <v>482.4</v>
      </c>
      <c r="F34" s="1798"/>
      <c r="G34" s="1831"/>
      <c r="H34" s="1831"/>
      <c r="I34" s="1647">
        <v>697.92000000000007</v>
      </c>
      <c r="J34" s="1798"/>
      <c r="K34" s="1831"/>
      <c r="L34" s="1831"/>
      <c r="M34" s="1647">
        <v>207.83999999999997</v>
      </c>
      <c r="N34" s="1798"/>
      <c r="O34" s="1831"/>
      <c r="P34" s="1831"/>
      <c r="Q34" s="1647">
        <v>553.91999999999996</v>
      </c>
    </row>
    <row r="35" spans="1:33" s="646" customFormat="1" ht="15" x14ac:dyDescent="0.25">
      <c r="A35" s="645">
        <v>21</v>
      </c>
      <c r="B35" s="1829"/>
      <c r="C35" s="1831"/>
      <c r="D35" s="1831"/>
      <c r="E35" s="1647">
        <v>475.20000000000005</v>
      </c>
      <c r="F35" s="1798"/>
      <c r="G35" s="1831"/>
      <c r="H35" s="1831"/>
      <c r="I35" s="1647">
        <v>608.4</v>
      </c>
      <c r="J35" s="1798"/>
      <c r="K35" s="1831"/>
      <c r="L35" s="1831"/>
      <c r="M35" s="1647">
        <v>219.36</v>
      </c>
      <c r="N35" s="1798"/>
      <c r="O35" s="1831"/>
      <c r="P35" s="1831"/>
      <c r="Q35" s="1647">
        <v>560.40000000000009</v>
      </c>
    </row>
    <row r="36" spans="1:33" s="646" customFormat="1" ht="15" x14ac:dyDescent="0.25">
      <c r="A36" s="645">
        <v>22</v>
      </c>
      <c r="B36" s="1829"/>
      <c r="C36" s="1831"/>
      <c r="D36" s="1831"/>
      <c r="E36" s="1647">
        <v>481.44</v>
      </c>
      <c r="F36" s="1798"/>
      <c r="G36" s="1831"/>
      <c r="H36" s="1831"/>
      <c r="I36" s="1647">
        <v>552.48</v>
      </c>
      <c r="J36" s="1798"/>
      <c r="K36" s="1831"/>
      <c r="L36" s="1831"/>
      <c r="M36" s="1647">
        <v>207.35999999999999</v>
      </c>
      <c r="N36" s="1798"/>
      <c r="O36" s="1831"/>
      <c r="P36" s="1831"/>
      <c r="Q36" s="1647">
        <v>494.88</v>
      </c>
    </row>
    <row r="37" spans="1:33" s="646" customFormat="1" ht="15" x14ac:dyDescent="0.25">
      <c r="A37" s="645">
        <v>23</v>
      </c>
      <c r="B37" s="1829"/>
      <c r="C37" s="1831"/>
      <c r="D37" s="1831"/>
      <c r="E37" s="1647">
        <v>441.59999999999997</v>
      </c>
      <c r="F37" s="1798"/>
      <c r="G37" s="1831"/>
      <c r="H37" s="1831"/>
      <c r="I37" s="1647">
        <v>610.56000000000006</v>
      </c>
      <c r="J37" s="1798"/>
      <c r="K37" s="1831"/>
      <c r="L37" s="1831"/>
      <c r="M37" s="1647">
        <v>185.76</v>
      </c>
      <c r="N37" s="1798"/>
      <c r="O37" s="1831"/>
      <c r="P37" s="1831"/>
      <c r="Q37" s="1647">
        <v>562.07999999999993</v>
      </c>
    </row>
    <row r="38" spans="1:33" s="646" customFormat="1" ht="15" x14ac:dyDescent="0.25">
      <c r="A38" s="645">
        <v>24</v>
      </c>
      <c r="B38" s="1829"/>
      <c r="C38" s="1831"/>
      <c r="D38" s="1831"/>
      <c r="E38" s="1647">
        <v>384.96000000000004</v>
      </c>
      <c r="F38" s="1798"/>
      <c r="G38" s="1831"/>
      <c r="H38" s="1831"/>
      <c r="I38" s="1647">
        <v>547.68000000000006</v>
      </c>
      <c r="J38" s="1798"/>
      <c r="K38" s="1831"/>
      <c r="L38" s="1831"/>
      <c r="M38" s="1647">
        <v>190.56</v>
      </c>
      <c r="N38" s="1798"/>
      <c r="O38" s="1831"/>
      <c r="P38" s="1831"/>
      <c r="Q38" s="1647">
        <v>508.08</v>
      </c>
    </row>
    <row r="39" spans="1:33" s="646" customFormat="1" ht="15" x14ac:dyDescent="0.2">
      <c r="A39" s="645" t="s">
        <v>19</v>
      </c>
      <c r="B39" s="1369"/>
      <c r="C39" s="1831"/>
      <c r="D39" s="1831"/>
      <c r="E39" s="1833">
        <f>SUM(E15:E38)</f>
        <v>10108.320000000003</v>
      </c>
      <c r="F39" s="1831"/>
      <c r="G39" s="1831"/>
      <c r="H39" s="1831"/>
      <c r="I39" s="1833">
        <f>SUM(I15:I38)</f>
        <v>17253.599999999999</v>
      </c>
      <c r="J39" s="1831"/>
      <c r="K39" s="1831"/>
      <c r="L39" s="1831"/>
      <c r="M39" s="1833">
        <f>SUM(M15:M38)</f>
        <v>5246.880000000001</v>
      </c>
      <c r="N39" s="1831"/>
      <c r="O39" s="1831"/>
      <c r="P39" s="1831"/>
      <c r="Q39" s="1833">
        <f>SUM(Q15:Q38)</f>
        <v>13765.679999999998</v>
      </c>
    </row>
    <row r="40" spans="1:33" s="635" customFormat="1" ht="12.75" customHeight="1" x14ac:dyDescent="0.2">
      <c r="A40" s="635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35" customFormat="1" ht="12.75" customHeight="1" x14ac:dyDescent="0.2">
      <c r="A41" s="635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 x14ac:dyDescent="0.2">
      <c r="A42" s="635" t="s">
        <v>22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 x14ac:dyDescent="0.2">
      <c r="A43" s="635" t="s">
        <v>23</v>
      </c>
      <c r="K43" s="635" t="s">
        <v>534</v>
      </c>
      <c r="L43" s="635"/>
      <c r="M43" s="635"/>
      <c r="N43" s="635"/>
      <c r="O43" s="635"/>
      <c r="P43" s="635"/>
      <c r="Q43" s="635"/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 x14ac:dyDescent="0.2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FFFF00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2982" t="s">
        <v>509</v>
      </c>
      <c r="C1" s="2048"/>
      <c r="D1" s="2048"/>
      <c r="E1" s="2048"/>
      <c r="F1" s="2048"/>
      <c r="J1" s="801" t="s">
        <v>183</v>
      </c>
      <c r="K1" s="2980" t="s">
        <v>142</v>
      </c>
      <c r="L1" s="2981"/>
      <c r="M1" s="2981"/>
      <c r="N1" s="2981"/>
      <c r="O1" s="2981"/>
      <c r="P1" s="2981"/>
      <c r="Q1" s="2981"/>
      <c r="R1" s="881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48" customFormat="1" ht="10.5" customHeight="1" x14ac:dyDescent="0.2">
      <c r="B2" s="2983" t="s">
        <v>1</v>
      </c>
      <c r="C2" s="2055"/>
      <c r="D2" s="2055"/>
      <c r="E2" s="2055"/>
      <c r="F2" s="2055"/>
      <c r="K2" s="940"/>
      <c r="L2" s="940"/>
      <c r="M2" s="940"/>
      <c r="N2" s="882" t="s">
        <v>2</v>
      </c>
      <c r="O2" s="649"/>
      <c r="P2" s="649"/>
      <c r="Q2" s="649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48" customFormat="1" ht="13.5" customHeight="1" x14ac:dyDescent="0.2">
      <c r="B3" s="650" t="s">
        <v>136</v>
      </c>
      <c r="N3" s="648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48" customFormat="1" ht="15" customHeight="1" x14ac:dyDescent="0.25">
      <c r="B4" s="2985" t="s">
        <v>4</v>
      </c>
      <c r="C4" s="2048"/>
      <c r="D4" s="651"/>
      <c r="E4" s="940"/>
      <c r="F4" s="940"/>
      <c r="G4" s="940"/>
      <c r="H4" s="940"/>
      <c r="I4" s="883" t="s">
        <v>5</v>
      </c>
      <c r="J4" s="649"/>
      <c r="K4" s="649"/>
      <c r="L4" s="649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48" customFormat="1" ht="9.75" customHeight="1" x14ac:dyDescent="0.2">
      <c r="B5" s="2984" t="s">
        <v>7</v>
      </c>
      <c r="C5" s="2046"/>
      <c r="D5" s="649"/>
      <c r="E5" s="649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48" customFormat="1" ht="12" customHeight="1" x14ac:dyDescent="0.25">
      <c r="A6" s="2976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48" customFormat="1" ht="15.75" x14ac:dyDescent="0.25">
      <c r="A7" s="2977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48" customFormat="1" ht="9" customHeight="1" x14ac:dyDescent="0.2">
      <c r="A8" s="1329" t="s">
        <v>469</v>
      </c>
      <c r="B8" s="1315" t="s">
        <v>468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48" customFormat="1" x14ac:dyDescent="0.2">
      <c r="A9" s="2974" t="s">
        <v>9</v>
      </c>
      <c r="B9" s="2975" t="s">
        <v>10</v>
      </c>
      <c r="C9" s="2391"/>
      <c r="D9" s="2391"/>
      <c r="E9" s="2391"/>
      <c r="F9" s="2391"/>
      <c r="G9" s="2391"/>
      <c r="H9" s="2391"/>
      <c r="I9" s="2392"/>
      <c r="J9" s="2975" t="s">
        <v>11</v>
      </c>
      <c r="K9" s="2391"/>
      <c r="L9" s="2391"/>
      <c r="M9" s="2391"/>
      <c r="N9" s="2391"/>
      <c r="O9" s="2391"/>
      <c r="P9" s="2391"/>
      <c r="Q9" s="2392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48" customFormat="1" x14ac:dyDescent="0.2">
      <c r="A10" s="2388"/>
      <c r="B10" s="2978" t="s">
        <v>145</v>
      </c>
      <c r="C10" s="2062"/>
      <c r="D10" s="2062"/>
      <c r="E10" s="2063"/>
      <c r="F10" s="2986" t="s">
        <v>658</v>
      </c>
      <c r="G10" s="2987"/>
      <c r="H10" s="2987"/>
      <c r="I10" s="2988"/>
      <c r="J10" s="2978" t="s">
        <v>145</v>
      </c>
      <c r="K10" s="2062"/>
      <c r="L10" s="2062"/>
      <c r="M10" s="2063"/>
      <c r="N10" s="2986" t="s">
        <v>659</v>
      </c>
      <c r="O10" s="2987"/>
      <c r="P10" s="2987"/>
      <c r="Q10" s="2988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48" customFormat="1" x14ac:dyDescent="0.2">
      <c r="A11" s="2388"/>
      <c r="B11" s="2978" t="s">
        <v>14</v>
      </c>
      <c r="C11" s="2062"/>
      <c r="E11" s="653">
        <v>2400</v>
      </c>
      <c r="F11" s="2979" t="s">
        <v>14</v>
      </c>
      <c r="G11" s="2498"/>
      <c r="H11" s="1837"/>
      <c r="I11" s="1838">
        <v>1200</v>
      </c>
      <c r="J11" s="2978" t="s">
        <v>14</v>
      </c>
      <c r="K11" s="2062"/>
      <c r="L11" s="652"/>
      <c r="M11" s="653">
        <v>2400</v>
      </c>
      <c r="N11" s="2978" t="s">
        <v>14</v>
      </c>
      <c r="O11" s="2062"/>
      <c r="P11" s="652"/>
      <c r="Q11" s="653">
        <v>1200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55" customFormat="1" ht="35.25" customHeight="1" x14ac:dyDescent="0.2">
      <c r="A12" s="2389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829"/>
      <c r="C14" s="1834"/>
      <c r="D14" s="1834"/>
      <c r="E14" s="1835"/>
      <c r="F14" s="1798"/>
      <c r="G14" s="1834"/>
      <c r="H14" s="1834"/>
      <c r="I14" s="1835"/>
      <c r="J14" s="1798"/>
      <c r="K14" s="1834"/>
      <c r="L14" s="1834"/>
      <c r="M14" s="1835"/>
      <c r="N14" s="1798"/>
      <c r="O14" s="1834"/>
      <c r="P14" s="1834"/>
      <c r="Q14" s="1835"/>
    </row>
    <row r="15" spans="1:33" s="1404" customFormat="1" ht="15" x14ac:dyDescent="0.25">
      <c r="A15" s="1403">
        <v>1</v>
      </c>
      <c r="B15" s="1830"/>
      <c r="C15" s="1834"/>
      <c r="D15" s="1834"/>
      <c r="E15" s="1647">
        <v>330.48</v>
      </c>
      <c r="F15" s="1798"/>
      <c r="G15" s="1834"/>
      <c r="H15" s="1834"/>
      <c r="I15" s="1647">
        <v>279.72000000000003</v>
      </c>
      <c r="J15" s="1798"/>
      <c r="K15" s="1834"/>
      <c r="L15" s="1834"/>
      <c r="M15" s="1647">
        <v>181.2</v>
      </c>
      <c r="N15" s="1798"/>
      <c r="O15" s="1834"/>
      <c r="P15" s="1834"/>
      <c r="Q15" s="1647">
        <v>172.8</v>
      </c>
    </row>
    <row r="16" spans="1:33" s="655" customFormat="1" ht="15" x14ac:dyDescent="0.25">
      <c r="A16" s="658">
        <v>2</v>
      </c>
      <c r="B16" s="1829"/>
      <c r="C16" s="1834"/>
      <c r="D16" s="1834"/>
      <c r="E16" s="1647">
        <v>289.43999999999994</v>
      </c>
      <c r="F16" s="1798"/>
      <c r="G16" s="1834"/>
      <c r="H16" s="1834"/>
      <c r="I16" s="1647">
        <v>226.44</v>
      </c>
      <c r="J16" s="1798"/>
      <c r="K16" s="1834"/>
      <c r="L16" s="1834"/>
      <c r="M16" s="1647">
        <v>161.04</v>
      </c>
      <c r="N16" s="1798"/>
      <c r="O16" s="1834"/>
      <c r="P16" s="1834"/>
      <c r="Q16" s="1647">
        <v>145.44</v>
      </c>
    </row>
    <row r="17" spans="1:17" s="655" customFormat="1" ht="15" x14ac:dyDescent="0.25">
      <c r="A17" s="658">
        <v>3</v>
      </c>
      <c r="B17" s="1829"/>
      <c r="C17" s="1834"/>
      <c r="D17" s="1834"/>
      <c r="E17" s="1647">
        <v>232.07999999999998</v>
      </c>
      <c r="F17" s="1798"/>
      <c r="G17" s="1834"/>
      <c r="H17" s="1834"/>
      <c r="I17" s="1647">
        <v>186.12</v>
      </c>
      <c r="J17" s="1798"/>
      <c r="K17" s="1834"/>
      <c r="L17" s="1834"/>
      <c r="M17" s="1647">
        <v>127.2</v>
      </c>
      <c r="N17" s="1798"/>
      <c r="O17" s="1834"/>
      <c r="P17" s="1834"/>
      <c r="Q17" s="1647">
        <v>132.48000000000002</v>
      </c>
    </row>
    <row r="18" spans="1:17" s="655" customFormat="1" ht="15" x14ac:dyDescent="0.25">
      <c r="A18" s="658">
        <v>4</v>
      </c>
      <c r="B18" s="1829"/>
      <c r="C18" s="1834"/>
      <c r="D18" s="1834"/>
      <c r="E18" s="1647">
        <v>243.12</v>
      </c>
      <c r="F18" s="1798"/>
      <c r="G18" s="1834"/>
      <c r="H18" s="1834"/>
      <c r="I18" s="1647">
        <v>173.15999999999997</v>
      </c>
      <c r="J18" s="1798"/>
      <c r="K18" s="1834"/>
      <c r="L18" s="1834"/>
      <c r="M18" s="1647">
        <v>162.72000000000003</v>
      </c>
      <c r="N18" s="1798"/>
      <c r="O18" s="1834"/>
      <c r="P18" s="1834"/>
      <c r="Q18" s="1647">
        <v>126.36</v>
      </c>
    </row>
    <row r="19" spans="1:17" s="655" customFormat="1" ht="15" x14ac:dyDescent="0.25">
      <c r="A19" s="658">
        <v>5</v>
      </c>
      <c r="B19" s="1829"/>
      <c r="C19" s="1834"/>
      <c r="D19" s="1834"/>
      <c r="E19" s="1647">
        <v>226.32</v>
      </c>
      <c r="F19" s="1798"/>
      <c r="G19" s="1834"/>
      <c r="H19" s="1834"/>
      <c r="I19" s="1647">
        <v>183.24</v>
      </c>
      <c r="J19" s="1798"/>
      <c r="K19" s="1834"/>
      <c r="L19" s="1834"/>
      <c r="M19" s="1647">
        <v>134.88</v>
      </c>
      <c r="N19" s="1798"/>
      <c r="O19" s="1834"/>
      <c r="P19" s="1834"/>
      <c r="Q19" s="1647">
        <v>125.28</v>
      </c>
    </row>
    <row r="20" spans="1:17" s="655" customFormat="1" ht="15" x14ac:dyDescent="0.25">
      <c r="A20" s="658">
        <v>6</v>
      </c>
      <c r="B20" s="1829"/>
      <c r="C20" s="1834"/>
      <c r="D20" s="1834"/>
      <c r="E20" s="1647">
        <v>246.24</v>
      </c>
      <c r="F20" s="1798"/>
      <c r="G20" s="1834"/>
      <c r="H20" s="1834"/>
      <c r="I20" s="1647">
        <v>198.36</v>
      </c>
      <c r="J20" s="1798"/>
      <c r="K20" s="1834"/>
      <c r="L20" s="1834"/>
      <c r="M20" s="1647">
        <v>112.08000000000001</v>
      </c>
      <c r="N20" s="1798"/>
      <c r="O20" s="1834"/>
      <c r="P20" s="1834"/>
      <c r="Q20" s="1647">
        <v>122.03999999999999</v>
      </c>
    </row>
    <row r="21" spans="1:17" s="655" customFormat="1" ht="15" x14ac:dyDescent="0.25">
      <c r="A21" s="658">
        <v>7</v>
      </c>
      <c r="B21" s="1829"/>
      <c r="C21" s="1834"/>
      <c r="D21" s="1834"/>
      <c r="E21" s="1647">
        <v>311.03999999999996</v>
      </c>
      <c r="F21" s="1798"/>
      <c r="G21" s="1834"/>
      <c r="H21" s="1834"/>
      <c r="I21" s="1647">
        <v>240.83999999999997</v>
      </c>
      <c r="J21" s="1798"/>
      <c r="K21" s="1834"/>
      <c r="L21" s="1834"/>
      <c r="M21" s="1647">
        <v>158.16</v>
      </c>
      <c r="N21" s="1798"/>
      <c r="O21" s="1834"/>
      <c r="P21" s="1834"/>
      <c r="Q21" s="1647">
        <v>125.64000000000001</v>
      </c>
    </row>
    <row r="22" spans="1:17" s="655" customFormat="1" ht="15" x14ac:dyDescent="0.25">
      <c r="A22" s="658">
        <v>8</v>
      </c>
      <c r="B22" s="1829"/>
      <c r="C22" s="1834"/>
      <c r="D22" s="1834"/>
      <c r="E22" s="1647">
        <v>379.92000000000007</v>
      </c>
      <c r="F22" s="1798"/>
      <c r="G22" s="1834"/>
      <c r="H22" s="1834"/>
      <c r="I22" s="1647">
        <v>278.27999999999997</v>
      </c>
      <c r="J22" s="1798"/>
      <c r="K22" s="1834"/>
      <c r="L22" s="1834"/>
      <c r="M22" s="1647">
        <v>148.07999999999998</v>
      </c>
      <c r="N22" s="1798"/>
      <c r="O22" s="1834"/>
      <c r="P22" s="1834"/>
      <c r="Q22" s="1647">
        <v>146.88</v>
      </c>
    </row>
    <row r="23" spans="1:17" s="655" customFormat="1" ht="15" x14ac:dyDescent="0.25">
      <c r="A23" s="658">
        <v>9</v>
      </c>
      <c r="B23" s="1829"/>
      <c r="C23" s="1834"/>
      <c r="D23" s="1834"/>
      <c r="E23" s="1647">
        <v>446.64</v>
      </c>
      <c r="F23" s="1798"/>
      <c r="G23" s="1834"/>
      <c r="H23" s="1834"/>
      <c r="I23" s="1647">
        <v>667.8</v>
      </c>
      <c r="J23" s="1798"/>
      <c r="K23" s="1834"/>
      <c r="L23" s="1834"/>
      <c r="M23" s="1647">
        <v>206.39999999999998</v>
      </c>
      <c r="N23" s="1798"/>
      <c r="O23" s="1834"/>
      <c r="P23" s="1834"/>
      <c r="Q23" s="1647">
        <v>516.59999999999991</v>
      </c>
    </row>
    <row r="24" spans="1:17" s="655" customFormat="1" ht="15" x14ac:dyDescent="0.25">
      <c r="A24" s="658">
        <v>10</v>
      </c>
      <c r="B24" s="1829"/>
      <c r="C24" s="1834"/>
      <c r="D24" s="1834"/>
      <c r="E24" s="1647">
        <v>475.91999999999996</v>
      </c>
      <c r="F24" s="1798"/>
      <c r="G24" s="1834"/>
      <c r="H24" s="1834"/>
      <c r="I24" s="1647">
        <v>761.4</v>
      </c>
      <c r="J24" s="1798"/>
      <c r="K24" s="1834"/>
      <c r="L24" s="1834"/>
      <c r="M24" s="1647">
        <v>237.60000000000002</v>
      </c>
      <c r="N24" s="1798"/>
      <c r="O24" s="1834"/>
      <c r="P24" s="1834"/>
      <c r="Q24" s="1647">
        <v>646.91999999999996</v>
      </c>
    </row>
    <row r="25" spans="1:17" s="655" customFormat="1" ht="15" x14ac:dyDescent="0.25">
      <c r="A25" s="658">
        <v>11</v>
      </c>
      <c r="B25" s="1829"/>
      <c r="C25" s="1834"/>
      <c r="D25" s="1834"/>
      <c r="E25" s="1647">
        <v>475.44</v>
      </c>
      <c r="F25" s="1798"/>
      <c r="G25" s="1834"/>
      <c r="H25" s="1834"/>
      <c r="I25" s="1647">
        <v>650.16</v>
      </c>
      <c r="J25" s="1798"/>
      <c r="K25" s="1834"/>
      <c r="L25" s="1834"/>
      <c r="M25" s="1647">
        <v>250.56</v>
      </c>
      <c r="N25" s="1798"/>
      <c r="O25" s="1834"/>
      <c r="P25" s="1834"/>
      <c r="Q25" s="1647">
        <v>528.83999999999992</v>
      </c>
    </row>
    <row r="26" spans="1:17" s="655" customFormat="1" ht="15" x14ac:dyDescent="0.25">
      <c r="A26" s="658">
        <v>12</v>
      </c>
      <c r="B26" s="1829"/>
      <c r="C26" s="1834"/>
      <c r="D26" s="1834"/>
      <c r="E26" s="1647">
        <v>491.52</v>
      </c>
      <c r="F26" s="1798"/>
      <c r="G26" s="1834"/>
      <c r="H26" s="1834"/>
      <c r="I26" s="1647">
        <v>733.31999999999994</v>
      </c>
      <c r="J26" s="1798"/>
      <c r="K26" s="1834"/>
      <c r="L26" s="1834"/>
      <c r="M26" s="1647">
        <v>250.56000000000003</v>
      </c>
      <c r="N26" s="1798"/>
      <c r="O26" s="1834"/>
      <c r="P26" s="1834"/>
      <c r="Q26" s="1647">
        <v>604.43999999999994</v>
      </c>
    </row>
    <row r="27" spans="1:17" s="655" customFormat="1" ht="15" x14ac:dyDescent="0.25">
      <c r="A27" s="658">
        <v>13</v>
      </c>
      <c r="B27" s="1829"/>
      <c r="C27" s="1834"/>
      <c r="D27" s="1834"/>
      <c r="E27" s="1647">
        <v>496.08000000000004</v>
      </c>
      <c r="F27" s="1798"/>
      <c r="G27" s="1834"/>
      <c r="H27" s="1834"/>
      <c r="I27" s="1647">
        <v>475.92</v>
      </c>
      <c r="J27" s="1798"/>
      <c r="K27" s="1834"/>
      <c r="L27" s="1834"/>
      <c r="M27" s="1647">
        <v>229.92000000000002</v>
      </c>
      <c r="N27" s="1798"/>
      <c r="O27" s="1834"/>
      <c r="P27" s="1834"/>
      <c r="Q27" s="1647">
        <v>339.12</v>
      </c>
    </row>
    <row r="28" spans="1:17" s="655" customFormat="1" ht="15" x14ac:dyDescent="0.25">
      <c r="A28" s="658">
        <v>14</v>
      </c>
      <c r="B28" s="1829"/>
      <c r="C28" s="1834"/>
      <c r="D28" s="1834"/>
      <c r="E28" s="1647">
        <v>446.88</v>
      </c>
      <c r="F28" s="1798"/>
      <c r="G28" s="1834"/>
      <c r="H28" s="1834"/>
      <c r="I28" s="1647">
        <v>727.92</v>
      </c>
      <c r="J28" s="1798"/>
      <c r="K28" s="1834"/>
      <c r="L28" s="1834"/>
      <c r="M28" s="1647">
        <v>219.84</v>
      </c>
      <c r="N28" s="1798"/>
      <c r="O28" s="1834"/>
      <c r="P28" s="1834"/>
      <c r="Q28" s="1647">
        <v>547.20000000000005</v>
      </c>
    </row>
    <row r="29" spans="1:17" s="655" customFormat="1" ht="15" x14ac:dyDescent="0.25">
      <c r="A29" s="658">
        <v>15</v>
      </c>
      <c r="B29" s="1829"/>
      <c r="C29" s="1834"/>
      <c r="D29" s="1834"/>
      <c r="E29" s="1647">
        <v>475.44000000000005</v>
      </c>
      <c r="F29" s="1798"/>
      <c r="G29" s="1834"/>
      <c r="H29" s="1834"/>
      <c r="I29" s="1647">
        <v>687.59999999999991</v>
      </c>
      <c r="J29" s="1798"/>
      <c r="K29" s="1834"/>
      <c r="L29" s="1834"/>
      <c r="M29" s="1647">
        <v>219.83999999999997</v>
      </c>
      <c r="N29" s="1798"/>
      <c r="O29" s="1834"/>
      <c r="P29" s="1834"/>
      <c r="Q29" s="1647">
        <v>562.68000000000006</v>
      </c>
    </row>
    <row r="30" spans="1:17" s="655" customFormat="1" ht="15" x14ac:dyDescent="0.25">
      <c r="A30" s="658">
        <v>16</v>
      </c>
      <c r="B30" s="1829"/>
      <c r="C30" s="1834"/>
      <c r="D30" s="1834"/>
      <c r="E30" s="1647">
        <v>419.76</v>
      </c>
      <c r="F30" s="1798"/>
      <c r="G30" s="1834"/>
      <c r="H30" s="1834"/>
      <c r="I30" s="1647">
        <v>680.40000000000009</v>
      </c>
      <c r="J30" s="1798"/>
      <c r="K30" s="1834"/>
      <c r="L30" s="1834"/>
      <c r="M30" s="1647">
        <v>215.28</v>
      </c>
      <c r="N30" s="1798"/>
      <c r="O30" s="1834"/>
      <c r="P30" s="1834"/>
      <c r="Q30" s="1647">
        <v>568.07999999999993</v>
      </c>
    </row>
    <row r="31" spans="1:17" s="659" customFormat="1" ht="15" x14ac:dyDescent="0.25">
      <c r="A31" s="658">
        <v>17</v>
      </c>
      <c r="B31" s="1829"/>
      <c r="C31" s="1834"/>
      <c r="D31" s="1834"/>
      <c r="E31" s="1647">
        <v>421.92</v>
      </c>
      <c r="F31" s="1798"/>
      <c r="G31" s="1834"/>
      <c r="H31" s="1834"/>
      <c r="I31" s="1647">
        <v>543.24</v>
      </c>
      <c r="J31" s="1798"/>
      <c r="K31" s="1834"/>
      <c r="L31" s="1834"/>
      <c r="M31" s="1647">
        <v>229.68</v>
      </c>
      <c r="N31" s="1798"/>
      <c r="O31" s="1834"/>
      <c r="P31" s="1834"/>
      <c r="Q31" s="1647">
        <v>431.28000000000009</v>
      </c>
    </row>
    <row r="32" spans="1:17" s="659" customFormat="1" ht="15" x14ac:dyDescent="0.25">
      <c r="A32" s="658">
        <v>18</v>
      </c>
      <c r="B32" s="1829"/>
      <c r="C32" s="1834"/>
      <c r="D32" s="1834"/>
      <c r="E32" s="1647">
        <v>402.96</v>
      </c>
      <c r="F32" s="1798"/>
      <c r="G32" s="1834"/>
      <c r="H32" s="1834"/>
      <c r="I32" s="1647">
        <v>407.88</v>
      </c>
      <c r="J32" s="1798"/>
      <c r="K32" s="1834"/>
      <c r="L32" s="1834"/>
      <c r="M32" s="1647">
        <v>231.6</v>
      </c>
      <c r="N32" s="1798"/>
      <c r="O32" s="1834"/>
      <c r="P32" s="1834"/>
      <c r="Q32" s="1647">
        <v>315</v>
      </c>
    </row>
    <row r="33" spans="1:33" s="659" customFormat="1" ht="15" x14ac:dyDescent="0.25">
      <c r="A33" s="658">
        <v>19</v>
      </c>
      <c r="B33" s="1829"/>
      <c r="C33" s="1834"/>
      <c r="D33" s="1834"/>
      <c r="E33" s="1647">
        <v>414.72</v>
      </c>
      <c r="F33" s="1798"/>
      <c r="G33" s="1834"/>
      <c r="H33" s="1834"/>
      <c r="I33" s="1647">
        <v>372.96000000000004</v>
      </c>
      <c r="J33" s="1798"/>
      <c r="K33" s="1834"/>
      <c r="L33" s="1834"/>
      <c r="M33" s="1647">
        <v>250.32</v>
      </c>
      <c r="N33" s="1798"/>
      <c r="O33" s="1834"/>
      <c r="P33" s="1834"/>
      <c r="Q33" s="1647">
        <v>254.51999999999998</v>
      </c>
    </row>
    <row r="34" spans="1:33" s="659" customFormat="1" ht="15" x14ac:dyDescent="0.25">
      <c r="A34" s="658">
        <v>20</v>
      </c>
      <c r="B34" s="1829"/>
      <c r="C34" s="1834"/>
      <c r="D34" s="1834"/>
      <c r="E34" s="1647">
        <v>401.52000000000004</v>
      </c>
      <c r="F34" s="1798"/>
      <c r="G34" s="1834"/>
      <c r="H34" s="1834"/>
      <c r="I34" s="1647">
        <v>347.76</v>
      </c>
      <c r="J34" s="1798"/>
      <c r="K34" s="1834"/>
      <c r="L34" s="1834"/>
      <c r="M34" s="1647">
        <v>225.36</v>
      </c>
      <c r="N34" s="1798"/>
      <c r="O34" s="1834"/>
      <c r="P34" s="1834"/>
      <c r="Q34" s="1647">
        <v>231.84000000000003</v>
      </c>
    </row>
    <row r="35" spans="1:33" s="659" customFormat="1" ht="15" x14ac:dyDescent="0.25">
      <c r="A35" s="658">
        <v>21</v>
      </c>
      <c r="B35" s="1829"/>
      <c r="C35" s="1834"/>
      <c r="D35" s="1834"/>
      <c r="E35" s="1647">
        <v>399.36</v>
      </c>
      <c r="F35" s="1798"/>
      <c r="G35" s="1834"/>
      <c r="H35" s="1834"/>
      <c r="I35" s="1647">
        <v>382.32</v>
      </c>
      <c r="J35" s="1798"/>
      <c r="K35" s="1834"/>
      <c r="L35" s="1834"/>
      <c r="M35" s="1647">
        <v>229.68</v>
      </c>
      <c r="N35" s="1798"/>
      <c r="O35" s="1834"/>
      <c r="P35" s="1834"/>
      <c r="Q35" s="1647">
        <v>239.40000000000003</v>
      </c>
    </row>
    <row r="36" spans="1:33" s="659" customFormat="1" ht="15" x14ac:dyDescent="0.25">
      <c r="A36" s="658">
        <v>22</v>
      </c>
      <c r="B36" s="1829"/>
      <c r="C36" s="1834"/>
      <c r="D36" s="1834"/>
      <c r="E36" s="1647">
        <v>396.48</v>
      </c>
      <c r="F36" s="1798"/>
      <c r="G36" s="1834"/>
      <c r="H36" s="1834"/>
      <c r="I36" s="1647">
        <v>334.08000000000004</v>
      </c>
      <c r="J36" s="1798"/>
      <c r="K36" s="1834"/>
      <c r="L36" s="1834"/>
      <c r="M36" s="1647">
        <v>213.84</v>
      </c>
      <c r="N36" s="1798"/>
      <c r="O36" s="1834"/>
      <c r="P36" s="1834"/>
      <c r="Q36" s="1647">
        <v>192.6</v>
      </c>
    </row>
    <row r="37" spans="1:33" s="659" customFormat="1" ht="15" x14ac:dyDescent="0.25">
      <c r="A37" s="658">
        <v>23</v>
      </c>
      <c r="B37" s="1829"/>
      <c r="C37" s="1834"/>
      <c r="D37" s="1834"/>
      <c r="E37" s="1647">
        <v>396.96000000000004</v>
      </c>
      <c r="F37" s="1798"/>
      <c r="G37" s="1834"/>
      <c r="H37" s="1834"/>
      <c r="I37" s="1647">
        <v>345.96000000000004</v>
      </c>
      <c r="J37" s="1798"/>
      <c r="K37" s="1834"/>
      <c r="L37" s="1834"/>
      <c r="M37" s="1647">
        <v>212.88</v>
      </c>
      <c r="N37" s="1798"/>
      <c r="O37" s="1834"/>
      <c r="P37" s="1834"/>
      <c r="Q37" s="1647">
        <v>230.04000000000002</v>
      </c>
    </row>
    <row r="38" spans="1:33" s="659" customFormat="1" ht="15" x14ac:dyDescent="0.25">
      <c r="A38" s="658">
        <v>24</v>
      </c>
      <c r="B38" s="1829"/>
      <c r="C38" s="1834"/>
      <c r="D38" s="1834"/>
      <c r="E38" s="1647">
        <v>388.56</v>
      </c>
      <c r="F38" s="1798"/>
      <c r="G38" s="1834"/>
      <c r="H38" s="1834"/>
      <c r="I38" s="1647">
        <v>307.44</v>
      </c>
      <c r="J38" s="1798"/>
      <c r="K38" s="1834"/>
      <c r="L38" s="1834"/>
      <c r="M38" s="1647">
        <v>228.48000000000002</v>
      </c>
      <c r="N38" s="1798"/>
      <c r="O38" s="1834"/>
      <c r="P38" s="1834"/>
      <c r="Q38" s="1647">
        <v>227.51999999999998</v>
      </c>
    </row>
    <row r="39" spans="1:33" s="659" customFormat="1" ht="15" x14ac:dyDescent="0.2">
      <c r="A39" s="658" t="s">
        <v>19</v>
      </c>
      <c r="B39" s="1370"/>
      <c r="C39" s="1834"/>
      <c r="D39" s="1834"/>
      <c r="E39" s="1836">
        <f>SUM(E15:E38)</f>
        <v>9208.8000000000011</v>
      </c>
      <c r="F39" s="1834"/>
      <c r="G39" s="1834"/>
      <c r="H39" s="1834"/>
      <c r="I39" s="1836">
        <f>SUM(I15:I38)</f>
        <v>10192.320000000002</v>
      </c>
      <c r="J39" s="1834"/>
      <c r="K39" s="1834"/>
      <c r="L39" s="1834"/>
      <c r="M39" s="1836">
        <f>SUM(M15:M38)</f>
        <v>4837.2000000000007</v>
      </c>
      <c r="N39" s="1834"/>
      <c r="O39" s="1834"/>
      <c r="P39" s="1834"/>
      <c r="Q39" s="1836"/>
    </row>
    <row r="40" spans="1:33" s="648" customFormat="1" ht="12.75" customHeight="1" x14ac:dyDescent="0.2">
      <c r="A40" s="648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48" customFormat="1" ht="12.75" customHeight="1" x14ac:dyDescent="0.2">
      <c r="A41" s="648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 x14ac:dyDescent="0.2">
      <c r="A42" s="648" t="s">
        <v>22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 x14ac:dyDescent="0.2">
      <c r="A43" s="648" t="s">
        <v>23</v>
      </c>
      <c r="K43" s="648" t="s">
        <v>534</v>
      </c>
      <c r="L43" s="648"/>
      <c r="M43" s="648"/>
      <c r="N43" s="648"/>
      <c r="O43" s="648"/>
      <c r="P43" s="648"/>
      <c r="Q43" s="648"/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 x14ac:dyDescent="0.2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2995" t="s">
        <v>509</v>
      </c>
      <c r="C1" s="2048"/>
      <c r="D1" s="2048"/>
      <c r="E1" s="2048"/>
      <c r="F1" s="2048"/>
      <c r="J1" s="801" t="s">
        <v>183</v>
      </c>
      <c r="K1" s="2994" t="s">
        <v>142</v>
      </c>
      <c r="L1" s="2981"/>
      <c r="M1" s="2981"/>
      <c r="N1" s="2981"/>
      <c r="O1" s="2981"/>
      <c r="P1" s="2981"/>
      <c r="Q1" s="2981"/>
      <c r="R1" s="884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61" customFormat="1" ht="10.5" customHeight="1" x14ac:dyDescent="0.2">
      <c r="B2" s="2996" t="s">
        <v>1</v>
      </c>
      <c r="C2" s="2055"/>
      <c r="D2" s="2055"/>
      <c r="E2" s="2055"/>
      <c r="F2" s="2055"/>
      <c r="K2" s="938"/>
      <c r="L2" s="938"/>
      <c r="M2" s="938"/>
      <c r="N2" s="885" t="s">
        <v>2</v>
      </c>
      <c r="O2" s="662"/>
      <c r="P2" s="662"/>
      <c r="Q2" s="662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61" customFormat="1" ht="13.5" customHeight="1" x14ac:dyDescent="0.2">
      <c r="B3" s="663" t="s">
        <v>136</v>
      </c>
      <c r="N3" s="661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61" customFormat="1" ht="15" customHeight="1" x14ac:dyDescent="0.25">
      <c r="B4" s="2998" t="s">
        <v>4</v>
      </c>
      <c r="C4" s="2048"/>
      <c r="D4" s="664"/>
      <c r="E4" s="938"/>
      <c r="F4" s="938"/>
      <c r="G4" s="938"/>
      <c r="H4" s="938"/>
      <c r="I4" s="886" t="s">
        <v>5</v>
      </c>
      <c r="J4" s="662"/>
      <c r="K4" s="662"/>
      <c r="L4" s="662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61" customFormat="1" ht="9.75" customHeight="1" x14ac:dyDescent="0.2">
      <c r="B5" s="2997" t="s">
        <v>7</v>
      </c>
      <c r="C5" s="2046"/>
      <c r="D5" s="662"/>
      <c r="E5" s="662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61" customFormat="1" ht="12" customHeight="1" x14ac:dyDescent="0.25">
      <c r="A6" s="299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61" customFormat="1" ht="15.75" x14ac:dyDescent="0.25">
      <c r="A7" s="299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61" customFormat="1" ht="9" customHeight="1" x14ac:dyDescent="0.2">
      <c r="A8" s="1329" t="s">
        <v>470</v>
      </c>
      <c r="B8" s="1334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61" customFormat="1" x14ac:dyDescent="0.2">
      <c r="A9" s="2989" t="s">
        <v>9</v>
      </c>
      <c r="B9" s="2990" t="s">
        <v>10</v>
      </c>
      <c r="C9" s="2391"/>
      <c r="D9" s="2391"/>
      <c r="E9" s="2391"/>
      <c r="F9" s="2391"/>
      <c r="G9" s="2391"/>
      <c r="H9" s="2391"/>
      <c r="I9" s="2392"/>
      <c r="J9" s="2990" t="s">
        <v>11</v>
      </c>
      <c r="K9" s="2391"/>
      <c r="L9" s="2391"/>
      <c r="M9" s="2391"/>
      <c r="N9" s="2391"/>
      <c r="O9" s="2391"/>
      <c r="P9" s="2391"/>
      <c r="Q9" s="2392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61" customFormat="1" x14ac:dyDescent="0.2">
      <c r="A10" s="2388"/>
      <c r="B10" s="2993" t="s">
        <v>178</v>
      </c>
      <c r="C10" s="2062"/>
      <c r="D10" s="2062"/>
      <c r="E10" s="2063"/>
      <c r="F10" s="2993"/>
      <c r="G10" s="2062"/>
      <c r="H10" s="2062"/>
      <c r="I10" s="2063"/>
      <c r="J10" s="2993" t="s">
        <v>178</v>
      </c>
      <c r="K10" s="2062"/>
      <c r="L10" s="2062"/>
      <c r="M10" s="2063"/>
      <c r="N10" s="2993"/>
      <c r="O10" s="2062"/>
      <c r="P10" s="2062"/>
      <c r="Q10" s="2063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61" customFormat="1" x14ac:dyDescent="0.2">
      <c r="A11" s="2388"/>
      <c r="B11" s="2993" t="s">
        <v>14</v>
      </c>
      <c r="C11" s="2062"/>
      <c r="E11" s="666">
        <v>2400</v>
      </c>
      <c r="F11" s="2993" t="s">
        <v>14</v>
      </c>
      <c r="G11" s="2062"/>
      <c r="H11" s="665"/>
      <c r="I11" s="666">
        <v>0</v>
      </c>
      <c r="J11" s="2993" t="s">
        <v>14</v>
      </c>
      <c r="K11" s="2062"/>
      <c r="L11" s="665"/>
      <c r="M11" s="666">
        <v>2400</v>
      </c>
      <c r="N11" s="2993" t="s">
        <v>14</v>
      </c>
      <c r="O11" s="2062"/>
      <c r="P11" s="665"/>
      <c r="Q11" s="666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68" customFormat="1" ht="35.25" customHeight="1" x14ac:dyDescent="0.2">
      <c r="A12" s="2389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829"/>
      <c r="C14" s="1839"/>
      <c r="D14" s="1839"/>
      <c r="E14" s="1840"/>
      <c r="F14" s="1839"/>
      <c r="G14" s="1839"/>
      <c r="H14" s="1839"/>
      <c r="I14" s="1840"/>
      <c r="J14" s="1798"/>
      <c r="K14" s="1839"/>
      <c r="L14" s="1839"/>
      <c r="M14" s="1840"/>
      <c r="N14" s="1839"/>
      <c r="O14" s="790"/>
      <c r="P14" s="790"/>
      <c r="Q14" s="928"/>
    </row>
    <row r="15" spans="1:33" s="1402" customFormat="1" ht="15" x14ac:dyDescent="0.25">
      <c r="A15" s="1399">
        <v>1</v>
      </c>
      <c r="B15" s="1830"/>
      <c r="C15" s="1839"/>
      <c r="D15" s="1839"/>
      <c r="E15" s="1647">
        <v>269.03999999999996</v>
      </c>
      <c r="F15" s="1839"/>
      <c r="G15" s="1839"/>
      <c r="H15" s="1839"/>
      <c r="I15" s="1841"/>
      <c r="J15" s="1798"/>
      <c r="K15" s="1839"/>
      <c r="L15" s="1839"/>
      <c r="M15" s="1647">
        <v>156.71999999999997</v>
      </c>
      <c r="N15" s="1839"/>
      <c r="O15" s="1400"/>
      <c r="P15" s="1400"/>
      <c r="Q15" s="1401"/>
    </row>
    <row r="16" spans="1:33" s="668" customFormat="1" ht="15" x14ac:dyDescent="0.25">
      <c r="A16" s="671">
        <v>2</v>
      </c>
      <c r="B16" s="1829"/>
      <c r="C16" s="1839"/>
      <c r="D16" s="1839"/>
      <c r="E16" s="1647">
        <v>243.60000000000002</v>
      </c>
      <c r="F16" s="1839"/>
      <c r="G16" s="1839"/>
      <c r="H16" s="1839"/>
      <c r="I16" s="1841"/>
      <c r="J16" s="1798"/>
      <c r="K16" s="1839"/>
      <c r="L16" s="1839"/>
      <c r="M16" s="1647">
        <v>154.32</v>
      </c>
      <c r="N16" s="1839"/>
      <c r="O16" s="790"/>
      <c r="P16" s="790"/>
      <c r="Q16" s="1185"/>
    </row>
    <row r="17" spans="1:17" s="668" customFormat="1" ht="15" x14ac:dyDescent="0.25">
      <c r="A17" s="671">
        <v>3</v>
      </c>
      <c r="B17" s="1829"/>
      <c r="C17" s="1839"/>
      <c r="D17" s="1839"/>
      <c r="E17" s="1647">
        <v>208.07999999999998</v>
      </c>
      <c r="F17" s="1839"/>
      <c r="G17" s="1839"/>
      <c r="H17" s="1839"/>
      <c r="I17" s="1841"/>
      <c r="J17" s="1798"/>
      <c r="K17" s="1839"/>
      <c r="L17" s="1839"/>
      <c r="M17" s="1647">
        <v>145.68</v>
      </c>
      <c r="N17" s="1839"/>
      <c r="O17" s="790"/>
      <c r="P17" s="790"/>
      <c r="Q17" s="1185"/>
    </row>
    <row r="18" spans="1:17" s="668" customFormat="1" ht="15" x14ac:dyDescent="0.25">
      <c r="A18" s="671">
        <v>4</v>
      </c>
      <c r="B18" s="1829"/>
      <c r="C18" s="1839"/>
      <c r="D18" s="1839"/>
      <c r="E18" s="1647">
        <v>202.8</v>
      </c>
      <c r="F18" s="1839"/>
      <c r="G18" s="1839"/>
      <c r="H18" s="1839"/>
      <c r="I18" s="1841"/>
      <c r="J18" s="1798"/>
      <c r="K18" s="1839"/>
      <c r="L18" s="1839"/>
      <c r="M18" s="1647">
        <v>138.72</v>
      </c>
      <c r="N18" s="1839"/>
      <c r="O18" s="790"/>
      <c r="P18" s="790"/>
      <c r="Q18" s="1185"/>
    </row>
    <row r="19" spans="1:17" s="668" customFormat="1" ht="15" x14ac:dyDescent="0.25">
      <c r="A19" s="671">
        <v>5</v>
      </c>
      <c r="B19" s="1829"/>
      <c r="C19" s="1839"/>
      <c r="D19" s="1839"/>
      <c r="E19" s="1647">
        <v>205.68</v>
      </c>
      <c r="F19" s="1839"/>
      <c r="G19" s="1839"/>
      <c r="H19" s="1839"/>
      <c r="I19" s="1841"/>
      <c r="J19" s="1798"/>
      <c r="K19" s="1839"/>
      <c r="L19" s="1839"/>
      <c r="M19" s="1647">
        <v>135.84000000000003</v>
      </c>
      <c r="N19" s="1839"/>
      <c r="O19" s="790"/>
      <c r="P19" s="790"/>
      <c r="Q19" s="1185"/>
    </row>
    <row r="20" spans="1:17" s="668" customFormat="1" ht="15" x14ac:dyDescent="0.25">
      <c r="A20" s="671">
        <v>6</v>
      </c>
      <c r="B20" s="1829"/>
      <c r="C20" s="1839"/>
      <c r="D20" s="1839"/>
      <c r="E20" s="1647">
        <v>222.72</v>
      </c>
      <c r="F20" s="1839"/>
      <c r="G20" s="1839"/>
      <c r="H20" s="1839"/>
      <c r="I20" s="1841"/>
      <c r="J20" s="1798"/>
      <c r="K20" s="1839"/>
      <c r="L20" s="1839"/>
      <c r="M20" s="1647">
        <v>133.92000000000002</v>
      </c>
      <c r="N20" s="1839"/>
      <c r="O20" s="790"/>
      <c r="P20" s="790"/>
      <c r="Q20" s="1185"/>
    </row>
    <row r="21" spans="1:17" s="668" customFormat="1" ht="15" x14ac:dyDescent="0.25">
      <c r="A21" s="671">
        <v>7</v>
      </c>
      <c r="B21" s="1829"/>
      <c r="C21" s="1839"/>
      <c r="D21" s="1839"/>
      <c r="E21" s="1647">
        <v>261.12</v>
      </c>
      <c r="F21" s="1839"/>
      <c r="G21" s="1839"/>
      <c r="H21" s="1839"/>
      <c r="I21" s="1841"/>
      <c r="J21" s="1798"/>
      <c r="K21" s="1839"/>
      <c r="L21" s="1839"/>
      <c r="M21" s="1647">
        <v>132.72</v>
      </c>
      <c r="N21" s="1839"/>
      <c r="O21" s="790"/>
      <c r="P21" s="790"/>
      <c r="Q21" s="1185"/>
    </row>
    <row r="22" spans="1:17" s="668" customFormat="1" ht="15" x14ac:dyDescent="0.25">
      <c r="A22" s="671">
        <v>8</v>
      </c>
      <c r="B22" s="1829"/>
      <c r="C22" s="1839"/>
      <c r="D22" s="1839"/>
      <c r="E22" s="1647">
        <v>294.24</v>
      </c>
      <c r="F22" s="1839"/>
      <c r="G22" s="1839"/>
      <c r="H22" s="1839"/>
      <c r="I22" s="1841"/>
      <c r="J22" s="1798"/>
      <c r="K22" s="1839"/>
      <c r="L22" s="1839"/>
      <c r="M22" s="1647">
        <v>136.79999999999998</v>
      </c>
      <c r="N22" s="1839"/>
      <c r="O22" s="790"/>
      <c r="P22" s="790"/>
      <c r="Q22" s="1185"/>
    </row>
    <row r="23" spans="1:17" s="668" customFormat="1" ht="15" x14ac:dyDescent="0.25">
      <c r="A23" s="671">
        <v>9</v>
      </c>
      <c r="B23" s="1829"/>
      <c r="C23" s="1839"/>
      <c r="D23" s="1839"/>
      <c r="E23" s="1647">
        <v>395.28</v>
      </c>
      <c r="F23" s="1839"/>
      <c r="G23" s="1839"/>
      <c r="H23" s="1839"/>
      <c r="I23" s="1841"/>
      <c r="J23" s="1798"/>
      <c r="K23" s="1839"/>
      <c r="L23" s="1839"/>
      <c r="M23" s="1647">
        <v>248.88</v>
      </c>
      <c r="N23" s="1839"/>
      <c r="O23" s="790"/>
      <c r="P23" s="790"/>
      <c r="Q23" s="1185"/>
    </row>
    <row r="24" spans="1:17" s="668" customFormat="1" ht="15" x14ac:dyDescent="0.25">
      <c r="A24" s="671">
        <v>10</v>
      </c>
      <c r="B24" s="1829"/>
      <c r="C24" s="1839"/>
      <c r="D24" s="1839"/>
      <c r="E24" s="1647">
        <v>421.44</v>
      </c>
      <c r="F24" s="1839"/>
      <c r="G24" s="1839"/>
      <c r="H24" s="1839"/>
      <c r="I24" s="1841"/>
      <c r="J24" s="1798"/>
      <c r="K24" s="1839"/>
      <c r="L24" s="1839"/>
      <c r="M24" s="1647">
        <v>320.88</v>
      </c>
      <c r="N24" s="1839"/>
      <c r="O24" s="790"/>
      <c r="P24" s="790"/>
      <c r="Q24" s="1185"/>
    </row>
    <row r="25" spans="1:17" s="668" customFormat="1" ht="15" x14ac:dyDescent="0.25">
      <c r="A25" s="671">
        <v>11</v>
      </c>
      <c r="B25" s="1829"/>
      <c r="C25" s="1839"/>
      <c r="D25" s="1839"/>
      <c r="E25" s="1647">
        <v>357.6</v>
      </c>
      <c r="F25" s="1839"/>
      <c r="G25" s="1839"/>
      <c r="H25" s="1839"/>
      <c r="I25" s="1841"/>
      <c r="J25" s="1798"/>
      <c r="K25" s="1839"/>
      <c r="L25" s="1839"/>
      <c r="M25" s="1647">
        <v>230.40000000000003</v>
      </c>
      <c r="N25" s="1839"/>
      <c r="O25" s="790"/>
      <c r="P25" s="790"/>
      <c r="Q25" s="1185"/>
    </row>
    <row r="26" spans="1:17" s="668" customFormat="1" ht="15" x14ac:dyDescent="0.25">
      <c r="A26" s="671">
        <v>12</v>
      </c>
      <c r="B26" s="1829"/>
      <c r="C26" s="1839"/>
      <c r="D26" s="1839"/>
      <c r="E26" s="1647">
        <v>411.6</v>
      </c>
      <c r="F26" s="1839"/>
      <c r="G26" s="1839"/>
      <c r="H26" s="1839"/>
      <c r="I26" s="1841"/>
      <c r="J26" s="1798"/>
      <c r="K26" s="1839"/>
      <c r="L26" s="1839"/>
      <c r="M26" s="1647">
        <v>297.84000000000003</v>
      </c>
      <c r="N26" s="1839"/>
      <c r="O26" s="790"/>
      <c r="P26" s="790"/>
      <c r="Q26" s="1185"/>
    </row>
    <row r="27" spans="1:17" s="668" customFormat="1" ht="15" x14ac:dyDescent="0.25">
      <c r="A27" s="671">
        <v>13</v>
      </c>
      <c r="B27" s="1829"/>
      <c r="C27" s="1839"/>
      <c r="D27" s="1839"/>
      <c r="E27" s="1647">
        <v>320.88</v>
      </c>
      <c r="F27" s="1839"/>
      <c r="G27" s="1839"/>
      <c r="H27" s="1839"/>
      <c r="I27" s="1841"/>
      <c r="J27" s="1798"/>
      <c r="K27" s="1839"/>
      <c r="L27" s="1839"/>
      <c r="M27" s="1647">
        <v>171.84</v>
      </c>
      <c r="N27" s="1839"/>
      <c r="O27" s="790"/>
      <c r="P27" s="790"/>
      <c r="Q27" s="1185"/>
    </row>
    <row r="28" spans="1:17" s="668" customFormat="1" ht="15" x14ac:dyDescent="0.25">
      <c r="A28" s="671">
        <v>14</v>
      </c>
      <c r="B28" s="1829"/>
      <c r="C28" s="1839"/>
      <c r="D28" s="1839"/>
      <c r="E28" s="1647">
        <v>378.48</v>
      </c>
      <c r="F28" s="1839"/>
      <c r="G28" s="1839"/>
      <c r="H28" s="1839"/>
      <c r="I28" s="1841"/>
      <c r="J28" s="1798"/>
      <c r="K28" s="1839"/>
      <c r="L28" s="1839"/>
      <c r="M28" s="1647">
        <v>257.27999999999997</v>
      </c>
      <c r="N28" s="1839"/>
      <c r="O28" s="790"/>
      <c r="P28" s="790"/>
      <c r="Q28" s="1185"/>
    </row>
    <row r="29" spans="1:17" s="668" customFormat="1" ht="15" x14ac:dyDescent="0.25">
      <c r="A29" s="671">
        <v>15</v>
      </c>
      <c r="B29" s="1829"/>
      <c r="C29" s="1839"/>
      <c r="D29" s="1839"/>
      <c r="E29" s="1647">
        <v>361.43999999999994</v>
      </c>
      <c r="F29" s="1839"/>
      <c r="G29" s="1839"/>
      <c r="H29" s="1839"/>
      <c r="I29" s="1841"/>
      <c r="J29" s="1798"/>
      <c r="K29" s="1839"/>
      <c r="L29" s="1839"/>
      <c r="M29" s="1647">
        <v>236.64</v>
      </c>
      <c r="N29" s="1839"/>
      <c r="O29" s="790"/>
      <c r="P29" s="790"/>
      <c r="Q29" s="1185"/>
    </row>
    <row r="30" spans="1:17" s="668" customFormat="1" ht="15" x14ac:dyDescent="0.25">
      <c r="A30" s="671">
        <v>16</v>
      </c>
      <c r="B30" s="1829"/>
      <c r="C30" s="1839"/>
      <c r="D30" s="1839"/>
      <c r="E30" s="1647">
        <v>372</v>
      </c>
      <c r="F30" s="1839"/>
      <c r="G30" s="1839"/>
      <c r="H30" s="1839"/>
      <c r="I30" s="1841"/>
      <c r="J30" s="1798"/>
      <c r="K30" s="1839"/>
      <c r="L30" s="1839"/>
      <c r="M30" s="1647">
        <v>262.79999999999995</v>
      </c>
      <c r="N30" s="1839"/>
      <c r="O30" s="790"/>
      <c r="P30" s="790"/>
      <c r="Q30" s="1185"/>
    </row>
    <row r="31" spans="1:17" s="672" customFormat="1" ht="15" x14ac:dyDescent="0.25">
      <c r="A31" s="671">
        <v>17</v>
      </c>
      <c r="B31" s="1829"/>
      <c r="C31" s="1839"/>
      <c r="D31" s="1839"/>
      <c r="E31" s="1647">
        <v>363.36</v>
      </c>
      <c r="F31" s="1839"/>
      <c r="G31" s="1839"/>
      <c r="H31" s="1839"/>
      <c r="I31" s="1841"/>
      <c r="J31" s="1798"/>
      <c r="K31" s="1839"/>
      <c r="L31" s="1839"/>
      <c r="M31" s="1647">
        <v>251.04</v>
      </c>
      <c r="N31" s="1839"/>
      <c r="O31" s="790"/>
      <c r="P31" s="790"/>
      <c r="Q31" s="1185"/>
    </row>
    <row r="32" spans="1:17" s="672" customFormat="1" ht="15" x14ac:dyDescent="0.25">
      <c r="A32" s="671">
        <v>18</v>
      </c>
      <c r="B32" s="1829"/>
      <c r="C32" s="1839"/>
      <c r="D32" s="1839"/>
      <c r="E32" s="1647">
        <v>379.91999999999996</v>
      </c>
      <c r="F32" s="1839"/>
      <c r="G32" s="1839"/>
      <c r="H32" s="1839"/>
      <c r="I32" s="1841"/>
      <c r="J32" s="1798"/>
      <c r="K32" s="1839"/>
      <c r="L32" s="1839"/>
      <c r="M32" s="1647">
        <v>250.32</v>
      </c>
      <c r="N32" s="1839"/>
      <c r="O32" s="790"/>
      <c r="P32" s="790"/>
      <c r="Q32" s="1185"/>
    </row>
    <row r="33" spans="1:33" s="672" customFormat="1" ht="15" x14ac:dyDescent="0.25">
      <c r="A33" s="671">
        <v>19</v>
      </c>
      <c r="B33" s="1829"/>
      <c r="C33" s="1839"/>
      <c r="D33" s="1839"/>
      <c r="E33" s="1647">
        <v>337.43999999999994</v>
      </c>
      <c r="F33" s="1839"/>
      <c r="G33" s="1839"/>
      <c r="H33" s="1839"/>
      <c r="I33" s="1841"/>
      <c r="J33" s="1798"/>
      <c r="K33" s="1839"/>
      <c r="L33" s="1839"/>
      <c r="M33" s="1647">
        <v>189.12</v>
      </c>
      <c r="N33" s="1839"/>
      <c r="O33" s="790"/>
      <c r="P33" s="790"/>
      <c r="Q33" s="1185"/>
    </row>
    <row r="34" spans="1:33" s="672" customFormat="1" ht="15" x14ac:dyDescent="0.25">
      <c r="A34" s="671">
        <v>20</v>
      </c>
      <c r="B34" s="1829"/>
      <c r="C34" s="1839"/>
      <c r="D34" s="1839"/>
      <c r="E34" s="1647">
        <v>346.08</v>
      </c>
      <c r="F34" s="1839"/>
      <c r="G34" s="1839"/>
      <c r="H34" s="1839"/>
      <c r="I34" s="1841"/>
      <c r="J34" s="1798"/>
      <c r="K34" s="1839"/>
      <c r="L34" s="1839"/>
      <c r="M34" s="1647">
        <v>191.76</v>
      </c>
      <c r="N34" s="1839"/>
      <c r="O34" s="790"/>
      <c r="P34" s="790"/>
      <c r="Q34" s="1185"/>
    </row>
    <row r="35" spans="1:33" s="672" customFormat="1" ht="15" x14ac:dyDescent="0.25">
      <c r="A35" s="671">
        <v>21</v>
      </c>
      <c r="B35" s="1829"/>
      <c r="C35" s="1839"/>
      <c r="D35" s="1839"/>
      <c r="E35" s="1647">
        <v>303.60000000000002</v>
      </c>
      <c r="F35" s="1839"/>
      <c r="G35" s="1839"/>
      <c r="H35" s="1839"/>
      <c r="I35" s="1841"/>
      <c r="J35" s="1798"/>
      <c r="K35" s="1839"/>
      <c r="L35" s="1839"/>
      <c r="M35" s="1647">
        <v>145.44</v>
      </c>
      <c r="N35" s="1839"/>
      <c r="O35" s="790"/>
      <c r="P35" s="790"/>
      <c r="Q35" s="1185"/>
    </row>
    <row r="36" spans="1:33" s="672" customFormat="1" ht="15" x14ac:dyDescent="0.25">
      <c r="A36" s="671">
        <v>22</v>
      </c>
      <c r="B36" s="1829"/>
      <c r="C36" s="1839"/>
      <c r="D36" s="1839"/>
      <c r="E36" s="1647">
        <v>317.76</v>
      </c>
      <c r="F36" s="1839"/>
      <c r="G36" s="1839"/>
      <c r="H36" s="1839"/>
      <c r="I36" s="1841"/>
      <c r="J36" s="1798"/>
      <c r="K36" s="1839"/>
      <c r="L36" s="1839"/>
      <c r="M36" s="1647">
        <v>142.56</v>
      </c>
      <c r="N36" s="1839"/>
      <c r="O36" s="790"/>
      <c r="P36" s="790"/>
      <c r="Q36" s="1185"/>
    </row>
    <row r="37" spans="1:33" s="672" customFormat="1" ht="15" x14ac:dyDescent="0.25">
      <c r="A37" s="671">
        <v>23</v>
      </c>
      <c r="B37" s="1829"/>
      <c r="C37" s="1839"/>
      <c r="D37" s="1839"/>
      <c r="E37" s="1647">
        <v>306</v>
      </c>
      <c r="F37" s="1839"/>
      <c r="G37" s="1839"/>
      <c r="H37" s="1839"/>
      <c r="I37" s="1841"/>
      <c r="J37" s="1798"/>
      <c r="K37" s="1839"/>
      <c r="L37" s="1839"/>
      <c r="M37" s="1647">
        <v>146.63999999999999</v>
      </c>
      <c r="N37" s="1839"/>
      <c r="O37" s="790"/>
      <c r="P37" s="790"/>
      <c r="Q37" s="1185"/>
    </row>
    <row r="38" spans="1:33" s="672" customFormat="1" ht="15" x14ac:dyDescent="0.25">
      <c r="A38" s="671">
        <v>24</v>
      </c>
      <c r="B38" s="1829"/>
      <c r="C38" s="1839"/>
      <c r="D38" s="1839"/>
      <c r="E38" s="1647">
        <v>291.36</v>
      </c>
      <c r="F38" s="1839"/>
      <c r="G38" s="1839"/>
      <c r="H38" s="1839"/>
      <c r="I38" s="1841"/>
      <c r="J38" s="1798"/>
      <c r="K38" s="1839"/>
      <c r="L38" s="1839"/>
      <c r="M38" s="1647">
        <v>153.12</v>
      </c>
      <c r="N38" s="1839"/>
      <c r="O38" s="790"/>
      <c r="P38" s="790"/>
      <c r="Q38" s="1185"/>
    </row>
    <row r="39" spans="1:33" s="672" customFormat="1" ht="15" x14ac:dyDescent="0.2">
      <c r="A39" s="671" t="s">
        <v>19</v>
      </c>
      <c r="B39" s="1371"/>
      <c r="C39" s="1839"/>
      <c r="D39" s="1839"/>
      <c r="E39" s="1842">
        <f>SUM(E15:E38)</f>
        <v>7571.5199999999986</v>
      </c>
      <c r="F39" s="1839"/>
      <c r="G39" s="1839"/>
      <c r="H39" s="1839"/>
      <c r="I39" s="1842"/>
      <c r="J39" s="1839"/>
      <c r="K39" s="1839"/>
      <c r="L39" s="1839"/>
      <c r="M39" s="1842">
        <f>SUM(M15:M38)</f>
        <v>4631.28</v>
      </c>
      <c r="N39" s="1839"/>
      <c r="O39" s="790"/>
      <c r="P39" s="790"/>
      <c r="Q39" s="1184"/>
    </row>
    <row r="40" spans="1:33" s="661" customFormat="1" ht="12.75" customHeight="1" x14ac:dyDescent="0.2">
      <c r="A40" s="661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61" customFormat="1" ht="12.75" customHeight="1" x14ac:dyDescent="0.2">
      <c r="A41" s="661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 x14ac:dyDescent="0.2">
      <c r="A42" s="661" t="s">
        <v>22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 x14ac:dyDescent="0.2">
      <c r="A43" s="661" t="s">
        <v>23</v>
      </c>
      <c r="K43" s="661" t="s">
        <v>534</v>
      </c>
      <c r="L43" s="661"/>
      <c r="M43" s="661"/>
      <c r="N43" s="661"/>
      <c r="O43" s="661"/>
      <c r="P43" s="661"/>
      <c r="Q43" s="661"/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 x14ac:dyDescent="0.2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3"/>
  </sheetPr>
  <dimension ref="A1:AG44"/>
  <sheetViews>
    <sheetView topLeftCell="A4"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142</v>
      </c>
      <c r="L1" s="2981"/>
      <c r="M1" s="2981"/>
      <c r="N1" s="2981"/>
      <c r="O1" s="2981"/>
      <c r="P1" s="2981"/>
      <c r="Q1" s="2981"/>
      <c r="R1" s="888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K2" s="936"/>
      <c r="L2" s="936"/>
      <c r="M2" s="93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136</v>
      </c>
      <c r="N3" s="1080" t="s">
        <v>146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471</v>
      </c>
      <c r="B8" s="1315" t="s">
        <v>472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655</v>
      </c>
      <c r="C10" s="2062"/>
      <c r="D10" s="2062"/>
      <c r="E10" s="2063"/>
      <c r="F10" s="3003" t="s">
        <v>654</v>
      </c>
      <c r="G10" s="2062"/>
      <c r="H10" s="2062"/>
      <c r="I10" s="2063"/>
      <c r="J10" s="3003" t="s">
        <v>653</v>
      </c>
      <c r="K10" s="2062"/>
      <c r="L10" s="2062"/>
      <c r="M10" s="2063"/>
      <c r="N10" s="3003" t="s">
        <v>652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600</v>
      </c>
      <c r="F11" s="3003" t="s">
        <v>14</v>
      </c>
      <c r="G11" s="2062"/>
      <c r="H11" s="678"/>
      <c r="I11" s="679">
        <v>600</v>
      </c>
      <c r="J11" s="3003" t="s">
        <v>14</v>
      </c>
      <c r="K11" s="2062"/>
      <c r="L11" s="678"/>
      <c r="M11" s="679">
        <v>600</v>
      </c>
      <c r="N11" s="3003" t="s">
        <v>14</v>
      </c>
      <c r="O11" s="2062"/>
      <c r="P11" s="678"/>
      <c r="Q11" s="679">
        <v>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29"/>
      <c r="C14" s="1843"/>
      <c r="D14" s="1926"/>
      <c r="E14" s="1844"/>
      <c r="F14" s="1798"/>
      <c r="G14" s="1843"/>
      <c r="H14" s="1843"/>
      <c r="I14" s="1844"/>
      <c r="J14" s="1798"/>
      <c r="K14" s="1843"/>
      <c r="L14" s="1843"/>
      <c r="M14" s="1844"/>
      <c r="N14" s="1798"/>
      <c r="O14" s="1843"/>
      <c r="P14" s="1843"/>
      <c r="Q14" s="1844"/>
    </row>
    <row r="15" spans="1:33" s="1393" customFormat="1" ht="15" x14ac:dyDescent="0.25">
      <c r="A15" s="1386">
        <v>1</v>
      </c>
      <c r="B15" s="1830"/>
      <c r="C15" s="1843"/>
      <c r="D15" s="1926"/>
      <c r="E15" s="1647">
        <v>17.16</v>
      </c>
      <c r="F15" s="1798"/>
      <c r="G15" s="1843"/>
      <c r="H15" s="1843"/>
      <c r="I15" s="1647">
        <v>37.26</v>
      </c>
      <c r="J15" s="1798"/>
      <c r="K15" s="1843"/>
      <c r="L15" s="1843"/>
      <c r="M15" s="1647">
        <v>0.12</v>
      </c>
      <c r="N15" s="1798"/>
      <c r="O15" s="1843"/>
      <c r="P15" s="1843"/>
      <c r="Q15" s="1647">
        <v>6.18</v>
      </c>
    </row>
    <row r="16" spans="1:33" s="681" customFormat="1" ht="15" x14ac:dyDescent="0.25">
      <c r="A16" s="684">
        <v>2</v>
      </c>
      <c r="B16" s="1829"/>
      <c r="C16" s="1843"/>
      <c r="D16" s="1926"/>
      <c r="E16" s="1647">
        <v>13.32</v>
      </c>
      <c r="F16" s="1798"/>
      <c r="G16" s="1843"/>
      <c r="H16" s="1843"/>
      <c r="I16" s="1647">
        <v>34.680000000000007</v>
      </c>
      <c r="J16" s="1798"/>
      <c r="K16" s="1843"/>
      <c r="L16" s="1843"/>
      <c r="M16" s="1647">
        <v>0.17999999999999997</v>
      </c>
      <c r="N16" s="1798"/>
      <c r="O16" s="1843"/>
      <c r="P16" s="1843"/>
      <c r="Q16" s="1647">
        <v>4.7399999999999993</v>
      </c>
    </row>
    <row r="17" spans="1:17" s="681" customFormat="1" ht="15" x14ac:dyDescent="0.25">
      <c r="A17" s="684">
        <v>3</v>
      </c>
      <c r="B17" s="1829"/>
      <c r="C17" s="1843"/>
      <c r="D17" s="1926"/>
      <c r="E17" s="1647">
        <v>8.82</v>
      </c>
      <c r="F17" s="1798"/>
      <c r="G17" s="1843"/>
      <c r="H17" s="1843"/>
      <c r="I17" s="1647">
        <v>10.86</v>
      </c>
      <c r="J17" s="1798"/>
      <c r="K17" s="1843"/>
      <c r="L17" s="1843"/>
      <c r="M17" s="1647">
        <v>1.26</v>
      </c>
      <c r="N17" s="1798"/>
      <c r="O17" s="1843"/>
      <c r="P17" s="1843"/>
      <c r="Q17" s="1647">
        <v>5.4</v>
      </c>
    </row>
    <row r="18" spans="1:17" s="681" customFormat="1" ht="15" x14ac:dyDescent="0.25">
      <c r="A18" s="684">
        <v>4</v>
      </c>
      <c r="B18" s="1829"/>
      <c r="C18" s="1843"/>
      <c r="D18" s="1926"/>
      <c r="E18" s="1647">
        <v>8.1000000000000014</v>
      </c>
      <c r="F18" s="1798"/>
      <c r="G18" s="1843"/>
      <c r="H18" s="1843"/>
      <c r="I18" s="1647">
        <v>21.48</v>
      </c>
      <c r="J18" s="1798"/>
      <c r="K18" s="1843"/>
      <c r="L18" s="1843"/>
      <c r="M18" s="1647">
        <v>1.56</v>
      </c>
      <c r="N18" s="1798"/>
      <c r="O18" s="1843"/>
      <c r="P18" s="1843"/>
      <c r="Q18" s="1647">
        <v>6.36</v>
      </c>
    </row>
    <row r="19" spans="1:17" s="681" customFormat="1" ht="15" x14ac:dyDescent="0.25">
      <c r="A19" s="684">
        <v>5</v>
      </c>
      <c r="B19" s="1829"/>
      <c r="C19" s="1843"/>
      <c r="D19" s="1926"/>
      <c r="E19" s="1647">
        <v>7.14</v>
      </c>
      <c r="F19" s="1798"/>
      <c r="G19" s="1843"/>
      <c r="H19" s="1843"/>
      <c r="I19" s="1647">
        <v>34.56</v>
      </c>
      <c r="J19" s="1798"/>
      <c r="K19" s="1843"/>
      <c r="L19" s="1843"/>
      <c r="M19" s="1647">
        <v>0.89999999999999991</v>
      </c>
      <c r="N19" s="1798"/>
      <c r="O19" s="1843"/>
      <c r="P19" s="1843"/>
      <c r="Q19" s="1647">
        <v>4.3199999999999994</v>
      </c>
    </row>
    <row r="20" spans="1:17" s="681" customFormat="1" ht="15" x14ac:dyDescent="0.25">
      <c r="A20" s="684">
        <v>6</v>
      </c>
      <c r="B20" s="1829"/>
      <c r="C20" s="1843"/>
      <c r="D20" s="1926"/>
      <c r="E20" s="1647">
        <v>12.36</v>
      </c>
      <c r="F20" s="1798"/>
      <c r="G20" s="1843"/>
      <c r="H20" s="1843"/>
      <c r="I20" s="1647">
        <v>21.6</v>
      </c>
      <c r="J20" s="1798"/>
      <c r="K20" s="1843"/>
      <c r="L20" s="1843"/>
      <c r="M20" s="1647">
        <v>0.96</v>
      </c>
      <c r="N20" s="1798"/>
      <c r="O20" s="1843"/>
      <c r="P20" s="1843"/>
      <c r="Q20" s="1647">
        <v>4.08</v>
      </c>
    </row>
    <row r="21" spans="1:17" s="681" customFormat="1" ht="15" x14ac:dyDescent="0.25">
      <c r="A21" s="684">
        <v>7</v>
      </c>
      <c r="B21" s="1829"/>
      <c r="C21" s="1843"/>
      <c r="D21" s="1926"/>
      <c r="E21" s="1647">
        <v>17.52</v>
      </c>
      <c r="F21" s="1798"/>
      <c r="G21" s="1843"/>
      <c r="H21" s="1843"/>
      <c r="I21" s="1647">
        <v>11.64</v>
      </c>
      <c r="J21" s="1798"/>
      <c r="K21" s="1843"/>
      <c r="L21" s="1843"/>
      <c r="M21" s="1647">
        <v>1.2</v>
      </c>
      <c r="N21" s="1798"/>
      <c r="O21" s="1843"/>
      <c r="P21" s="1843"/>
      <c r="Q21" s="1647">
        <v>5.6399999999999988</v>
      </c>
    </row>
    <row r="22" spans="1:17" s="681" customFormat="1" ht="15" x14ac:dyDescent="0.25">
      <c r="A22" s="684">
        <v>8</v>
      </c>
      <c r="B22" s="1829"/>
      <c r="C22" s="1843"/>
      <c r="D22" s="1926"/>
      <c r="E22" s="1647">
        <v>16.259999999999998</v>
      </c>
      <c r="F22" s="1798"/>
      <c r="G22" s="1843"/>
      <c r="H22" s="1843"/>
      <c r="I22" s="1647">
        <v>31.740000000000002</v>
      </c>
      <c r="J22" s="1798"/>
      <c r="K22" s="1843"/>
      <c r="L22" s="1843"/>
      <c r="M22" s="1647">
        <v>0.89999999999999991</v>
      </c>
      <c r="N22" s="1798"/>
      <c r="O22" s="1843"/>
      <c r="P22" s="1843"/>
      <c r="Q22" s="1647">
        <v>7.26</v>
      </c>
    </row>
    <row r="23" spans="1:17" s="681" customFormat="1" ht="15" x14ac:dyDescent="0.25">
      <c r="A23" s="684">
        <v>9</v>
      </c>
      <c r="B23" s="1829"/>
      <c r="C23" s="1843"/>
      <c r="D23" s="1926"/>
      <c r="E23" s="1647">
        <v>18.419999999999998</v>
      </c>
      <c r="F23" s="1798"/>
      <c r="G23" s="1843"/>
      <c r="H23" s="1843"/>
      <c r="I23" s="1647">
        <v>29.4</v>
      </c>
      <c r="J23" s="1798"/>
      <c r="K23" s="1843"/>
      <c r="L23" s="1843"/>
      <c r="M23" s="1647">
        <v>0.96</v>
      </c>
      <c r="N23" s="1798"/>
      <c r="O23" s="1843"/>
      <c r="P23" s="1843"/>
      <c r="Q23" s="1647">
        <v>11.46</v>
      </c>
    </row>
    <row r="24" spans="1:17" s="681" customFormat="1" ht="15" x14ac:dyDescent="0.25">
      <c r="A24" s="684">
        <v>10</v>
      </c>
      <c r="B24" s="1829"/>
      <c r="C24" s="1843"/>
      <c r="D24" s="1926"/>
      <c r="E24" s="1647">
        <v>18.420000000000002</v>
      </c>
      <c r="F24" s="1798"/>
      <c r="G24" s="1843"/>
      <c r="H24" s="1843"/>
      <c r="I24" s="1647">
        <v>40.260000000000005</v>
      </c>
      <c r="J24" s="1798"/>
      <c r="K24" s="1843"/>
      <c r="L24" s="1843"/>
      <c r="M24" s="1647">
        <v>1.2</v>
      </c>
      <c r="N24" s="1798"/>
      <c r="O24" s="1843"/>
      <c r="P24" s="1843"/>
      <c r="Q24" s="1647">
        <v>15.840000000000002</v>
      </c>
    </row>
    <row r="25" spans="1:17" s="681" customFormat="1" ht="15" x14ac:dyDescent="0.25">
      <c r="A25" s="684">
        <v>11</v>
      </c>
      <c r="B25" s="1829"/>
      <c r="C25" s="1843"/>
      <c r="D25" s="1926"/>
      <c r="E25" s="1647">
        <v>24.36</v>
      </c>
      <c r="F25" s="1798"/>
      <c r="G25" s="1843"/>
      <c r="H25" s="1843"/>
      <c r="I25" s="1647">
        <v>45.66</v>
      </c>
      <c r="J25" s="1798"/>
      <c r="K25" s="1843"/>
      <c r="L25" s="1843"/>
      <c r="M25" s="1647">
        <v>1.6199999999999999</v>
      </c>
      <c r="N25" s="1798"/>
      <c r="O25" s="1843"/>
      <c r="P25" s="1843"/>
      <c r="Q25" s="1647">
        <v>13.2</v>
      </c>
    </row>
    <row r="26" spans="1:17" s="681" customFormat="1" ht="15" x14ac:dyDescent="0.25">
      <c r="A26" s="684">
        <v>12</v>
      </c>
      <c r="B26" s="1829"/>
      <c r="C26" s="1843"/>
      <c r="D26" s="1926"/>
      <c r="E26" s="1647">
        <v>26.58</v>
      </c>
      <c r="F26" s="1798"/>
      <c r="G26" s="1843"/>
      <c r="H26" s="1843"/>
      <c r="I26" s="1647">
        <v>43.08</v>
      </c>
      <c r="J26" s="1798"/>
      <c r="K26" s="1843"/>
      <c r="L26" s="1843"/>
      <c r="M26" s="1647">
        <v>1.38</v>
      </c>
      <c r="N26" s="1798"/>
      <c r="O26" s="1843"/>
      <c r="P26" s="1843"/>
      <c r="Q26" s="1647">
        <v>12.72</v>
      </c>
    </row>
    <row r="27" spans="1:17" s="681" customFormat="1" ht="15" x14ac:dyDescent="0.25">
      <c r="A27" s="684">
        <v>13</v>
      </c>
      <c r="B27" s="1829"/>
      <c r="C27" s="1843"/>
      <c r="D27" s="1926"/>
      <c r="E27" s="1647">
        <v>23.82</v>
      </c>
      <c r="F27" s="1798"/>
      <c r="G27" s="1843"/>
      <c r="H27" s="1843"/>
      <c r="I27" s="1647">
        <v>46.92</v>
      </c>
      <c r="J27" s="1798"/>
      <c r="K27" s="1843"/>
      <c r="L27" s="1843"/>
      <c r="M27" s="1647">
        <v>1.6799999999999997</v>
      </c>
      <c r="N27" s="1798"/>
      <c r="O27" s="1843"/>
      <c r="P27" s="1843"/>
      <c r="Q27" s="1647">
        <v>15.900000000000002</v>
      </c>
    </row>
    <row r="28" spans="1:17" s="681" customFormat="1" ht="15" x14ac:dyDescent="0.25">
      <c r="A28" s="684">
        <v>14</v>
      </c>
      <c r="B28" s="1829"/>
      <c r="C28" s="1843"/>
      <c r="D28" s="1926"/>
      <c r="E28" s="1647">
        <v>24</v>
      </c>
      <c r="F28" s="1798"/>
      <c r="G28" s="1843"/>
      <c r="H28" s="1843"/>
      <c r="I28" s="1647">
        <v>36.479999999999997</v>
      </c>
      <c r="J28" s="1798"/>
      <c r="K28" s="1843"/>
      <c r="L28" s="1843"/>
      <c r="M28" s="1647">
        <v>1.7999999999999998</v>
      </c>
      <c r="N28" s="1798"/>
      <c r="O28" s="1843"/>
      <c r="P28" s="1843"/>
      <c r="Q28" s="1647">
        <v>13.14</v>
      </c>
    </row>
    <row r="29" spans="1:17" s="681" customFormat="1" ht="15" x14ac:dyDescent="0.25">
      <c r="A29" s="684">
        <v>15</v>
      </c>
      <c r="B29" s="1829"/>
      <c r="C29" s="1843"/>
      <c r="D29" s="1926"/>
      <c r="E29" s="1647">
        <v>23.22</v>
      </c>
      <c r="F29" s="1798"/>
      <c r="G29" s="1843"/>
      <c r="H29" s="1843"/>
      <c r="I29" s="1647">
        <v>23.46</v>
      </c>
      <c r="J29" s="1798"/>
      <c r="K29" s="1843"/>
      <c r="L29" s="1843"/>
      <c r="M29" s="1647">
        <v>1.4399999999999997</v>
      </c>
      <c r="N29" s="1798"/>
      <c r="O29" s="1843"/>
      <c r="P29" s="1843"/>
      <c r="Q29" s="1647">
        <v>12.18</v>
      </c>
    </row>
    <row r="30" spans="1:17" s="681" customFormat="1" ht="15" x14ac:dyDescent="0.25">
      <c r="A30" s="684">
        <v>16</v>
      </c>
      <c r="B30" s="1829"/>
      <c r="C30" s="1843"/>
      <c r="D30" s="1926"/>
      <c r="E30" s="1647">
        <v>28.080000000000002</v>
      </c>
      <c r="F30" s="1798"/>
      <c r="G30" s="1843"/>
      <c r="H30" s="1843"/>
      <c r="I30" s="1647">
        <v>25.98</v>
      </c>
      <c r="J30" s="1798"/>
      <c r="K30" s="1843"/>
      <c r="L30" s="1843"/>
      <c r="M30" s="1647">
        <v>1.5599999999999998</v>
      </c>
      <c r="N30" s="1798"/>
      <c r="O30" s="1843"/>
      <c r="P30" s="1843"/>
      <c r="Q30" s="1647">
        <v>16.920000000000002</v>
      </c>
    </row>
    <row r="31" spans="1:17" s="685" customFormat="1" ht="15" x14ac:dyDescent="0.25">
      <c r="A31" s="684">
        <v>17</v>
      </c>
      <c r="B31" s="1829"/>
      <c r="C31" s="1843"/>
      <c r="D31" s="1926"/>
      <c r="E31" s="1647">
        <v>27.78</v>
      </c>
      <c r="F31" s="1798"/>
      <c r="G31" s="1843"/>
      <c r="H31" s="1843"/>
      <c r="I31" s="1647">
        <v>24.96</v>
      </c>
      <c r="J31" s="1798"/>
      <c r="K31" s="1843"/>
      <c r="L31" s="1843"/>
      <c r="M31" s="1647">
        <v>2.2199999999999998</v>
      </c>
      <c r="N31" s="1798"/>
      <c r="O31" s="1843"/>
      <c r="P31" s="1843"/>
      <c r="Q31" s="1647">
        <v>18.060000000000002</v>
      </c>
    </row>
    <row r="32" spans="1:17" s="685" customFormat="1" ht="15" x14ac:dyDescent="0.25">
      <c r="A32" s="684">
        <v>18</v>
      </c>
      <c r="B32" s="1829"/>
      <c r="C32" s="1843"/>
      <c r="D32" s="1926"/>
      <c r="E32" s="1647">
        <v>29.28</v>
      </c>
      <c r="F32" s="1798"/>
      <c r="G32" s="1843"/>
      <c r="H32" s="1843"/>
      <c r="I32" s="1647">
        <v>21.9</v>
      </c>
      <c r="J32" s="1798"/>
      <c r="K32" s="1843"/>
      <c r="L32" s="1843"/>
      <c r="M32" s="1647">
        <v>3.12</v>
      </c>
      <c r="N32" s="1798"/>
      <c r="O32" s="1843"/>
      <c r="P32" s="1843"/>
      <c r="Q32" s="1647">
        <v>12.780000000000001</v>
      </c>
    </row>
    <row r="33" spans="1:33" s="685" customFormat="1" ht="15" x14ac:dyDescent="0.25">
      <c r="A33" s="684">
        <v>19</v>
      </c>
      <c r="B33" s="1829"/>
      <c r="C33" s="1843"/>
      <c r="D33" s="1926"/>
      <c r="E33" s="1647">
        <v>26.88</v>
      </c>
      <c r="F33" s="1798"/>
      <c r="G33" s="1843"/>
      <c r="H33" s="1843"/>
      <c r="I33" s="1647">
        <v>26.519999999999996</v>
      </c>
      <c r="J33" s="1798"/>
      <c r="K33" s="1843"/>
      <c r="L33" s="1843"/>
      <c r="M33" s="1647">
        <v>2.2799999999999998</v>
      </c>
      <c r="N33" s="1798"/>
      <c r="O33" s="1843"/>
      <c r="P33" s="1843"/>
      <c r="Q33" s="1647">
        <v>9</v>
      </c>
    </row>
    <row r="34" spans="1:33" s="685" customFormat="1" ht="15" x14ac:dyDescent="0.25">
      <c r="A34" s="684">
        <v>20</v>
      </c>
      <c r="B34" s="1829"/>
      <c r="C34" s="1843"/>
      <c r="D34" s="1926"/>
      <c r="E34" s="1647">
        <v>26.340000000000003</v>
      </c>
      <c r="F34" s="1798"/>
      <c r="G34" s="1843"/>
      <c r="H34" s="1843"/>
      <c r="I34" s="1647">
        <v>23.16</v>
      </c>
      <c r="J34" s="1798"/>
      <c r="K34" s="1843"/>
      <c r="L34" s="1843"/>
      <c r="M34" s="1647">
        <v>2.0999999999999996</v>
      </c>
      <c r="N34" s="1798"/>
      <c r="O34" s="1843"/>
      <c r="P34" s="1843"/>
      <c r="Q34" s="1647">
        <v>8.2199999999999989</v>
      </c>
    </row>
    <row r="35" spans="1:33" s="685" customFormat="1" ht="15" x14ac:dyDescent="0.25">
      <c r="A35" s="684">
        <v>21</v>
      </c>
      <c r="B35" s="1829"/>
      <c r="C35" s="1843"/>
      <c r="D35" s="1926"/>
      <c r="E35" s="1647">
        <v>27.479999999999997</v>
      </c>
      <c r="F35" s="1798"/>
      <c r="G35" s="1843"/>
      <c r="H35" s="1843"/>
      <c r="I35" s="1647">
        <v>20.16</v>
      </c>
      <c r="J35" s="1798"/>
      <c r="K35" s="1843"/>
      <c r="L35" s="1843"/>
      <c r="M35" s="1647">
        <v>3.6</v>
      </c>
      <c r="N35" s="1798"/>
      <c r="O35" s="1843"/>
      <c r="P35" s="1843"/>
      <c r="Q35" s="1647">
        <v>7.379999999999999</v>
      </c>
    </row>
    <row r="36" spans="1:33" s="685" customFormat="1" ht="15" x14ac:dyDescent="0.25">
      <c r="A36" s="684">
        <v>22</v>
      </c>
      <c r="B36" s="1829"/>
      <c r="C36" s="1843"/>
      <c r="D36" s="1926"/>
      <c r="E36" s="1647">
        <v>25.919999999999998</v>
      </c>
      <c r="F36" s="1798"/>
      <c r="G36" s="1843"/>
      <c r="H36" s="1843"/>
      <c r="I36" s="1647">
        <v>27.36</v>
      </c>
      <c r="J36" s="1798"/>
      <c r="K36" s="1843"/>
      <c r="L36" s="1843"/>
      <c r="M36" s="1647">
        <v>3</v>
      </c>
      <c r="N36" s="1798"/>
      <c r="O36" s="1843"/>
      <c r="P36" s="1843"/>
      <c r="Q36" s="1647">
        <v>6.24</v>
      </c>
    </row>
    <row r="37" spans="1:33" s="685" customFormat="1" ht="15" x14ac:dyDescent="0.25">
      <c r="A37" s="684">
        <v>23</v>
      </c>
      <c r="B37" s="1829"/>
      <c r="C37" s="1843"/>
      <c r="D37" s="1926"/>
      <c r="E37" s="1647">
        <v>22.439999999999998</v>
      </c>
      <c r="F37" s="1798"/>
      <c r="G37" s="1843"/>
      <c r="H37" s="1843"/>
      <c r="I37" s="1647">
        <v>44.040000000000006</v>
      </c>
      <c r="J37" s="1798"/>
      <c r="K37" s="1843"/>
      <c r="L37" s="1843"/>
      <c r="M37" s="1647">
        <v>1.68</v>
      </c>
      <c r="N37" s="1798"/>
      <c r="O37" s="1843"/>
      <c r="P37" s="1843"/>
      <c r="Q37" s="1647">
        <v>6.1199999999999992</v>
      </c>
    </row>
    <row r="38" spans="1:33" s="685" customFormat="1" ht="15" x14ac:dyDescent="0.25">
      <c r="A38" s="684">
        <v>24</v>
      </c>
      <c r="B38" s="1829"/>
      <c r="C38" s="1843"/>
      <c r="D38" s="1926"/>
      <c r="E38" s="1647">
        <v>22.440000000000005</v>
      </c>
      <c r="F38" s="1798"/>
      <c r="G38" s="1843"/>
      <c r="H38" s="1843"/>
      <c r="I38" s="1647">
        <v>44.82</v>
      </c>
      <c r="J38" s="1798"/>
      <c r="K38" s="1843"/>
      <c r="L38" s="1843"/>
      <c r="M38" s="1647">
        <v>0.12</v>
      </c>
      <c r="N38" s="1798"/>
      <c r="O38" s="1843"/>
      <c r="P38" s="1843"/>
      <c r="Q38" s="1647">
        <v>6.7200000000000006</v>
      </c>
    </row>
    <row r="39" spans="1:33" s="685" customFormat="1" ht="15" x14ac:dyDescent="0.2">
      <c r="A39" s="684" t="s">
        <v>19</v>
      </c>
      <c r="B39" s="1372"/>
      <c r="C39" s="1843"/>
      <c r="D39" s="1926"/>
      <c r="E39" s="1845">
        <f>SUM(E15:E38)</f>
        <v>496.14000000000004</v>
      </c>
      <c r="F39" s="1843"/>
      <c r="G39" s="1843"/>
      <c r="H39" s="1843"/>
      <c r="I39" s="1845">
        <f>SUM(I15:I38)</f>
        <v>727.9799999999999</v>
      </c>
      <c r="J39" s="1843"/>
      <c r="K39" s="1843"/>
      <c r="L39" s="1843"/>
      <c r="M39" s="1845">
        <f>SUM(M15:M38)</f>
        <v>36.839999999999996</v>
      </c>
      <c r="N39" s="1843"/>
      <c r="O39" s="1843"/>
      <c r="P39" s="1843"/>
      <c r="Q39" s="1845">
        <f>SUM(Q15:Q38)</f>
        <v>229.86000000000004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219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311</v>
      </c>
      <c r="M3" s="3010" t="s">
        <v>80</v>
      </c>
      <c r="N3" s="3011"/>
      <c r="O3" s="301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473</v>
      </c>
      <c r="B8" s="1315" t="s">
        <v>474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300</v>
      </c>
      <c r="C10" s="2062"/>
      <c r="D10" s="2062"/>
      <c r="E10" s="2063"/>
      <c r="F10" s="3003" t="s">
        <v>301</v>
      </c>
      <c r="G10" s="2062"/>
      <c r="H10" s="2062"/>
      <c r="I10" s="2063"/>
      <c r="J10" s="3003" t="str">
        <f>B10</f>
        <v>ВЛ-10кВ.фид. Горсеть1</v>
      </c>
      <c r="K10" s="2062"/>
      <c r="L10" s="2062"/>
      <c r="M10" s="2063"/>
      <c r="N10" s="3003" t="str">
        <f>F10</f>
        <v>ВЛ-10кВ.фид. Горсеть2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>
        <v>2000</v>
      </c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>
        <f>I11</f>
        <v>2000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3"/>
      <c r="D14" s="1843"/>
      <c r="E14" s="1844"/>
      <c r="F14" s="1727"/>
      <c r="G14" s="1843"/>
      <c r="H14" s="1843"/>
      <c r="I14" s="1844"/>
      <c r="J14" s="1727"/>
      <c r="K14" s="1843"/>
      <c r="L14" s="1843"/>
      <c r="M14" s="1844"/>
      <c r="N14" s="1807"/>
      <c r="O14" s="1843"/>
      <c r="P14" s="1843"/>
      <c r="Q14" s="1844"/>
    </row>
    <row r="15" spans="1:33" s="1393" customFormat="1" ht="15" x14ac:dyDescent="0.25">
      <c r="A15" s="1386">
        <v>1</v>
      </c>
      <c r="B15" s="1398"/>
      <c r="C15" s="1846"/>
      <c r="D15" s="1843"/>
      <c r="E15" s="1647">
        <v>785</v>
      </c>
      <c r="F15" s="1727"/>
      <c r="G15" s="1844"/>
      <c r="H15" s="1843"/>
      <c r="I15" s="1647">
        <v>660</v>
      </c>
      <c r="J15" s="1727"/>
      <c r="K15" s="1843"/>
      <c r="L15" s="1843"/>
      <c r="M15" s="1647">
        <v>319</v>
      </c>
      <c r="N15" s="1807"/>
      <c r="O15" s="1844"/>
      <c r="P15" s="1843"/>
      <c r="Q15" s="1647">
        <v>357</v>
      </c>
    </row>
    <row r="16" spans="1:33" s="681" customFormat="1" ht="15" x14ac:dyDescent="0.25">
      <c r="A16" s="684">
        <v>2</v>
      </c>
      <c r="B16" s="831"/>
      <c r="C16" s="1846"/>
      <c r="D16" s="1843"/>
      <c r="E16" s="1647">
        <v>633</v>
      </c>
      <c r="F16" s="1727"/>
      <c r="G16" s="1844"/>
      <c r="H16" s="1843"/>
      <c r="I16" s="1647">
        <v>547</v>
      </c>
      <c r="J16" s="1727"/>
      <c r="K16" s="1843"/>
      <c r="L16" s="1843"/>
      <c r="M16" s="1647">
        <v>275</v>
      </c>
      <c r="N16" s="1807"/>
      <c r="O16" s="1844"/>
      <c r="P16" s="1843"/>
      <c r="Q16" s="1647">
        <v>321</v>
      </c>
    </row>
    <row r="17" spans="1:17" s="681" customFormat="1" ht="15" x14ac:dyDescent="0.25">
      <c r="A17" s="684">
        <v>3</v>
      </c>
      <c r="B17" s="831"/>
      <c r="C17" s="1846"/>
      <c r="D17" s="1843"/>
      <c r="E17" s="1647">
        <v>528</v>
      </c>
      <c r="F17" s="1727"/>
      <c r="G17" s="1844"/>
      <c r="H17" s="1843"/>
      <c r="I17" s="1647">
        <v>474</v>
      </c>
      <c r="J17" s="1727"/>
      <c r="K17" s="1843"/>
      <c r="L17" s="1843"/>
      <c r="M17" s="1647">
        <v>247</v>
      </c>
      <c r="N17" s="1807"/>
      <c r="O17" s="1844"/>
      <c r="P17" s="1843"/>
      <c r="Q17" s="1647">
        <v>300</v>
      </c>
    </row>
    <row r="18" spans="1:17" s="681" customFormat="1" ht="15" x14ac:dyDescent="0.25">
      <c r="A18" s="684">
        <v>4</v>
      </c>
      <c r="B18" s="831"/>
      <c r="C18" s="1846"/>
      <c r="D18" s="1843"/>
      <c r="E18" s="1647">
        <v>504</v>
      </c>
      <c r="F18" s="1727"/>
      <c r="G18" s="1844"/>
      <c r="H18" s="1843"/>
      <c r="I18" s="1647">
        <v>463</v>
      </c>
      <c r="J18" s="1727"/>
      <c r="K18" s="1843"/>
      <c r="L18" s="1843"/>
      <c r="M18" s="1647">
        <v>237</v>
      </c>
      <c r="N18" s="1807"/>
      <c r="O18" s="1844"/>
      <c r="P18" s="1843"/>
      <c r="Q18" s="1647">
        <v>286</v>
      </c>
    </row>
    <row r="19" spans="1:17" s="681" customFormat="1" ht="15" x14ac:dyDescent="0.25">
      <c r="A19" s="684">
        <v>5</v>
      </c>
      <c r="B19" s="831"/>
      <c r="C19" s="1846"/>
      <c r="D19" s="1843"/>
      <c r="E19" s="1647">
        <v>506</v>
      </c>
      <c r="F19" s="1727"/>
      <c r="G19" s="1844"/>
      <c r="H19" s="1843"/>
      <c r="I19" s="1647">
        <v>449</v>
      </c>
      <c r="J19" s="1727"/>
      <c r="K19" s="1843"/>
      <c r="L19" s="1843"/>
      <c r="M19" s="1647">
        <v>228</v>
      </c>
      <c r="N19" s="1807"/>
      <c r="O19" s="1844"/>
      <c r="P19" s="1843"/>
      <c r="Q19" s="1647">
        <v>277</v>
      </c>
    </row>
    <row r="20" spans="1:17" s="681" customFormat="1" ht="15" x14ac:dyDescent="0.25">
      <c r="A20" s="684">
        <v>6</v>
      </c>
      <c r="B20" s="831"/>
      <c r="C20" s="1846"/>
      <c r="D20" s="1843"/>
      <c r="E20" s="1647">
        <v>558</v>
      </c>
      <c r="F20" s="1727"/>
      <c r="G20" s="1844"/>
      <c r="H20" s="1843"/>
      <c r="I20" s="1647">
        <v>482</v>
      </c>
      <c r="J20" s="1727"/>
      <c r="K20" s="1843"/>
      <c r="L20" s="1843"/>
      <c r="M20" s="1647">
        <v>228</v>
      </c>
      <c r="N20" s="1807"/>
      <c r="O20" s="1844"/>
      <c r="P20" s="1843"/>
      <c r="Q20" s="1647">
        <v>277</v>
      </c>
    </row>
    <row r="21" spans="1:17" s="681" customFormat="1" ht="15" x14ac:dyDescent="0.25">
      <c r="A21" s="684">
        <v>7</v>
      </c>
      <c r="B21" s="831"/>
      <c r="C21" s="1846"/>
      <c r="D21" s="1843"/>
      <c r="E21" s="1647">
        <v>743</v>
      </c>
      <c r="F21" s="1727"/>
      <c r="G21" s="1844"/>
      <c r="H21" s="1843"/>
      <c r="I21" s="1647">
        <v>592</v>
      </c>
      <c r="J21" s="1727"/>
      <c r="K21" s="1843"/>
      <c r="L21" s="1843"/>
      <c r="M21" s="1647">
        <v>235</v>
      </c>
      <c r="N21" s="1807"/>
      <c r="O21" s="1844"/>
      <c r="P21" s="1843"/>
      <c r="Q21" s="1647">
        <v>272</v>
      </c>
    </row>
    <row r="22" spans="1:17" s="681" customFormat="1" ht="15" x14ac:dyDescent="0.25">
      <c r="A22" s="684">
        <v>8</v>
      </c>
      <c r="B22" s="831"/>
      <c r="C22" s="1846"/>
      <c r="D22" s="1843"/>
      <c r="E22" s="1647">
        <v>979</v>
      </c>
      <c r="F22" s="1727"/>
      <c r="G22" s="1844"/>
      <c r="H22" s="1843"/>
      <c r="I22" s="1647">
        <v>721</v>
      </c>
      <c r="J22" s="1727"/>
      <c r="K22" s="1843"/>
      <c r="L22" s="1843"/>
      <c r="M22" s="1647">
        <v>246</v>
      </c>
      <c r="N22" s="1807"/>
      <c r="O22" s="1844"/>
      <c r="P22" s="1843"/>
      <c r="Q22" s="1647">
        <v>298</v>
      </c>
    </row>
    <row r="23" spans="1:17" s="681" customFormat="1" ht="15" x14ac:dyDescent="0.25">
      <c r="A23" s="684">
        <v>9</v>
      </c>
      <c r="B23" s="831"/>
      <c r="C23" s="1846"/>
      <c r="D23" s="1843"/>
      <c r="E23" s="1647">
        <v>1129</v>
      </c>
      <c r="F23" s="1727"/>
      <c r="G23" s="1844"/>
      <c r="H23" s="1843"/>
      <c r="I23" s="1647">
        <v>867</v>
      </c>
      <c r="J23" s="1727"/>
      <c r="K23" s="1843"/>
      <c r="L23" s="1843"/>
      <c r="M23" s="1647">
        <v>284</v>
      </c>
      <c r="N23" s="1807"/>
      <c r="O23" s="1844"/>
      <c r="P23" s="1843"/>
      <c r="Q23" s="1647">
        <v>370</v>
      </c>
    </row>
    <row r="24" spans="1:17" s="681" customFormat="1" ht="15" x14ac:dyDescent="0.25">
      <c r="A24" s="684">
        <v>10</v>
      </c>
      <c r="B24" s="831"/>
      <c r="C24" s="1846"/>
      <c r="D24" s="1843"/>
      <c r="E24" s="1647">
        <v>1136</v>
      </c>
      <c r="F24" s="1727"/>
      <c r="G24" s="1844"/>
      <c r="H24" s="1843"/>
      <c r="I24" s="1647">
        <v>927</v>
      </c>
      <c r="J24" s="1727"/>
      <c r="K24" s="1843"/>
      <c r="L24" s="1843"/>
      <c r="M24" s="1647">
        <v>305</v>
      </c>
      <c r="N24" s="1807"/>
      <c r="O24" s="1844"/>
      <c r="P24" s="1843"/>
      <c r="Q24" s="1647">
        <v>411</v>
      </c>
    </row>
    <row r="25" spans="1:17" s="681" customFormat="1" ht="15" x14ac:dyDescent="0.25">
      <c r="A25" s="684">
        <v>11</v>
      </c>
      <c r="B25" s="831"/>
      <c r="C25" s="1846"/>
      <c r="D25" s="1843"/>
      <c r="E25" s="1647">
        <v>1124</v>
      </c>
      <c r="F25" s="1727"/>
      <c r="G25" s="1844"/>
      <c r="H25" s="1843"/>
      <c r="I25" s="1647">
        <v>926</v>
      </c>
      <c r="J25" s="1727"/>
      <c r="K25" s="1843"/>
      <c r="L25" s="1843"/>
      <c r="M25" s="1647">
        <v>302</v>
      </c>
      <c r="N25" s="1807"/>
      <c r="O25" s="1844"/>
      <c r="P25" s="1843"/>
      <c r="Q25" s="1647">
        <v>411</v>
      </c>
    </row>
    <row r="26" spans="1:17" s="681" customFormat="1" ht="15" x14ac:dyDescent="0.25">
      <c r="A26" s="684">
        <v>12</v>
      </c>
      <c r="B26" s="831"/>
      <c r="C26" s="1846"/>
      <c r="D26" s="1843"/>
      <c r="E26" s="1647">
        <v>1108</v>
      </c>
      <c r="F26" s="1727"/>
      <c r="G26" s="1844"/>
      <c r="H26" s="1843"/>
      <c r="I26" s="1647">
        <v>897</v>
      </c>
      <c r="J26" s="1727"/>
      <c r="K26" s="1843"/>
      <c r="L26" s="1843"/>
      <c r="M26" s="1647">
        <v>291</v>
      </c>
      <c r="N26" s="1807"/>
      <c r="O26" s="1844"/>
      <c r="P26" s="1843"/>
      <c r="Q26" s="1647">
        <v>382</v>
      </c>
    </row>
    <row r="27" spans="1:17" s="681" customFormat="1" ht="15" x14ac:dyDescent="0.25">
      <c r="A27" s="684">
        <v>13</v>
      </c>
      <c r="B27" s="831"/>
      <c r="C27" s="1846"/>
      <c r="D27" s="1843"/>
      <c r="E27" s="1647">
        <v>1145</v>
      </c>
      <c r="F27" s="1727"/>
      <c r="G27" s="1844"/>
      <c r="H27" s="1843"/>
      <c r="I27" s="1647">
        <v>872</v>
      </c>
      <c r="J27" s="1727"/>
      <c r="K27" s="1843"/>
      <c r="L27" s="1843"/>
      <c r="M27" s="1647">
        <v>309</v>
      </c>
      <c r="N27" s="1807"/>
      <c r="O27" s="1844"/>
      <c r="P27" s="1843"/>
      <c r="Q27" s="1647">
        <v>357</v>
      </c>
    </row>
    <row r="28" spans="1:17" s="681" customFormat="1" ht="15" x14ac:dyDescent="0.25">
      <c r="A28" s="684">
        <v>14</v>
      </c>
      <c r="B28" s="831"/>
      <c r="C28" s="1846"/>
      <c r="D28" s="1843"/>
      <c r="E28" s="1647">
        <v>1159</v>
      </c>
      <c r="F28" s="1727"/>
      <c r="G28" s="1844"/>
      <c r="H28" s="1843"/>
      <c r="I28" s="1647">
        <v>878</v>
      </c>
      <c r="J28" s="1727"/>
      <c r="K28" s="1843"/>
      <c r="L28" s="1843"/>
      <c r="M28" s="1647">
        <v>296</v>
      </c>
      <c r="N28" s="1807"/>
      <c r="O28" s="1844"/>
      <c r="P28" s="1843"/>
      <c r="Q28" s="1647">
        <v>410</v>
      </c>
    </row>
    <row r="29" spans="1:17" s="681" customFormat="1" ht="15" x14ac:dyDescent="0.25">
      <c r="A29" s="684">
        <v>15</v>
      </c>
      <c r="B29" s="831"/>
      <c r="C29" s="1846"/>
      <c r="D29" s="1843"/>
      <c r="E29" s="1647">
        <v>1097</v>
      </c>
      <c r="F29" s="1727"/>
      <c r="G29" s="1844"/>
      <c r="H29" s="1843"/>
      <c r="I29" s="1647">
        <v>866</v>
      </c>
      <c r="J29" s="1727"/>
      <c r="K29" s="1843"/>
      <c r="L29" s="1843"/>
      <c r="M29" s="1647">
        <v>292</v>
      </c>
      <c r="N29" s="1807"/>
      <c r="O29" s="1844"/>
      <c r="P29" s="1843"/>
      <c r="Q29" s="1647">
        <v>408</v>
      </c>
    </row>
    <row r="30" spans="1:17" s="681" customFormat="1" ht="15" x14ac:dyDescent="0.25">
      <c r="A30" s="684">
        <v>16</v>
      </c>
      <c r="B30" s="831"/>
      <c r="C30" s="1846"/>
      <c r="D30" s="1843"/>
      <c r="E30" s="1647">
        <v>1088</v>
      </c>
      <c r="F30" s="1727"/>
      <c r="G30" s="1844"/>
      <c r="H30" s="1843"/>
      <c r="I30" s="1647">
        <v>849</v>
      </c>
      <c r="J30" s="1727"/>
      <c r="K30" s="1843"/>
      <c r="L30" s="1843"/>
      <c r="M30" s="1647">
        <v>300</v>
      </c>
      <c r="N30" s="1807"/>
      <c r="O30" s="1844"/>
      <c r="P30" s="1843"/>
      <c r="Q30" s="1647">
        <v>403</v>
      </c>
    </row>
    <row r="31" spans="1:17" s="685" customFormat="1" ht="15" x14ac:dyDescent="0.25">
      <c r="A31" s="684">
        <v>17</v>
      </c>
      <c r="B31" s="831"/>
      <c r="C31" s="1846"/>
      <c r="D31" s="1843"/>
      <c r="E31" s="1647">
        <v>1096</v>
      </c>
      <c r="F31" s="1727"/>
      <c r="G31" s="1844"/>
      <c r="H31" s="1843"/>
      <c r="I31" s="1647">
        <v>837</v>
      </c>
      <c r="J31" s="1727"/>
      <c r="K31" s="1843"/>
      <c r="L31" s="1843"/>
      <c r="M31" s="1647">
        <v>301</v>
      </c>
      <c r="N31" s="1807"/>
      <c r="O31" s="1844"/>
      <c r="P31" s="1843"/>
      <c r="Q31" s="1647">
        <v>384</v>
      </c>
    </row>
    <row r="32" spans="1:17" s="685" customFormat="1" ht="15" x14ac:dyDescent="0.25">
      <c r="A32" s="684">
        <v>18</v>
      </c>
      <c r="B32" s="831"/>
      <c r="C32" s="1846"/>
      <c r="D32" s="1843"/>
      <c r="E32" s="1647">
        <v>1102</v>
      </c>
      <c r="F32" s="1727"/>
      <c r="G32" s="1844"/>
      <c r="H32" s="1843"/>
      <c r="I32" s="1647">
        <v>763</v>
      </c>
      <c r="J32" s="1727"/>
      <c r="K32" s="1843"/>
      <c r="L32" s="1843"/>
      <c r="M32" s="1647">
        <v>315</v>
      </c>
      <c r="N32" s="1807"/>
      <c r="O32" s="1844"/>
      <c r="P32" s="1843"/>
      <c r="Q32" s="1647">
        <v>310</v>
      </c>
    </row>
    <row r="33" spans="1:33" s="685" customFormat="1" ht="15" x14ac:dyDescent="0.25">
      <c r="A33" s="684">
        <v>19</v>
      </c>
      <c r="B33" s="831"/>
      <c r="C33" s="1846"/>
      <c r="D33" s="1843"/>
      <c r="E33" s="1647">
        <v>1155</v>
      </c>
      <c r="F33" s="1727"/>
      <c r="G33" s="1844"/>
      <c r="H33" s="1843"/>
      <c r="I33" s="1647">
        <v>802</v>
      </c>
      <c r="J33" s="1727"/>
      <c r="K33" s="1843"/>
      <c r="L33" s="1843"/>
      <c r="M33" s="1647">
        <v>340</v>
      </c>
      <c r="N33" s="1807"/>
      <c r="O33" s="1844"/>
      <c r="P33" s="1843"/>
      <c r="Q33" s="1647">
        <v>337</v>
      </c>
    </row>
    <row r="34" spans="1:33" s="685" customFormat="1" ht="15" x14ac:dyDescent="0.25">
      <c r="A34" s="684">
        <v>20</v>
      </c>
      <c r="B34" s="831"/>
      <c r="C34" s="1846"/>
      <c r="D34" s="1843"/>
      <c r="E34" s="1647">
        <v>1182</v>
      </c>
      <c r="F34" s="1727"/>
      <c r="G34" s="1844"/>
      <c r="H34" s="1843"/>
      <c r="I34" s="1647">
        <v>840</v>
      </c>
      <c r="J34" s="1727"/>
      <c r="K34" s="1843"/>
      <c r="L34" s="1843"/>
      <c r="M34" s="1647">
        <v>312</v>
      </c>
      <c r="N34" s="1807"/>
      <c r="O34" s="1844"/>
      <c r="P34" s="1843"/>
      <c r="Q34" s="1647">
        <v>346</v>
      </c>
    </row>
    <row r="35" spans="1:33" s="685" customFormat="1" ht="15" x14ac:dyDescent="0.25">
      <c r="A35" s="684">
        <v>21</v>
      </c>
      <c r="B35" s="831"/>
      <c r="C35" s="1846"/>
      <c r="D35" s="1843"/>
      <c r="E35" s="1647">
        <v>1164</v>
      </c>
      <c r="F35" s="1727"/>
      <c r="G35" s="1844"/>
      <c r="H35" s="1843"/>
      <c r="I35" s="1647">
        <v>794</v>
      </c>
      <c r="J35" s="1727"/>
      <c r="K35" s="1843"/>
      <c r="L35" s="1843"/>
      <c r="M35" s="1647">
        <v>302</v>
      </c>
      <c r="N35" s="1807"/>
      <c r="O35" s="1844"/>
      <c r="P35" s="1843"/>
      <c r="Q35" s="1647">
        <v>312</v>
      </c>
    </row>
    <row r="36" spans="1:33" s="685" customFormat="1" ht="15" x14ac:dyDescent="0.25">
      <c r="A36" s="684">
        <v>22</v>
      </c>
      <c r="B36" s="831"/>
      <c r="C36" s="1846"/>
      <c r="D36" s="1843"/>
      <c r="E36" s="1647">
        <v>1198</v>
      </c>
      <c r="F36" s="1727"/>
      <c r="G36" s="1844"/>
      <c r="H36" s="1843"/>
      <c r="I36" s="1647">
        <v>813</v>
      </c>
      <c r="J36" s="1727"/>
      <c r="K36" s="1843"/>
      <c r="L36" s="1843"/>
      <c r="M36" s="1647">
        <v>285</v>
      </c>
      <c r="N36" s="1807"/>
      <c r="O36" s="1844"/>
      <c r="P36" s="1843"/>
      <c r="Q36" s="1647">
        <v>312</v>
      </c>
    </row>
    <row r="37" spans="1:33" s="685" customFormat="1" ht="15" x14ac:dyDescent="0.25">
      <c r="A37" s="684">
        <v>23</v>
      </c>
      <c r="B37" s="831"/>
      <c r="C37" s="1846"/>
      <c r="D37" s="1843"/>
      <c r="E37" s="1647">
        <v>1087</v>
      </c>
      <c r="F37" s="1727"/>
      <c r="G37" s="1844"/>
      <c r="H37" s="1843"/>
      <c r="I37" s="1647">
        <v>765</v>
      </c>
      <c r="J37" s="1727"/>
      <c r="K37" s="1843"/>
      <c r="L37" s="1843"/>
      <c r="M37" s="1647">
        <v>271</v>
      </c>
      <c r="N37" s="1807"/>
      <c r="O37" s="1844"/>
      <c r="P37" s="1843"/>
      <c r="Q37" s="1647">
        <v>310</v>
      </c>
    </row>
    <row r="38" spans="1:33" s="685" customFormat="1" ht="15" x14ac:dyDescent="0.25">
      <c r="A38" s="684">
        <v>24</v>
      </c>
      <c r="B38" s="831"/>
      <c r="C38" s="1846"/>
      <c r="D38" s="1843"/>
      <c r="E38" s="1647">
        <v>995</v>
      </c>
      <c r="F38" s="1727"/>
      <c r="G38" s="1844"/>
      <c r="H38" s="1843"/>
      <c r="I38" s="1647">
        <v>739</v>
      </c>
      <c r="J38" s="1727"/>
      <c r="K38" s="1843"/>
      <c r="L38" s="1843"/>
      <c r="M38" s="1647">
        <v>310</v>
      </c>
      <c r="N38" s="1807"/>
      <c r="O38" s="1844"/>
      <c r="P38" s="1843"/>
      <c r="Q38" s="1647">
        <v>340</v>
      </c>
    </row>
    <row r="39" spans="1:33" s="685" customFormat="1" ht="15" x14ac:dyDescent="0.2">
      <c r="A39" s="684" t="s">
        <v>19</v>
      </c>
      <c r="B39" s="789"/>
      <c r="C39" s="1843"/>
      <c r="D39" s="1843"/>
      <c r="E39" s="1845">
        <f>SUM(E15:E38)</f>
        <v>23201</v>
      </c>
      <c r="F39" s="1843"/>
      <c r="G39" s="1844"/>
      <c r="H39" s="1843"/>
      <c r="I39" s="1845">
        <f>SUM(I15:I38)</f>
        <v>17823</v>
      </c>
      <c r="J39" s="1843"/>
      <c r="K39" s="1843"/>
      <c r="L39" s="1843"/>
      <c r="M39" s="1845">
        <f>SUM(M15:M38)</f>
        <v>6830</v>
      </c>
      <c r="N39" s="1843"/>
      <c r="O39" s="1844"/>
      <c r="P39" s="1843"/>
      <c r="Q39" s="1845">
        <f>SUM(Q15:Q38)</f>
        <v>8191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3"/>
  </sheetPr>
  <dimension ref="A1:AG44"/>
  <sheetViews>
    <sheetView topLeftCell="A7"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219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311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475</v>
      </c>
      <c r="B8" s="1331">
        <v>736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302</v>
      </c>
      <c r="C10" s="2062"/>
      <c r="D10" s="2062"/>
      <c r="E10" s="2063"/>
      <c r="F10" s="3003" t="s">
        <v>651</v>
      </c>
      <c r="G10" s="2062"/>
      <c r="H10" s="2062"/>
      <c r="I10" s="2063"/>
      <c r="J10" s="3003" t="str">
        <f>B10</f>
        <v>ВЛ-10кВ.фид.Оптика</v>
      </c>
      <c r="K10" s="2062"/>
      <c r="L10" s="2062"/>
      <c r="M10" s="2063"/>
      <c r="N10" s="3003" t="s">
        <v>528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1"/>
      <c r="C14" s="1843"/>
      <c r="D14" s="1843"/>
      <c r="E14" s="1844"/>
      <c r="F14" s="1798"/>
      <c r="G14" s="1848"/>
      <c r="H14" s="1848"/>
      <c r="I14" s="1849"/>
      <c r="J14" s="1850"/>
      <c r="K14" s="1848"/>
      <c r="L14" s="1848"/>
      <c r="M14" s="1849"/>
      <c r="N14" s="1851"/>
      <c r="O14" s="1852"/>
      <c r="P14" s="1852"/>
      <c r="Q14" s="1373"/>
    </row>
    <row r="15" spans="1:33" s="1393" customFormat="1" ht="15" x14ac:dyDescent="0.25">
      <c r="A15" s="1386">
        <v>1</v>
      </c>
      <c r="B15" s="1398"/>
      <c r="C15" s="1843"/>
      <c r="D15" s="1843"/>
      <c r="E15" s="1647">
        <v>103</v>
      </c>
      <c r="F15" s="1798"/>
      <c r="G15" s="1843"/>
      <c r="H15" s="1843"/>
      <c r="I15" s="1647">
        <v>70</v>
      </c>
      <c r="J15" s="1847"/>
      <c r="K15" s="1843"/>
      <c r="L15" s="1843"/>
      <c r="M15" s="1647">
        <v>25</v>
      </c>
      <c r="N15" s="1853"/>
      <c r="O15" s="1854"/>
      <c r="P15" s="1854"/>
      <c r="Q15" s="1647">
        <v>48</v>
      </c>
    </row>
    <row r="16" spans="1:33" s="681" customFormat="1" ht="15" x14ac:dyDescent="0.25">
      <c r="A16" s="684">
        <v>2</v>
      </c>
      <c r="B16" s="831"/>
      <c r="C16" s="1843"/>
      <c r="D16" s="1843"/>
      <c r="E16" s="1647">
        <v>83</v>
      </c>
      <c r="F16" s="1798"/>
      <c r="G16" s="1843"/>
      <c r="H16" s="1843"/>
      <c r="I16" s="1647">
        <v>56</v>
      </c>
      <c r="J16" s="1847"/>
      <c r="K16" s="1843"/>
      <c r="L16" s="1843"/>
      <c r="M16" s="1647">
        <v>26</v>
      </c>
      <c r="N16" s="1853"/>
      <c r="O16" s="1854"/>
      <c r="P16" s="1854"/>
      <c r="Q16" s="1647">
        <v>47</v>
      </c>
    </row>
    <row r="17" spans="1:17" s="681" customFormat="1" ht="15" x14ac:dyDescent="0.25">
      <c r="A17" s="684">
        <v>3</v>
      </c>
      <c r="B17" s="831"/>
      <c r="C17" s="1843"/>
      <c r="D17" s="1843"/>
      <c r="E17" s="1647">
        <v>75</v>
      </c>
      <c r="F17" s="1798"/>
      <c r="G17" s="1843"/>
      <c r="H17" s="1843"/>
      <c r="I17" s="1647">
        <v>43</v>
      </c>
      <c r="J17" s="1847"/>
      <c r="K17" s="1843"/>
      <c r="L17" s="1843"/>
      <c r="M17" s="1647">
        <v>26</v>
      </c>
      <c r="N17" s="1853"/>
      <c r="O17" s="1854"/>
      <c r="P17" s="1854"/>
      <c r="Q17" s="1647">
        <v>41</v>
      </c>
    </row>
    <row r="18" spans="1:17" s="681" customFormat="1" ht="15" x14ac:dyDescent="0.25">
      <c r="A18" s="684">
        <v>4</v>
      </c>
      <c r="B18" s="831"/>
      <c r="C18" s="1843"/>
      <c r="D18" s="1843"/>
      <c r="E18" s="1647">
        <v>74</v>
      </c>
      <c r="F18" s="1798"/>
      <c r="G18" s="1843"/>
      <c r="H18" s="1843"/>
      <c r="I18" s="1647">
        <v>43</v>
      </c>
      <c r="J18" s="1847"/>
      <c r="K18" s="1843"/>
      <c r="L18" s="1843"/>
      <c r="M18" s="1647">
        <v>25</v>
      </c>
      <c r="N18" s="1853"/>
      <c r="O18" s="1854"/>
      <c r="P18" s="1854"/>
      <c r="Q18" s="1647">
        <v>38</v>
      </c>
    </row>
    <row r="19" spans="1:17" s="681" customFormat="1" ht="15" x14ac:dyDescent="0.25">
      <c r="A19" s="684">
        <v>5</v>
      </c>
      <c r="B19" s="831"/>
      <c r="C19" s="1843"/>
      <c r="D19" s="1843"/>
      <c r="E19" s="1647">
        <v>70</v>
      </c>
      <c r="F19" s="1798"/>
      <c r="G19" s="1843"/>
      <c r="H19" s="1843"/>
      <c r="I19" s="1647">
        <v>42</v>
      </c>
      <c r="J19" s="1847"/>
      <c r="K19" s="1843"/>
      <c r="L19" s="1843"/>
      <c r="M19" s="1647">
        <v>24</v>
      </c>
      <c r="N19" s="1853"/>
      <c r="O19" s="1854"/>
      <c r="P19" s="1854"/>
      <c r="Q19" s="1647">
        <v>37</v>
      </c>
    </row>
    <row r="20" spans="1:17" s="681" customFormat="1" ht="15" x14ac:dyDescent="0.25">
      <c r="A20" s="684">
        <v>6</v>
      </c>
      <c r="B20" s="831"/>
      <c r="C20" s="1843"/>
      <c r="D20" s="1843"/>
      <c r="E20" s="1647">
        <v>95</v>
      </c>
      <c r="F20" s="1798"/>
      <c r="G20" s="1843"/>
      <c r="H20" s="1843"/>
      <c r="I20" s="1647">
        <v>51</v>
      </c>
      <c r="J20" s="1847"/>
      <c r="K20" s="1843"/>
      <c r="L20" s="1843"/>
      <c r="M20" s="1647">
        <v>24</v>
      </c>
      <c r="N20" s="1853"/>
      <c r="O20" s="1854"/>
      <c r="P20" s="1854"/>
      <c r="Q20" s="1647">
        <v>38</v>
      </c>
    </row>
    <row r="21" spans="1:17" s="681" customFormat="1" ht="15" x14ac:dyDescent="0.25">
      <c r="A21" s="684">
        <v>7</v>
      </c>
      <c r="B21" s="831"/>
      <c r="C21" s="1843"/>
      <c r="D21" s="1843"/>
      <c r="E21" s="1647">
        <v>122</v>
      </c>
      <c r="F21" s="1798"/>
      <c r="G21" s="1843"/>
      <c r="H21" s="1843"/>
      <c r="I21" s="1647">
        <v>75</v>
      </c>
      <c r="J21" s="1847"/>
      <c r="K21" s="1843"/>
      <c r="L21" s="1843"/>
      <c r="M21" s="1647">
        <v>23</v>
      </c>
      <c r="N21" s="1853"/>
      <c r="O21" s="1854"/>
      <c r="P21" s="1854"/>
      <c r="Q21" s="1647">
        <v>37</v>
      </c>
    </row>
    <row r="22" spans="1:17" s="681" customFormat="1" ht="15" x14ac:dyDescent="0.25">
      <c r="A22" s="684">
        <v>8</v>
      </c>
      <c r="B22" s="831"/>
      <c r="C22" s="1843"/>
      <c r="D22" s="1843"/>
      <c r="E22" s="1647">
        <v>161</v>
      </c>
      <c r="F22" s="1798"/>
      <c r="G22" s="1843"/>
      <c r="H22" s="1843"/>
      <c r="I22" s="1647">
        <v>91</v>
      </c>
      <c r="J22" s="1847"/>
      <c r="K22" s="1843"/>
      <c r="L22" s="1843"/>
      <c r="M22" s="1647">
        <v>21</v>
      </c>
      <c r="N22" s="1853"/>
      <c r="O22" s="1854"/>
      <c r="P22" s="1854"/>
      <c r="Q22" s="1647">
        <v>38</v>
      </c>
    </row>
    <row r="23" spans="1:17" s="681" customFormat="1" ht="15" x14ac:dyDescent="0.25">
      <c r="A23" s="684">
        <v>9</v>
      </c>
      <c r="B23" s="831"/>
      <c r="C23" s="1843"/>
      <c r="D23" s="1843"/>
      <c r="E23" s="1647">
        <v>194</v>
      </c>
      <c r="F23" s="1798"/>
      <c r="G23" s="1843"/>
      <c r="H23" s="1843"/>
      <c r="I23" s="1647">
        <v>96</v>
      </c>
      <c r="J23" s="1847"/>
      <c r="K23" s="1843"/>
      <c r="L23" s="1843"/>
      <c r="M23" s="1647">
        <v>32</v>
      </c>
      <c r="N23" s="1853"/>
      <c r="O23" s="1854"/>
      <c r="P23" s="1854"/>
      <c r="Q23" s="1647">
        <v>38</v>
      </c>
    </row>
    <row r="24" spans="1:17" s="681" customFormat="1" ht="15" x14ac:dyDescent="0.25">
      <c r="A24" s="684">
        <v>10</v>
      </c>
      <c r="B24" s="831"/>
      <c r="C24" s="1843"/>
      <c r="D24" s="1843"/>
      <c r="E24" s="1647">
        <v>180</v>
      </c>
      <c r="F24" s="1798"/>
      <c r="G24" s="1843"/>
      <c r="H24" s="1843"/>
      <c r="I24" s="1647">
        <v>105</v>
      </c>
      <c r="J24" s="1847"/>
      <c r="K24" s="1843"/>
      <c r="L24" s="1843"/>
      <c r="M24" s="1647">
        <v>34</v>
      </c>
      <c r="N24" s="1853"/>
      <c r="O24" s="1854"/>
      <c r="P24" s="1854"/>
      <c r="Q24" s="1647">
        <v>41</v>
      </c>
    </row>
    <row r="25" spans="1:17" s="681" customFormat="1" ht="15" x14ac:dyDescent="0.25">
      <c r="A25" s="684">
        <v>11</v>
      </c>
      <c r="B25" s="831"/>
      <c r="C25" s="1843"/>
      <c r="D25" s="1843"/>
      <c r="E25" s="1647">
        <v>162</v>
      </c>
      <c r="F25" s="1798"/>
      <c r="G25" s="1843"/>
      <c r="H25" s="1843"/>
      <c r="I25" s="1647">
        <v>96</v>
      </c>
      <c r="J25" s="1847"/>
      <c r="K25" s="1843"/>
      <c r="L25" s="1843"/>
      <c r="M25" s="1647">
        <v>36</v>
      </c>
      <c r="N25" s="1853"/>
      <c r="O25" s="1854"/>
      <c r="P25" s="1854"/>
      <c r="Q25" s="1647">
        <v>41</v>
      </c>
    </row>
    <row r="26" spans="1:17" s="681" customFormat="1" ht="15" x14ac:dyDescent="0.25">
      <c r="A26" s="684">
        <v>12</v>
      </c>
      <c r="B26" s="831"/>
      <c r="C26" s="1843"/>
      <c r="D26" s="1843"/>
      <c r="E26" s="1647">
        <v>139</v>
      </c>
      <c r="F26" s="1798"/>
      <c r="G26" s="1843"/>
      <c r="H26" s="1843"/>
      <c r="I26" s="1647">
        <v>92</v>
      </c>
      <c r="J26" s="1847"/>
      <c r="K26" s="1843"/>
      <c r="L26" s="1843"/>
      <c r="M26" s="1647">
        <v>29</v>
      </c>
      <c r="N26" s="1853"/>
      <c r="O26" s="1854"/>
      <c r="P26" s="1854"/>
      <c r="Q26" s="1647">
        <v>37</v>
      </c>
    </row>
    <row r="27" spans="1:17" s="681" customFormat="1" ht="15" x14ac:dyDescent="0.25">
      <c r="A27" s="684">
        <v>13</v>
      </c>
      <c r="B27" s="831"/>
      <c r="C27" s="1843"/>
      <c r="D27" s="1843"/>
      <c r="E27" s="1647">
        <v>131</v>
      </c>
      <c r="F27" s="1798"/>
      <c r="G27" s="1843"/>
      <c r="H27" s="1843"/>
      <c r="I27" s="1647">
        <v>101</v>
      </c>
      <c r="J27" s="1847"/>
      <c r="K27" s="1843"/>
      <c r="L27" s="1843"/>
      <c r="M27" s="1647">
        <v>25</v>
      </c>
      <c r="N27" s="1853"/>
      <c r="O27" s="1854"/>
      <c r="P27" s="1854"/>
      <c r="Q27" s="1647">
        <v>41</v>
      </c>
    </row>
    <row r="28" spans="1:17" s="681" customFormat="1" ht="15" x14ac:dyDescent="0.25">
      <c r="A28" s="684">
        <v>14</v>
      </c>
      <c r="B28" s="831"/>
      <c r="C28" s="1843"/>
      <c r="D28" s="1843"/>
      <c r="E28" s="1647">
        <v>149</v>
      </c>
      <c r="F28" s="1798"/>
      <c r="G28" s="1843"/>
      <c r="H28" s="1843"/>
      <c r="I28" s="1647">
        <v>96</v>
      </c>
      <c r="J28" s="1847"/>
      <c r="K28" s="1843"/>
      <c r="L28" s="1843"/>
      <c r="M28" s="1647">
        <v>37</v>
      </c>
      <c r="N28" s="1853"/>
      <c r="O28" s="1854"/>
      <c r="P28" s="1854"/>
      <c r="Q28" s="1647">
        <v>53</v>
      </c>
    </row>
    <row r="29" spans="1:17" s="681" customFormat="1" ht="15" x14ac:dyDescent="0.25">
      <c r="A29" s="684">
        <v>15</v>
      </c>
      <c r="B29" s="831"/>
      <c r="C29" s="1843"/>
      <c r="D29" s="1843"/>
      <c r="E29" s="1647">
        <v>128</v>
      </c>
      <c r="F29" s="1798"/>
      <c r="G29" s="1843"/>
      <c r="H29" s="1843"/>
      <c r="I29" s="1647">
        <v>89</v>
      </c>
      <c r="J29" s="1847"/>
      <c r="K29" s="1843"/>
      <c r="L29" s="1843"/>
      <c r="M29" s="1647">
        <v>34</v>
      </c>
      <c r="N29" s="1853"/>
      <c r="O29" s="1854"/>
      <c r="P29" s="1854"/>
      <c r="Q29" s="1647">
        <v>40</v>
      </c>
    </row>
    <row r="30" spans="1:17" s="681" customFormat="1" ht="15" x14ac:dyDescent="0.25">
      <c r="A30" s="684">
        <v>16</v>
      </c>
      <c r="B30" s="831"/>
      <c r="C30" s="1843"/>
      <c r="D30" s="1843"/>
      <c r="E30" s="1647">
        <v>114</v>
      </c>
      <c r="F30" s="1798"/>
      <c r="G30" s="1843"/>
      <c r="H30" s="1843"/>
      <c r="I30" s="1647">
        <v>93</v>
      </c>
      <c r="J30" s="1847"/>
      <c r="K30" s="1843"/>
      <c r="L30" s="1843"/>
      <c r="M30" s="1647">
        <v>30</v>
      </c>
      <c r="N30" s="1853"/>
      <c r="O30" s="1854"/>
      <c r="P30" s="1854"/>
      <c r="Q30" s="1647">
        <v>38</v>
      </c>
    </row>
    <row r="31" spans="1:17" s="685" customFormat="1" ht="15" x14ac:dyDescent="0.25">
      <c r="A31" s="684">
        <v>17</v>
      </c>
      <c r="B31" s="831"/>
      <c r="C31" s="1843"/>
      <c r="D31" s="1843"/>
      <c r="E31" s="1647">
        <v>168</v>
      </c>
      <c r="F31" s="1798"/>
      <c r="G31" s="1843"/>
      <c r="H31" s="1843"/>
      <c r="I31" s="1647">
        <v>92</v>
      </c>
      <c r="J31" s="1847"/>
      <c r="K31" s="1843"/>
      <c r="L31" s="1843"/>
      <c r="M31" s="1647">
        <v>33</v>
      </c>
      <c r="N31" s="1853"/>
      <c r="O31" s="1854"/>
      <c r="P31" s="1854"/>
      <c r="Q31" s="1647">
        <v>40</v>
      </c>
    </row>
    <row r="32" spans="1:17" s="685" customFormat="1" ht="15" x14ac:dyDescent="0.25">
      <c r="A32" s="684">
        <v>18</v>
      </c>
      <c r="B32" s="831"/>
      <c r="C32" s="1843"/>
      <c r="D32" s="1843"/>
      <c r="E32" s="1647">
        <v>160</v>
      </c>
      <c r="F32" s="1798"/>
      <c r="G32" s="1843"/>
      <c r="H32" s="1843"/>
      <c r="I32" s="1647">
        <v>92</v>
      </c>
      <c r="J32" s="1847"/>
      <c r="K32" s="1843"/>
      <c r="L32" s="1843"/>
      <c r="M32" s="1647">
        <v>36</v>
      </c>
      <c r="N32" s="1853"/>
      <c r="O32" s="1854"/>
      <c r="P32" s="1854"/>
      <c r="Q32" s="1647">
        <v>40</v>
      </c>
    </row>
    <row r="33" spans="1:33" s="685" customFormat="1" ht="15" x14ac:dyDescent="0.25">
      <c r="A33" s="684">
        <v>19</v>
      </c>
      <c r="B33" s="831"/>
      <c r="C33" s="1843"/>
      <c r="D33" s="1843"/>
      <c r="E33" s="1647">
        <v>156</v>
      </c>
      <c r="F33" s="1798"/>
      <c r="G33" s="1843"/>
      <c r="H33" s="1843"/>
      <c r="I33" s="1647">
        <v>102</v>
      </c>
      <c r="J33" s="1847"/>
      <c r="K33" s="1843"/>
      <c r="L33" s="1843"/>
      <c r="M33" s="1647">
        <v>39</v>
      </c>
      <c r="N33" s="1853"/>
      <c r="O33" s="1854"/>
      <c r="P33" s="1854"/>
      <c r="Q33" s="1647">
        <v>43</v>
      </c>
    </row>
    <row r="34" spans="1:33" s="685" customFormat="1" ht="15" x14ac:dyDescent="0.25">
      <c r="A34" s="684">
        <v>20</v>
      </c>
      <c r="B34" s="831"/>
      <c r="C34" s="1843"/>
      <c r="D34" s="1843"/>
      <c r="E34" s="1647">
        <v>152</v>
      </c>
      <c r="F34" s="1798"/>
      <c r="G34" s="1843"/>
      <c r="H34" s="1843"/>
      <c r="I34" s="1647">
        <v>102</v>
      </c>
      <c r="J34" s="1847"/>
      <c r="K34" s="1843"/>
      <c r="L34" s="1843"/>
      <c r="M34" s="1647">
        <v>36</v>
      </c>
      <c r="N34" s="1853"/>
      <c r="O34" s="1854"/>
      <c r="P34" s="1854"/>
      <c r="Q34" s="1647">
        <v>44</v>
      </c>
    </row>
    <row r="35" spans="1:33" s="685" customFormat="1" ht="15" x14ac:dyDescent="0.25">
      <c r="A35" s="684">
        <v>21</v>
      </c>
      <c r="B35" s="831"/>
      <c r="C35" s="1843"/>
      <c r="D35" s="1843"/>
      <c r="E35" s="1647">
        <v>149</v>
      </c>
      <c r="F35" s="1798"/>
      <c r="G35" s="1843"/>
      <c r="H35" s="1843"/>
      <c r="I35" s="1647">
        <v>103</v>
      </c>
      <c r="J35" s="1847"/>
      <c r="K35" s="1843"/>
      <c r="L35" s="1843"/>
      <c r="M35" s="1647">
        <v>32</v>
      </c>
      <c r="N35" s="1853"/>
      <c r="O35" s="1854"/>
      <c r="P35" s="1854"/>
      <c r="Q35" s="1647">
        <v>42</v>
      </c>
    </row>
    <row r="36" spans="1:33" s="685" customFormat="1" ht="15" x14ac:dyDescent="0.25">
      <c r="A36" s="684">
        <v>22</v>
      </c>
      <c r="B36" s="831"/>
      <c r="C36" s="1843"/>
      <c r="D36" s="1843"/>
      <c r="E36" s="1647">
        <v>157</v>
      </c>
      <c r="F36" s="1798"/>
      <c r="G36" s="1843"/>
      <c r="H36" s="1843"/>
      <c r="I36" s="1647">
        <v>125</v>
      </c>
      <c r="J36" s="1847"/>
      <c r="K36" s="1843"/>
      <c r="L36" s="1843"/>
      <c r="M36" s="1647">
        <v>28</v>
      </c>
      <c r="N36" s="1853"/>
      <c r="O36" s="1854"/>
      <c r="P36" s="1854"/>
      <c r="Q36" s="1647">
        <v>43</v>
      </c>
    </row>
    <row r="37" spans="1:33" s="685" customFormat="1" ht="15" x14ac:dyDescent="0.25">
      <c r="A37" s="684">
        <v>23</v>
      </c>
      <c r="B37" s="834"/>
      <c r="C37" s="1843"/>
      <c r="D37" s="1843"/>
      <c r="E37" s="1647">
        <v>151</v>
      </c>
      <c r="F37" s="1798"/>
      <c r="G37" s="1843"/>
      <c r="H37" s="1843"/>
      <c r="I37" s="1647">
        <v>109</v>
      </c>
      <c r="J37" s="1847"/>
      <c r="K37" s="1843"/>
      <c r="L37" s="1843"/>
      <c r="M37" s="1647">
        <v>28</v>
      </c>
      <c r="N37" s="1853"/>
      <c r="O37" s="1854"/>
      <c r="P37" s="1854"/>
      <c r="Q37" s="1647">
        <v>40</v>
      </c>
    </row>
    <row r="38" spans="1:33" s="685" customFormat="1" ht="15" x14ac:dyDescent="0.25">
      <c r="A38" s="684">
        <v>24</v>
      </c>
      <c r="B38" s="831"/>
      <c r="C38" s="1843"/>
      <c r="D38" s="1843"/>
      <c r="E38" s="1647">
        <v>130</v>
      </c>
      <c r="F38" s="1798"/>
      <c r="G38" s="1843"/>
      <c r="H38" s="1843"/>
      <c r="I38" s="1647">
        <v>96</v>
      </c>
      <c r="J38" s="1847"/>
      <c r="K38" s="1843"/>
      <c r="L38" s="1843"/>
      <c r="M38" s="1647">
        <v>27</v>
      </c>
      <c r="N38" s="1853"/>
      <c r="O38" s="1854"/>
      <c r="P38" s="1854"/>
      <c r="Q38" s="1647">
        <v>48</v>
      </c>
    </row>
    <row r="39" spans="1:33" s="685" customFormat="1" ht="15" x14ac:dyDescent="0.2">
      <c r="A39" s="684" t="s">
        <v>19</v>
      </c>
      <c r="B39" s="789"/>
      <c r="C39" s="1843"/>
      <c r="D39" s="1843"/>
      <c r="E39" s="1845">
        <f>SUM(E15:E38)</f>
        <v>3203</v>
      </c>
      <c r="F39" s="1843"/>
      <c r="G39" s="1843"/>
      <c r="H39" s="1843"/>
      <c r="I39" s="1845">
        <f>SUM(I15:I38)</f>
        <v>2060</v>
      </c>
      <c r="J39" s="1843"/>
      <c r="K39" s="1843"/>
      <c r="L39" s="1843"/>
      <c r="M39" s="1845">
        <f>SUM(M15:M38)</f>
        <v>710</v>
      </c>
      <c r="N39" s="1854"/>
      <c r="O39" s="1854"/>
      <c r="P39" s="1854"/>
      <c r="Q39" s="1845">
        <f>SUM(Q15:Q38)</f>
        <v>993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3"/>
  </sheetPr>
  <dimension ref="A1:AG44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219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311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1192</v>
      </c>
      <c r="B8" s="1331">
        <v>1193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303</v>
      </c>
      <c r="C10" s="2062"/>
      <c r="D10" s="2062"/>
      <c r="E10" s="2063"/>
      <c r="F10" s="3003" t="s">
        <v>304</v>
      </c>
      <c r="G10" s="2062"/>
      <c r="H10" s="2062"/>
      <c r="I10" s="2063"/>
      <c r="J10" s="3003" t="str">
        <f>B10</f>
        <v>ВЛ-10кВ.фид. Аэропорт КТП-46</v>
      </c>
      <c r="K10" s="2062"/>
      <c r="L10" s="2062"/>
      <c r="M10" s="2063"/>
      <c r="N10" s="3003" t="str">
        <f>F10</f>
        <v>ВЛ-10кВ.фид. Аэропорт КТП-47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60</v>
      </c>
      <c r="F11" s="3003" t="s">
        <v>14</v>
      </c>
      <c r="G11" s="2062"/>
      <c r="H11" s="678"/>
      <c r="I11" s="679">
        <v>60</v>
      </c>
      <c r="J11" s="3003" t="s">
        <v>14</v>
      </c>
      <c r="K11" s="2062"/>
      <c r="L11" s="678"/>
      <c r="M11" s="679">
        <f>E11</f>
        <v>60</v>
      </c>
      <c r="N11" s="3003" t="s">
        <v>14</v>
      </c>
      <c r="O11" s="2062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6"/>
      <c r="D14" s="1843"/>
      <c r="E14" s="1844"/>
      <c r="F14" s="1847"/>
      <c r="G14" s="1843"/>
      <c r="H14" s="1843"/>
      <c r="I14" s="1844"/>
      <c r="J14" s="1798"/>
      <c r="K14" s="1843"/>
      <c r="L14" s="1843"/>
      <c r="M14" s="1844"/>
      <c r="N14" s="1847"/>
      <c r="O14" s="1843"/>
      <c r="P14" s="1843"/>
      <c r="Q14" s="1844"/>
    </row>
    <row r="15" spans="1:33" s="1393" customFormat="1" ht="15" x14ac:dyDescent="0.25">
      <c r="A15" s="1386">
        <v>1</v>
      </c>
      <c r="B15" s="1397"/>
      <c r="C15" s="1855"/>
      <c r="D15" s="1856"/>
      <c r="E15" s="1973">
        <v>8.4600000000000009</v>
      </c>
      <c r="F15" s="1727"/>
      <c r="G15" s="1857"/>
      <c r="H15" s="1856"/>
      <c r="I15" s="1647">
        <v>14.64</v>
      </c>
      <c r="J15" s="1858"/>
      <c r="K15" s="1856"/>
      <c r="L15" s="1856"/>
      <c r="M15" s="1973">
        <v>2.88</v>
      </c>
      <c r="N15" s="1727"/>
      <c r="O15" s="1856"/>
      <c r="P15" s="1856"/>
      <c r="Q15" s="1647">
        <v>2.5199999999999996</v>
      </c>
    </row>
    <row r="16" spans="1:33" s="681" customFormat="1" ht="15" x14ac:dyDescent="0.25">
      <c r="A16" s="684">
        <v>2</v>
      </c>
      <c r="B16" s="832"/>
      <c r="C16" s="1855"/>
      <c r="D16" s="1856"/>
      <c r="E16" s="1973">
        <v>6.27</v>
      </c>
      <c r="F16" s="1727"/>
      <c r="G16" s="1857"/>
      <c r="H16" s="1856"/>
      <c r="I16" s="1647">
        <v>10.14</v>
      </c>
      <c r="J16" s="1858"/>
      <c r="K16" s="1856"/>
      <c r="L16" s="1856"/>
      <c r="M16" s="1973">
        <v>2.88</v>
      </c>
      <c r="N16" s="1727"/>
      <c r="O16" s="1856"/>
      <c r="P16" s="1856"/>
      <c r="Q16" s="1647">
        <v>2.04</v>
      </c>
    </row>
    <row r="17" spans="1:17" s="681" customFormat="1" ht="15" x14ac:dyDescent="0.25">
      <c r="A17" s="684">
        <v>3</v>
      </c>
      <c r="B17" s="832"/>
      <c r="C17" s="1855"/>
      <c r="D17" s="1856"/>
      <c r="E17" s="1973">
        <v>5.01</v>
      </c>
      <c r="F17" s="1727"/>
      <c r="G17" s="1857"/>
      <c r="H17" s="1856"/>
      <c r="I17" s="1647">
        <v>7.98</v>
      </c>
      <c r="J17" s="1858"/>
      <c r="K17" s="1856"/>
      <c r="L17" s="1856"/>
      <c r="M17" s="1973">
        <v>2.6399999999999997</v>
      </c>
      <c r="N17" s="1727"/>
      <c r="O17" s="1856"/>
      <c r="P17" s="1856"/>
      <c r="Q17" s="1647">
        <v>2.82</v>
      </c>
    </row>
    <row r="18" spans="1:17" s="681" customFormat="1" ht="15" x14ac:dyDescent="0.25">
      <c r="A18" s="684">
        <v>4</v>
      </c>
      <c r="B18" s="832"/>
      <c r="C18" s="1855"/>
      <c r="D18" s="1856"/>
      <c r="E18" s="1973">
        <v>5.43</v>
      </c>
      <c r="F18" s="1727"/>
      <c r="G18" s="1857"/>
      <c r="H18" s="1856"/>
      <c r="I18" s="1647">
        <v>7.8900000000000006</v>
      </c>
      <c r="J18" s="1858"/>
      <c r="K18" s="1856"/>
      <c r="L18" s="1856"/>
      <c r="M18" s="1973">
        <v>2.79</v>
      </c>
      <c r="N18" s="1727"/>
      <c r="O18" s="1856"/>
      <c r="P18" s="1856"/>
      <c r="Q18" s="1647">
        <v>2.19</v>
      </c>
    </row>
    <row r="19" spans="1:17" s="681" customFormat="1" ht="15" x14ac:dyDescent="0.25">
      <c r="A19" s="684">
        <v>5</v>
      </c>
      <c r="B19" s="832"/>
      <c r="C19" s="1855"/>
      <c r="D19" s="1856"/>
      <c r="E19" s="1973">
        <v>5.76</v>
      </c>
      <c r="F19" s="1727"/>
      <c r="G19" s="1857"/>
      <c r="H19" s="1856"/>
      <c r="I19" s="1647">
        <v>7.26</v>
      </c>
      <c r="J19" s="1858"/>
      <c r="K19" s="1856"/>
      <c r="L19" s="1856"/>
      <c r="M19" s="1973">
        <v>3.0599999999999996</v>
      </c>
      <c r="N19" s="1727"/>
      <c r="O19" s="1856"/>
      <c r="P19" s="1856"/>
      <c r="Q19" s="1647">
        <v>2.19</v>
      </c>
    </row>
    <row r="20" spans="1:17" s="681" customFormat="1" ht="15" x14ac:dyDescent="0.25">
      <c r="A20" s="684">
        <v>6</v>
      </c>
      <c r="B20" s="832"/>
      <c r="C20" s="1855"/>
      <c r="D20" s="1856"/>
      <c r="E20" s="1973">
        <v>6.7799999999999994</v>
      </c>
      <c r="F20" s="1727"/>
      <c r="G20" s="1857"/>
      <c r="H20" s="1856"/>
      <c r="I20" s="1647">
        <v>9.33</v>
      </c>
      <c r="J20" s="1858"/>
      <c r="K20" s="1856"/>
      <c r="L20" s="1856"/>
      <c r="M20" s="1973">
        <v>2.3699999999999997</v>
      </c>
      <c r="N20" s="1727"/>
      <c r="O20" s="1856"/>
      <c r="P20" s="1856"/>
      <c r="Q20" s="1647">
        <v>2.6999999999999997</v>
      </c>
    </row>
    <row r="21" spans="1:17" s="681" customFormat="1" ht="15" x14ac:dyDescent="0.25">
      <c r="A21" s="684">
        <v>7</v>
      </c>
      <c r="B21" s="832"/>
      <c r="C21" s="1855"/>
      <c r="D21" s="1856"/>
      <c r="E21" s="1973">
        <v>9.6</v>
      </c>
      <c r="F21" s="1727"/>
      <c r="G21" s="1857"/>
      <c r="H21" s="1856"/>
      <c r="I21" s="1647">
        <v>15.629999999999999</v>
      </c>
      <c r="J21" s="1858"/>
      <c r="K21" s="1856"/>
      <c r="L21" s="1856"/>
      <c r="M21" s="1973">
        <v>2.7299999999999995</v>
      </c>
      <c r="N21" s="1727"/>
      <c r="O21" s="1856"/>
      <c r="P21" s="1856"/>
      <c r="Q21" s="1647">
        <v>2.7299999999999995</v>
      </c>
    </row>
    <row r="22" spans="1:17" s="681" customFormat="1" ht="15" x14ac:dyDescent="0.25">
      <c r="A22" s="684">
        <v>8</v>
      </c>
      <c r="B22" s="832"/>
      <c r="C22" s="1855"/>
      <c r="D22" s="1856"/>
      <c r="E22" s="1973">
        <v>14.91</v>
      </c>
      <c r="F22" s="1727"/>
      <c r="G22" s="1857"/>
      <c r="H22" s="1856"/>
      <c r="I22" s="1647">
        <v>23.31</v>
      </c>
      <c r="J22" s="1858"/>
      <c r="K22" s="1856"/>
      <c r="L22" s="1856"/>
      <c r="M22" s="1973">
        <v>3.3599999999999994</v>
      </c>
      <c r="N22" s="1727"/>
      <c r="O22" s="1856"/>
      <c r="P22" s="1856"/>
      <c r="Q22" s="1647">
        <v>2.37</v>
      </c>
    </row>
    <row r="23" spans="1:17" s="681" customFormat="1" ht="15" x14ac:dyDescent="0.25">
      <c r="A23" s="684">
        <v>9</v>
      </c>
      <c r="B23" s="832"/>
      <c r="C23" s="1855"/>
      <c r="D23" s="1856"/>
      <c r="E23" s="1973">
        <v>12.66</v>
      </c>
      <c r="F23" s="1727"/>
      <c r="G23" s="1857"/>
      <c r="H23" s="1856"/>
      <c r="I23" s="1647">
        <v>26.79</v>
      </c>
      <c r="J23" s="1858"/>
      <c r="K23" s="1856"/>
      <c r="L23" s="1856"/>
      <c r="M23" s="1973">
        <v>2.4899999999999998</v>
      </c>
      <c r="N23" s="1727"/>
      <c r="O23" s="1856"/>
      <c r="P23" s="1856"/>
      <c r="Q23" s="1647">
        <v>2.9699999999999998</v>
      </c>
    </row>
    <row r="24" spans="1:17" s="681" customFormat="1" ht="15" x14ac:dyDescent="0.25">
      <c r="A24" s="684">
        <v>10</v>
      </c>
      <c r="B24" s="832"/>
      <c r="C24" s="1855"/>
      <c r="D24" s="1856"/>
      <c r="E24" s="1973">
        <v>13.77</v>
      </c>
      <c r="F24" s="1727"/>
      <c r="G24" s="1857"/>
      <c r="H24" s="1856"/>
      <c r="I24" s="1647">
        <v>18.990000000000002</v>
      </c>
      <c r="J24" s="1858"/>
      <c r="K24" s="1856"/>
      <c r="L24" s="1856"/>
      <c r="M24" s="1973">
        <v>3.12</v>
      </c>
      <c r="N24" s="1727"/>
      <c r="O24" s="1856"/>
      <c r="P24" s="1856"/>
      <c r="Q24" s="1647">
        <v>2.79</v>
      </c>
    </row>
    <row r="25" spans="1:17" s="681" customFormat="1" ht="15" x14ac:dyDescent="0.25">
      <c r="A25" s="684">
        <v>11</v>
      </c>
      <c r="B25" s="832"/>
      <c r="C25" s="1855"/>
      <c r="D25" s="1856"/>
      <c r="E25" s="1973">
        <v>13.32</v>
      </c>
      <c r="F25" s="1727"/>
      <c r="G25" s="1857"/>
      <c r="H25" s="1856"/>
      <c r="I25" s="1647">
        <v>20.76</v>
      </c>
      <c r="J25" s="1858"/>
      <c r="K25" s="1856"/>
      <c r="L25" s="1856"/>
      <c r="M25" s="1973">
        <v>3.75</v>
      </c>
      <c r="N25" s="1727"/>
      <c r="O25" s="1856"/>
      <c r="P25" s="1856"/>
      <c r="Q25" s="1647">
        <v>2.61</v>
      </c>
    </row>
    <row r="26" spans="1:17" s="681" customFormat="1" ht="15" x14ac:dyDescent="0.25">
      <c r="A26" s="684">
        <v>12</v>
      </c>
      <c r="B26" s="832"/>
      <c r="C26" s="1855"/>
      <c r="D26" s="1856"/>
      <c r="E26" s="1973">
        <v>14.43</v>
      </c>
      <c r="F26" s="1727"/>
      <c r="G26" s="1857"/>
      <c r="H26" s="1856"/>
      <c r="I26" s="1647">
        <v>21.27</v>
      </c>
      <c r="J26" s="1858"/>
      <c r="K26" s="1856"/>
      <c r="L26" s="1856"/>
      <c r="M26" s="1973">
        <v>2.67</v>
      </c>
      <c r="N26" s="1727"/>
      <c r="O26" s="1856"/>
      <c r="P26" s="1856"/>
      <c r="Q26" s="1647">
        <v>2.46</v>
      </c>
    </row>
    <row r="27" spans="1:17" s="681" customFormat="1" ht="15" x14ac:dyDescent="0.25">
      <c r="A27" s="684">
        <v>13</v>
      </c>
      <c r="B27" s="832"/>
      <c r="C27" s="1855"/>
      <c r="D27" s="1856"/>
      <c r="E27" s="1973">
        <v>17.309999999999999</v>
      </c>
      <c r="F27" s="1727"/>
      <c r="G27" s="1857"/>
      <c r="H27" s="1856"/>
      <c r="I27" s="1647">
        <v>20.880000000000003</v>
      </c>
      <c r="J27" s="1858"/>
      <c r="K27" s="1856"/>
      <c r="L27" s="1856"/>
      <c r="M27" s="1973">
        <v>3.12</v>
      </c>
      <c r="N27" s="1727"/>
      <c r="O27" s="1856"/>
      <c r="P27" s="1856"/>
      <c r="Q27" s="1647">
        <v>3.15</v>
      </c>
    </row>
    <row r="28" spans="1:17" s="681" customFormat="1" ht="15" x14ac:dyDescent="0.25">
      <c r="A28" s="684">
        <v>14</v>
      </c>
      <c r="B28" s="832"/>
      <c r="C28" s="1855"/>
      <c r="D28" s="1856"/>
      <c r="E28" s="1973">
        <v>13.23</v>
      </c>
      <c r="F28" s="1727"/>
      <c r="G28" s="1857"/>
      <c r="H28" s="1856"/>
      <c r="I28" s="1647">
        <v>18.36</v>
      </c>
      <c r="J28" s="1858"/>
      <c r="K28" s="1856"/>
      <c r="L28" s="1856"/>
      <c r="M28" s="1973">
        <v>2.94</v>
      </c>
      <c r="N28" s="1727"/>
      <c r="O28" s="1856"/>
      <c r="P28" s="1856"/>
      <c r="Q28" s="1647">
        <v>3.1799999999999997</v>
      </c>
    </row>
    <row r="29" spans="1:17" s="681" customFormat="1" ht="15" x14ac:dyDescent="0.25">
      <c r="A29" s="684">
        <v>15</v>
      </c>
      <c r="B29" s="832"/>
      <c r="C29" s="1855"/>
      <c r="D29" s="1856"/>
      <c r="E29" s="1972">
        <v>14.760000000000002</v>
      </c>
      <c r="F29" s="1727"/>
      <c r="G29" s="1857"/>
      <c r="H29" s="1856"/>
      <c r="I29" s="1647">
        <v>18.84</v>
      </c>
      <c r="J29" s="1858"/>
      <c r="K29" s="1856"/>
      <c r="L29" s="1856"/>
      <c r="M29" s="1972">
        <v>2.9699999999999998</v>
      </c>
      <c r="N29" s="1727"/>
      <c r="O29" s="1856"/>
      <c r="P29" s="1856"/>
      <c r="Q29" s="1647">
        <v>4.4400000000000004</v>
      </c>
    </row>
    <row r="30" spans="1:17" s="681" customFormat="1" ht="15" x14ac:dyDescent="0.25">
      <c r="A30" s="684">
        <v>16</v>
      </c>
      <c r="B30" s="832"/>
      <c r="C30" s="1855"/>
      <c r="D30" s="1856"/>
      <c r="E30" s="1972">
        <v>16.86</v>
      </c>
      <c r="F30" s="1727"/>
      <c r="G30" s="1857"/>
      <c r="H30" s="1856"/>
      <c r="I30" s="1647">
        <v>19.049999999999997</v>
      </c>
      <c r="J30" s="1858"/>
      <c r="K30" s="1856"/>
      <c r="L30" s="1856"/>
      <c r="M30" s="1972">
        <v>3.78</v>
      </c>
      <c r="N30" s="1727"/>
      <c r="O30" s="1856"/>
      <c r="P30" s="1856"/>
      <c r="Q30" s="1647">
        <v>2.82</v>
      </c>
    </row>
    <row r="31" spans="1:17" s="685" customFormat="1" ht="15" x14ac:dyDescent="0.25">
      <c r="A31" s="684">
        <v>17</v>
      </c>
      <c r="B31" s="832"/>
      <c r="C31" s="1855"/>
      <c r="D31" s="1856"/>
      <c r="E31" s="1972">
        <v>15.84</v>
      </c>
      <c r="F31" s="1727"/>
      <c r="G31" s="1857"/>
      <c r="H31" s="1856"/>
      <c r="I31" s="1647">
        <v>23.82</v>
      </c>
      <c r="J31" s="1858"/>
      <c r="K31" s="1856"/>
      <c r="L31" s="1856"/>
      <c r="M31" s="1972">
        <v>3.1499999999999995</v>
      </c>
      <c r="N31" s="1727"/>
      <c r="O31" s="1856"/>
      <c r="P31" s="1856"/>
      <c r="Q31" s="1647">
        <v>3.36</v>
      </c>
    </row>
    <row r="32" spans="1:17" s="685" customFormat="1" ht="15" x14ac:dyDescent="0.25">
      <c r="A32" s="684">
        <v>18</v>
      </c>
      <c r="B32" s="832"/>
      <c r="C32" s="1855"/>
      <c r="D32" s="1856"/>
      <c r="E32" s="1972">
        <v>17.34</v>
      </c>
      <c r="F32" s="1727"/>
      <c r="G32" s="1857"/>
      <c r="H32" s="1856"/>
      <c r="I32" s="1647">
        <v>22.259999999999998</v>
      </c>
      <c r="J32" s="1858"/>
      <c r="K32" s="1856"/>
      <c r="L32" s="1856"/>
      <c r="M32" s="1972">
        <v>3.33</v>
      </c>
      <c r="N32" s="1727"/>
      <c r="O32" s="1856"/>
      <c r="P32" s="1856"/>
      <c r="Q32" s="1647">
        <v>3.3</v>
      </c>
    </row>
    <row r="33" spans="1:33" s="685" customFormat="1" ht="15" x14ac:dyDescent="0.25">
      <c r="A33" s="684">
        <v>19</v>
      </c>
      <c r="B33" s="832"/>
      <c r="C33" s="1855"/>
      <c r="D33" s="1856"/>
      <c r="E33" s="1972">
        <v>17.25</v>
      </c>
      <c r="F33" s="1727"/>
      <c r="G33" s="1857"/>
      <c r="H33" s="1856"/>
      <c r="I33" s="1647">
        <v>24.63</v>
      </c>
      <c r="J33" s="1858"/>
      <c r="K33" s="1856"/>
      <c r="L33" s="1856"/>
      <c r="M33" s="1972">
        <v>3.69</v>
      </c>
      <c r="N33" s="1727"/>
      <c r="O33" s="1856"/>
      <c r="P33" s="1856"/>
      <c r="Q33" s="1647">
        <v>3.63</v>
      </c>
    </row>
    <row r="34" spans="1:33" s="685" customFormat="1" ht="15" x14ac:dyDescent="0.25">
      <c r="A34" s="684">
        <v>20</v>
      </c>
      <c r="B34" s="832"/>
      <c r="C34" s="1855"/>
      <c r="D34" s="1856"/>
      <c r="E34" s="1972">
        <v>18.899999999999999</v>
      </c>
      <c r="F34" s="1727"/>
      <c r="G34" s="1857"/>
      <c r="H34" s="1856"/>
      <c r="I34" s="1647">
        <v>21.72</v>
      </c>
      <c r="J34" s="1858"/>
      <c r="K34" s="1856"/>
      <c r="L34" s="1856"/>
      <c r="M34" s="1972">
        <v>4.26</v>
      </c>
      <c r="N34" s="1727"/>
      <c r="O34" s="1856"/>
      <c r="P34" s="1856"/>
      <c r="Q34" s="1647">
        <v>4.1400000000000006</v>
      </c>
    </row>
    <row r="35" spans="1:33" s="685" customFormat="1" ht="15" x14ac:dyDescent="0.25">
      <c r="A35" s="684">
        <v>21</v>
      </c>
      <c r="B35" s="832"/>
      <c r="C35" s="1855"/>
      <c r="D35" s="1856"/>
      <c r="E35" s="1972">
        <v>18.78</v>
      </c>
      <c r="F35" s="1727"/>
      <c r="G35" s="1857"/>
      <c r="H35" s="1856"/>
      <c r="I35" s="1647">
        <v>25.35</v>
      </c>
      <c r="J35" s="1858"/>
      <c r="K35" s="1856"/>
      <c r="L35" s="1856"/>
      <c r="M35" s="1972">
        <v>3.63</v>
      </c>
      <c r="N35" s="1727"/>
      <c r="O35" s="1856"/>
      <c r="P35" s="1856"/>
      <c r="Q35" s="1647">
        <v>3.63</v>
      </c>
    </row>
    <row r="36" spans="1:33" s="685" customFormat="1" ht="15" x14ac:dyDescent="0.25">
      <c r="A36" s="684">
        <v>22</v>
      </c>
      <c r="B36" s="832"/>
      <c r="C36" s="1855"/>
      <c r="D36" s="1856"/>
      <c r="E36" s="1972">
        <v>25.980000000000004</v>
      </c>
      <c r="F36" s="1727"/>
      <c r="G36" s="1857"/>
      <c r="H36" s="1856"/>
      <c r="I36" s="1647">
        <v>31.8</v>
      </c>
      <c r="J36" s="1858"/>
      <c r="K36" s="1856"/>
      <c r="L36" s="1856"/>
      <c r="M36" s="1972">
        <v>3.5999999999999996</v>
      </c>
      <c r="N36" s="1727"/>
      <c r="O36" s="1856"/>
      <c r="P36" s="1856"/>
      <c r="Q36" s="1647">
        <v>2.7</v>
      </c>
    </row>
    <row r="37" spans="1:33" s="685" customFormat="1" ht="15" x14ac:dyDescent="0.25">
      <c r="A37" s="684">
        <v>23</v>
      </c>
      <c r="B37" s="832"/>
      <c r="C37" s="1855"/>
      <c r="D37" s="1856"/>
      <c r="E37" s="1972">
        <v>21.24</v>
      </c>
      <c r="F37" s="1727"/>
      <c r="G37" s="1857"/>
      <c r="H37" s="1856"/>
      <c r="I37" s="1647">
        <v>25.41</v>
      </c>
      <c r="J37" s="1858"/>
      <c r="K37" s="1856"/>
      <c r="L37" s="1856"/>
      <c r="M37" s="1972">
        <v>3.5700000000000003</v>
      </c>
      <c r="N37" s="1727"/>
      <c r="O37" s="1856"/>
      <c r="P37" s="1856"/>
      <c r="Q37" s="1647">
        <v>3.1499999999999995</v>
      </c>
    </row>
    <row r="38" spans="1:33" s="685" customFormat="1" ht="15" x14ac:dyDescent="0.25">
      <c r="A38" s="684">
        <v>24</v>
      </c>
      <c r="B38" s="832"/>
      <c r="C38" s="1855"/>
      <c r="D38" s="1856"/>
      <c r="E38" s="1972">
        <v>15.899999999999999</v>
      </c>
      <c r="F38" s="1727"/>
      <c r="G38" s="1857"/>
      <c r="H38" s="1856"/>
      <c r="I38" s="1647">
        <v>22.11</v>
      </c>
      <c r="J38" s="1858"/>
      <c r="K38" s="1856"/>
      <c r="L38" s="1856"/>
      <c r="M38" s="1972">
        <v>3.54</v>
      </c>
      <c r="N38" s="1727"/>
      <c r="O38" s="1856"/>
      <c r="P38" s="1856"/>
      <c r="Q38" s="1647">
        <v>2.25</v>
      </c>
    </row>
    <row r="39" spans="1:33" s="685" customFormat="1" ht="15" x14ac:dyDescent="0.2">
      <c r="A39" s="684" t="s">
        <v>19</v>
      </c>
      <c r="B39" s="789"/>
      <c r="C39" s="1843"/>
      <c r="D39" s="1843"/>
      <c r="E39" s="1845">
        <f>SUM(E15:E38)</f>
        <v>329.79</v>
      </c>
      <c r="F39" s="1843"/>
      <c r="G39" s="1844"/>
      <c r="H39" s="1843"/>
      <c r="I39" s="1845">
        <f>SUM(I15:I38)</f>
        <v>458.22</v>
      </c>
      <c r="J39" s="1843"/>
      <c r="K39" s="1843"/>
      <c r="L39" s="1843"/>
      <c r="M39" s="1845">
        <f>SUM(M15:M38)</f>
        <v>76.319999999999979</v>
      </c>
      <c r="N39" s="1843"/>
      <c r="O39" s="1843"/>
      <c r="P39" s="1843"/>
      <c r="Q39" s="1845">
        <f>SUM(Q15:Q38)</f>
        <v>70.14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3"/>
  </sheetPr>
  <dimension ref="A1:AG44"/>
  <sheetViews>
    <sheetView topLeftCell="A4" zoomScale="70" zoomScaleNormal="70" workbookViewId="0">
      <selection activeCell="Q15" sqref="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529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311</v>
      </c>
      <c r="M3" s="1081"/>
      <c r="N3" s="1082" t="s">
        <v>530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1704</v>
      </c>
      <c r="B8" s="1331">
        <v>1705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531</v>
      </c>
      <c r="C10" s="2062"/>
      <c r="D10" s="2062"/>
      <c r="E10" s="2063"/>
      <c r="F10" s="3003" t="s">
        <v>532</v>
      </c>
      <c r="G10" s="2062"/>
      <c r="H10" s="2062"/>
      <c r="I10" s="2063"/>
      <c r="J10" s="3003" t="str">
        <f>B10</f>
        <v>ВЛ-10кВ.фид. Липин Бор</v>
      </c>
      <c r="K10" s="2062"/>
      <c r="L10" s="2062"/>
      <c r="M10" s="2063"/>
      <c r="N10" s="3003" t="str">
        <f>F10</f>
        <v>ВЛ-10кВ.фид. Коммунальный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60</v>
      </c>
      <c r="F11" s="3003" t="s">
        <v>14</v>
      </c>
      <c r="G11" s="2062"/>
      <c r="H11" s="678"/>
      <c r="I11" s="679">
        <v>60</v>
      </c>
      <c r="J11" s="3003" t="s">
        <v>14</v>
      </c>
      <c r="K11" s="2062"/>
      <c r="L11" s="678"/>
      <c r="M11" s="679">
        <f>E11</f>
        <v>60</v>
      </c>
      <c r="N11" s="3003" t="s">
        <v>14</v>
      </c>
      <c r="O11" s="2062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6"/>
      <c r="D14" s="1843"/>
      <c r="E14" s="1844"/>
      <c r="F14" s="1847"/>
      <c r="G14" s="1843"/>
      <c r="H14" s="1843"/>
      <c r="I14" s="1844"/>
      <c r="J14" s="1798"/>
      <c r="K14" s="1843"/>
      <c r="L14" s="1843"/>
      <c r="M14" s="1844"/>
      <c r="N14" s="1847"/>
      <c r="O14" s="1843"/>
      <c r="P14" s="1843"/>
      <c r="Q14" s="1844"/>
    </row>
    <row r="15" spans="1:33" s="1393" customFormat="1" ht="15" x14ac:dyDescent="0.25">
      <c r="A15" s="1386">
        <v>1</v>
      </c>
      <c r="B15" s="1397"/>
      <c r="C15" s="1855"/>
      <c r="D15" s="1856"/>
      <c r="E15" s="1647">
        <v>281</v>
      </c>
      <c r="F15" s="1727"/>
      <c r="G15" s="1857"/>
      <c r="H15" s="1856"/>
      <c r="I15" s="1647">
        <v>354</v>
      </c>
      <c r="J15" s="1858"/>
      <c r="K15" s="1856"/>
      <c r="L15" s="1856"/>
      <c r="M15" s="1647">
        <v>222</v>
      </c>
      <c r="N15" s="1727"/>
      <c r="O15" s="1856"/>
      <c r="P15" s="1856"/>
      <c r="Q15" s="1647">
        <v>192</v>
      </c>
    </row>
    <row r="16" spans="1:33" s="681" customFormat="1" ht="15" x14ac:dyDescent="0.25">
      <c r="A16" s="684">
        <v>2</v>
      </c>
      <c r="B16" s="832"/>
      <c r="C16" s="1855"/>
      <c r="D16" s="1856"/>
      <c r="E16" s="1647">
        <v>222</v>
      </c>
      <c r="F16" s="1727"/>
      <c r="G16" s="1857"/>
      <c r="H16" s="1856"/>
      <c r="I16" s="1647">
        <v>305</v>
      </c>
      <c r="J16" s="1858"/>
      <c r="K16" s="1856"/>
      <c r="L16" s="1856"/>
      <c r="M16" s="1647">
        <v>205</v>
      </c>
      <c r="N16" s="1727"/>
      <c r="O16" s="1856"/>
      <c r="P16" s="1856"/>
      <c r="Q16" s="1647">
        <v>175</v>
      </c>
    </row>
    <row r="17" spans="1:17" s="681" customFormat="1" ht="15" x14ac:dyDescent="0.25">
      <c r="A17" s="684">
        <v>3</v>
      </c>
      <c r="B17" s="832"/>
      <c r="C17" s="1855"/>
      <c r="D17" s="1856"/>
      <c r="E17" s="1647">
        <v>194</v>
      </c>
      <c r="F17" s="1727"/>
      <c r="G17" s="1857"/>
      <c r="H17" s="1856"/>
      <c r="I17" s="1647">
        <v>269</v>
      </c>
      <c r="J17" s="1858"/>
      <c r="K17" s="1856"/>
      <c r="L17" s="1856"/>
      <c r="M17" s="1647">
        <v>207</v>
      </c>
      <c r="N17" s="1727"/>
      <c r="O17" s="1856"/>
      <c r="P17" s="1856"/>
      <c r="Q17" s="1647">
        <v>168</v>
      </c>
    </row>
    <row r="18" spans="1:17" s="681" customFormat="1" ht="15" x14ac:dyDescent="0.25">
      <c r="A18" s="684">
        <v>4</v>
      </c>
      <c r="B18" s="832"/>
      <c r="C18" s="1855"/>
      <c r="D18" s="1856"/>
      <c r="E18" s="1647">
        <v>193</v>
      </c>
      <c r="F18" s="1727"/>
      <c r="G18" s="1857"/>
      <c r="H18" s="1856"/>
      <c r="I18" s="1647">
        <v>262</v>
      </c>
      <c r="J18" s="1858"/>
      <c r="K18" s="1856"/>
      <c r="L18" s="1856"/>
      <c r="M18" s="1647">
        <v>201</v>
      </c>
      <c r="N18" s="1727"/>
      <c r="O18" s="1856"/>
      <c r="P18" s="1856"/>
      <c r="Q18" s="1647">
        <v>169</v>
      </c>
    </row>
    <row r="19" spans="1:17" s="681" customFormat="1" ht="15" x14ac:dyDescent="0.25">
      <c r="A19" s="684">
        <v>5</v>
      </c>
      <c r="B19" s="832"/>
      <c r="C19" s="1855"/>
      <c r="D19" s="1856"/>
      <c r="E19" s="1647">
        <v>194</v>
      </c>
      <c r="F19" s="1727"/>
      <c r="G19" s="1857"/>
      <c r="H19" s="1856"/>
      <c r="I19" s="1647">
        <v>238</v>
      </c>
      <c r="J19" s="1858"/>
      <c r="K19" s="1856"/>
      <c r="L19" s="1856"/>
      <c r="M19" s="1647">
        <v>189</v>
      </c>
      <c r="N19" s="1727"/>
      <c r="O19" s="1856"/>
      <c r="P19" s="1856"/>
      <c r="Q19" s="1647">
        <v>162</v>
      </c>
    </row>
    <row r="20" spans="1:17" s="681" customFormat="1" ht="15" x14ac:dyDescent="0.25">
      <c r="A20" s="684">
        <v>6</v>
      </c>
      <c r="B20" s="832"/>
      <c r="C20" s="1855"/>
      <c r="D20" s="1856"/>
      <c r="E20" s="1647">
        <v>217</v>
      </c>
      <c r="F20" s="1727"/>
      <c r="G20" s="1857"/>
      <c r="H20" s="1856"/>
      <c r="I20" s="1647">
        <v>249</v>
      </c>
      <c r="J20" s="1858"/>
      <c r="K20" s="1856"/>
      <c r="L20" s="1856"/>
      <c r="M20" s="1647">
        <v>195</v>
      </c>
      <c r="N20" s="1727"/>
      <c r="O20" s="1856"/>
      <c r="P20" s="1856"/>
      <c r="Q20" s="1647">
        <v>162</v>
      </c>
    </row>
    <row r="21" spans="1:17" s="681" customFormat="1" ht="15" x14ac:dyDescent="0.25">
      <c r="A21" s="684">
        <v>7</v>
      </c>
      <c r="B21" s="832"/>
      <c r="C21" s="1855"/>
      <c r="D21" s="1856"/>
      <c r="E21" s="1647">
        <v>288</v>
      </c>
      <c r="F21" s="1727"/>
      <c r="G21" s="1857"/>
      <c r="H21" s="1856"/>
      <c r="I21" s="1647">
        <v>383</v>
      </c>
      <c r="J21" s="1858"/>
      <c r="K21" s="1856"/>
      <c r="L21" s="1856"/>
      <c r="M21" s="1647">
        <v>190</v>
      </c>
      <c r="N21" s="1727"/>
      <c r="O21" s="1856"/>
      <c r="P21" s="1856"/>
      <c r="Q21" s="1647">
        <v>166</v>
      </c>
    </row>
    <row r="22" spans="1:17" s="681" customFormat="1" ht="15" x14ac:dyDescent="0.25">
      <c r="A22" s="684">
        <v>8</v>
      </c>
      <c r="B22" s="832"/>
      <c r="C22" s="1855"/>
      <c r="D22" s="1856"/>
      <c r="E22" s="1647">
        <v>380</v>
      </c>
      <c r="F22" s="1727"/>
      <c r="G22" s="1857"/>
      <c r="H22" s="1856"/>
      <c r="I22" s="1647">
        <v>478</v>
      </c>
      <c r="J22" s="1858"/>
      <c r="K22" s="1856"/>
      <c r="L22" s="1856"/>
      <c r="M22" s="1647">
        <v>184</v>
      </c>
      <c r="N22" s="1727"/>
      <c r="O22" s="1856"/>
      <c r="P22" s="1856"/>
      <c r="Q22" s="1647">
        <v>157</v>
      </c>
    </row>
    <row r="23" spans="1:17" s="681" customFormat="1" ht="15" x14ac:dyDescent="0.25">
      <c r="A23" s="684">
        <v>9</v>
      </c>
      <c r="B23" s="832"/>
      <c r="C23" s="1855"/>
      <c r="D23" s="1856"/>
      <c r="E23" s="1647">
        <v>514</v>
      </c>
      <c r="F23" s="1727"/>
      <c r="G23" s="1857"/>
      <c r="H23" s="1856"/>
      <c r="I23" s="1647">
        <v>530</v>
      </c>
      <c r="J23" s="1858"/>
      <c r="K23" s="1856"/>
      <c r="L23" s="1856"/>
      <c r="M23" s="1647">
        <v>301</v>
      </c>
      <c r="N23" s="1727"/>
      <c r="O23" s="1856"/>
      <c r="P23" s="1856"/>
      <c r="Q23" s="1647">
        <v>168</v>
      </c>
    </row>
    <row r="24" spans="1:17" s="681" customFormat="1" ht="15" x14ac:dyDescent="0.25">
      <c r="A24" s="684">
        <v>10</v>
      </c>
      <c r="B24" s="832"/>
      <c r="C24" s="1855"/>
      <c r="D24" s="1856"/>
      <c r="E24" s="1647">
        <v>478</v>
      </c>
      <c r="F24" s="1727"/>
      <c r="G24" s="1857"/>
      <c r="H24" s="1856"/>
      <c r="I24" s="1647">
        <v>600</v>
      </c>
      <c r="J24" s="1858"/>
      <c r="K24" s="1856"/>
      <c r="L24" s="1856"/>
      <c r="M24" s="1647">
        <v>315</v>
      </c>
      <c r="N24" s="1727"/>
      <c r="O24" s="1856"/>
      <c r="P24" s="1856"/>
      <c r="Q24" s="1647">
        <v>198</v>
      </c>
    </row>
    <row r="25" spans="1:17" s="681" customFormat="1" ht="15" x14ac:dyDescent="0.25">
      <c r="A25" s="684">
        <v>11</v>
      </c>
      <c r="B25" s="832"/>
      <c r="C25" s="1855"/>
      <c r="D25" s="1856"/>
      <c r="E25" s="1647">
        <v>466</v>
      </c>
      <c r="F25" s="1727"/>
      <c r="G25" s="1857"/>
      <c r="H25" s="1856"/>
      <c r="I25" s="1647">
        <v>600</v>
      </c>
      <c r="J25" s="1858"/>
      <c r="K25" s="1856"/>
      <c r="L25" s="1856"/>
      <c r="M25" s="1647">
        <v>331</v>
      </c>
      <c r="N25" s="1727"/>
      <c r="O25" s="1856"/>
      <c r="P25" s="1856"/>
      <c r="Q25" s="1647">
        <v>202</v>
      </c>
    </row>
    <row r="26" spans="1:17" s="681" customFormat="1" ht="15" x14ac:dyDescent="0.25">
      <c r="A26" s="684">
        <v>12</v>
      </c>
      <c r="B26" s="832"/>
      <c r="C26" s="1855"/>
      <c r="D26" s="1856"/>
      <c r="E26" s="1647">
        <v>445</v>
      </c>
      <c r="F26" s="1727"/>
      <c r="G26" s="1857"/>
      <c r="H26" s="1856"/>
      <c r="I26" s="1647">
        <v>570</v>
      </c>
      <c r="J26" s="1858"/>
      <c r="K26" s="1856"/>
      <c r="L26" s="1856"/>
      <c r="M26" s="1647">
        <v>276</v>
      </c>
      <c r="N26" s="1727"/>
      <c r="O26" s="1856"/>
      <c r="P26" s="1856"/>
      <c r="Q26" s="1647">
        <v>189</v>
      </c>
    </row>
    <row r="27" spans="1:17" s="681" customFormat="1" ht="15" x14ac:dyDescent="0.25">
      <c r="A27" s="684">
        <v>13</v>
      </c>
      <c r="B27" s="832"/>
      <c r="C27" s="1855"/>
      <c r="D27" s="1856"/>
      <c r="E27" s="1647">
        <v>418</v>
      </c>
      <c r="F27" s="1727"/>
      <c r="G27" s="1857"/>
      <c r="H27" s="1856"/>
      <c r="I27" s="1647">
        <v>577</v>
      </c>
      <c r="J27" s="1858"/>
      <c r="K27" s="1856"/>
      <c r="L27" s="1856"/>
      <c r="M27" s="1647">
        <v>225</v>
      </c>
      <c r="N27" s="1727"/>
      <c r="O27" s="1856"/>
      <c r="P27" s="1856"/>
      <c r="Q27" s="1647">
        <v>190</v>
      </c>
    </row>
    <row r="28" spans="1:17" s="681" customFormat="1" ht="15" x14ac:dyDescent="0.25">
      <c r="A28" s="684">
        <v>14</v>
      </c>
      <c r="B28" s="832"/>
      <c r="C28" s="1855"/>
      <c r="D28" s="1856"/>
      <c r="E28" s="1647">
        <v>499</v>
      </c>
      <c r="F28" s="1727"/>
      <c r="G28" s="1857"/>
      <c r="H28" s="1856"/>
      <c r="I28" s="1647">
        <v>542</v>
      </c>
      <c r="J28" s="1858"/>
      <c r="K28" s="1856"/>
      <c r="L28" s="1856"/>
      <c r="M28" s="1647">
        <v>357</v>
      </c>
      <c r="N28" s="1727"/>
      <c r="O28" s="1856"/>
      <c r="P28" s="1856"/>
      <c r="Q28" s="1647">
        <v>173</v>
      </c>
    </row>
    <row r="29" spans="1:17" s="681" customFormat="1" ht="15" x14ac:dyDescent="0.25">
      <c r="A29" s="684">
        <v>15</v>
      </c>
      <c r="B29" s="832"/>
      <c r="C29" s="1855"/>
      <c r="D29" s="1856"/>
      <c r="E29" s="1647">
        <v>483</v>
      </c>
      <c r="F29" s="1727"/>
      <c r="G29" s="1857"/>
      <c r="H29" s="1856"/>
      <c r="I29" s="1647">
        <v>504</v>
      </c>
      <c r="J29" s="1858"/>
      <c r="K29" s="1856"/>
      <c r="L29" s="1856"/>
      <c r="M29" s="1647">
        <v>362</v>
      </c>
      <c r="N29" s="1727"/>
      <c r="O29" s="1856"/>
      <c r="P29" s="1856"/>
      <c r="Q29" s="1647">
        <v>179</v>
      </c>
    </row>
    <row r="30" spans="1:17" s="681" customFormat="1" ht="15" x14ac:dyDescent="0.25">
      <c r="A30" s="684">
        <v>16</v>
      </c>
      <c r="B30" s="832"/>
      <c r="C30" s="1855"/>
      <c r="D30" s="1856"/>
      <c r="E30" s="1647">
        <v>464</v>
      </c>
      <c r="F30" s="1727"/>
      <c r="G30" s="1857"/>
      <c r="H30" s="1856"/>
      <c r="I30" s="1647">
        <v>492</v>
      </c>
      <c r="J30" s="1858"/>
      <c r="K30" s="1856"/>
      <c r="L30" s="1856"/>
      <c r="M30" s="1647">
        <v>310</v>
      </c>
      <c r="N30" s="1727"/>
      <c r="O30" s="1856"/>
      <c r="P30" s="1856"/>
      <c r="Q30" s="1647">
        <v>184</v>
      </c>
    </row>
    <row r="31" spans="1:17" s="685" customFormat="1" ht="15" x14ac:dyDescent="0.25">
      <c r="A31" s="684">
        <v>17</v>
      </c>
      <c r="B31" s="832"/>
      <c r="C31" s="1855"/>
      <c r="D31" s="1856"/>
      <c r="E31" s="1647">
        <v>458</v>
      </c>
      <c r="F31" s="1727"/>
      <c r="G31" s="1857"/>
      <c r="H31" s="1856"/>
      <c r="I31" s="1647">
        <v>491</v>
      </c>
      <c r="J31" s="1858"/>
      <c r="K31" s="1856"/>
      <c r="L31" s="1856"/>
      <c r="M31" s="1647">
        <v>291</v>
      </c>
      <c r="N31" s="1727"/>
      <c r="O31" s="1856"/>
      <c r="P31" s="1856"/>
      <c r="Q31" s="1647">
        <v>182</v>
      </c>
    </row>
    <row r="32" spans="1:17" s="685" customFormat="1" ht="15" x14ac:dyDescent="0.25">
      <c r="A32" s="684">
        <v>18</v>
      </c>
      <c r="B32" s="832"/>
      <c r="C32" s="1855"/>
      <c r="D32" s="1856"/>
      <c r="E32" s="1647">
        <v>444</v>
      </c>
      <c r="F32" s="1727"/>
      <c r="G32" s="1857"/>
      <c r="H32" s="1856"/>
      <c r="I32" s="1647">
        <v>479</v>
      </c>
      <c r="J32" s="1858"/>
      <c r="K32" s="1856"/>
      <c r="L32" s="1856"/>
      <c r="M32" s="1647">
        <v>216</v>
      </c>
      <c r="N32" s="1727"/>
      <c r="O32" s="1856"/>
      <c r="P32" s="1856"/>
      <c r="Q32" s="1647">
        <v>185</v>
      </c>
    </row>
    <row r="33" spans="1:33" s="685" customFormat="1" ht="15" x14ac:dyDescent="0.25">
      <c r="A33" s="684">
        <v>19</v>
      </c>
      <c r="B33" s="832"/>
      <c r="C33" s="1855"/>
      <c r="D33" s="1856"/>
      <c r="E33" s="1647">
        <v>485</v>
      </c>
      <c r="F33" s="1727"/>
      <c r="G33" s="1857"/>
      <c r="H33" s="1856"/>
      <c r="I33" s="1647">
        <v>466</v>
      </c>
      <c r="J33" s="1858"/>
      <c r="K33" s="1856"/>
      <c r="L33" s="1856"/>
      <c r="M33" s="1647">
        <v>228</v>
      </c>
      <c r="N33" s="1727"/>
      <c r="O33" s="1856"/>
      <c r="P33" s="1856"/>
      <c r="Q33" s="1647">
        <v>187</v>
      </c>
    </row>
    <row r="34" spans="1:33" s="685" customFormat="1" ht="15" x14ac:dyDescent="0.25">
      <c r="A34" s="684">
        <v>20</v>
      </c>
      <c r="B34" s="832"/>
      <c r="C34" s="1855"/>
      <c r="D34" s="1856"/>
      <c r="E34" s="1647">
        <v>487</v>
      </c>
      <c r="F34" s="1727"/>
      <c r="G34" s="1857"/>
      <c r="H34" s="1856"/>
      <c r="I34" s="1647">
        <v>487</v>
      </c>
      <c r="J34" s="1858"/>
      <c r="K34" s="1856"/>
      <c r="L34" s="1856"/>
      <c r="M34" s="1647">
        <v>242</v>
      </c>
      <c r="N34" s="1727"/>
      <c r="O34" s="1856"/>
      <c r="P34" s="1856"/>
      <c r="Q34" s="1647">
        <v>195</v>
      </c>
    </row>
    <row r="35" spans="1:33" s="685" customFormat="1" ht="15" x14ac:dyDescent="0.25">
      <c r="A35" s="684">
        <v>21</v>
      </c>
      <c r="B35" s="832"/>
      <c r="C35" s="1855"/>
      <c r="D35" s="1856"/>
      <c r="E35" s="1647">
        <v>472</v>
      </c>
      <c r="F35" s="1727"/>
      <c r="G35" s="1857"/>
      <c r="H35" s="1856"/>
      <c r="I35" s="1647">
        <v>512</v>
      </c>
      <c r="J35" s="1858"/>
      <c r="K35" s="1856"/>
      <c r="L35" s="1856"/>
      <c r="M35" s="1647">
        <v>230</v>
      </c>
      <c r="N35" s="1727"/>
      <c r="O35" s="1856"/>
      <c r="P35" s="1856"/>
      <c r="Q35" s="1647">
        <v>183</v>
      </c>
    </row>
    <row r="36" spans="1:33" s="685" customFormat="1" ht="15" x14ac:dyDescent="0.25">
      <c r="A36" s="684">
        <v>22</v>
      </c>
      <c r="B36" s="832"/>
      <c r="C36" s="1855"/>
      <c r="D36" s="1856"/>
      <c r="E36" s="1647">
        <v>487</v>
      </c>
      <c r="F36" s="1727"/>
      <c r="G36" s="1857"/>
      <c r="H36" s="1856"/>
      <c r="I36" s="1647">
        <v>514</v>
      </c>
      <c r="J36" s="1858"/>
      <c r="K36" s="1856"/>
      <c r="L36" s="1856"/>
      <c r="M36" s="1647">
        <v>220</v>
      </c>
      <c r="N36" s="1727"/>
      <c r="O36" s="1856"/>
      <c r="P36" s="1856"/>
      <c r="Q36" s="1647">
        <v>183</v>
      </c>
    </row>
    <row r="37" spans="1:33" s="685" customFormat="1" ht="15" x14ac:dyDescent="0.25">
      <c r="A37" s="684">
        <v>23</v>
      </c>
      <c r="B37" s="832"/>
      <c r="C37" s="1855"/>
      <c r="D37" s="1856"/>
      <c r="E37" s="1647">
        <v>444</v>
      </c>
      <c r="F37" s="1727"/>
      <c r="G37" s="1857"/>
      <c r="H37" s="1856"/>
      <c r="I37" s="1647">
        <v>451</v>
      </c>
      <c r="J37" s="1858"/>
      <c r="K37" s="1856"/>
      <c r="L37" s="1856"/>
      <c r="M37" s="1647">
        <v>210</v>
      </c>
      <c r="N37" s="1727"/>
      <c r="O37" s="1856"/>
      <c r="P37" s="1856"/>
      <c r="Q37" s="1647">
        <v>176</v>
      </c>
    </row>
    <row r="38" spans="1:33" s="685" customFormat="1" ht="15" x14ac:dyDescent="0.25">
      <c r="A38" s="684">
        <v>24</v>
      </c>
      <c r="B38" s="832"/>
      <c r="C38" s="1855"/>
      <c r="D38" s="1856"/>
      <c r="E38" s="1647">
        <v>379</v>
      </c>
      <c r="F38" s="1727"/>
      <c r="G38" s="1857"/>
      <c r="H38" s="1856"/>
      <c r="I38" s="1647">
        <v>397</v>
      </c>
      <c r="J38" s="1858"/>
      <c r="K38" s="1856"/>
      <c r="L38" s="1856"/>
      <c r="M38" s="1647">
        <v>218</v>
      </c>
      <c r="N38" s="1727"/>
      <c r="O38" s="1856"/>
      <c r="P38" s="1856"/>
      <c r="Q38" s="1647">
        <v>184</v>
      </c>
    </row>
    <row r="39" spans="1:33" s="685" customFormat="1" ht="15" x14ac:dyDescent="0.2">
      <c r="A39" s="684" t="s">
        <v>19</v>
      </c>
      <c r="B39" s="789"/>
      <c r="C39" s="1843"/>
      <c r="D39" s="1843"/>
      <c r="E39" s="1845">
        <f>SUM(E15:E38)</f>
        <v>9392</v>
      </c>
      <c r="F39" s="1843"/>
      <c r="G39" s="1844"/>
      <c r="H39" s="1843"/>
      <c r="I39" s="1845">
        <f>SUM(I15:I38)</f>
        <v>10750</v>
      </c>
      <c r="J39" s="1843"/>
      <c r="K39" s="1843"/>
      <c r="L39" s="1843"/>
      <c r="M39" s="1845">
        <f>SUM(M15:M38)</f>
        <v>5925</v>
      </c>
      <c r="N39" s="1843"/>
      <c r="O39" s="1843"/>
      <c r="P39" s="1843"/>
      <c r="Q39" s="1845">
        <f>SUM(Q15:Q38)</f>
        <v>4309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3"/>
  </sheetPr>
  <dimension ref="A1:AG44"/>
  <sheetViews>
    <sheetView zoomScale="70" zoomScaleNormal="70" workbookViewId="0">
      <selection activeCell="M15" activeCellId="1" sqref="E15:E39 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283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476</v>
      </c>
      <c r="B8" s="1315" t="s">
        <v>477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285</v>
      </c>
      <c r="C10" s="2062"/>
      <c r="D10" s="2062"/>
      <c r="E10" s="2063"/>
      <c r="F10" s="3003" t="s">
        <v>286</v>
      </c>
      <c r="G10" s="2062"/>
      <c r="H10" s="2062"/>
      <c r="I10" s="2063"/>
      <c r="J10" s="3003" t="str">
        <f>B10</f>
        <v>ВЛ-6кВ Ф-9 Погрузка</v>
      </c>
      <c r="K10" s="2062"/>
      <c r="L10" s="2062"/>
      <c r="M10" s="2063"/>
      <c r="N10" s="3003" t="str">
        <f>F10</f>
        <v>ВЛ-6 кВ Ф-7 ЛПХ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1800</v>
      </c>
      <c r="F11" s="3003" t="s">
        <v>14</v>
      </c>
      <c r="G11" s="2062"/>
      <c r="H11" s="678"/>
      <c r="I11" s="679">
        <v>2400</v>
      </c>
      <c r="J11" s="3003" t="s">
        <v>14</v>
      </c>
      <c r="K11" s="2062"/>
      <c r="L11" s="678"/>
      <c r="M11" s="679">
        <f>E11</f>
        <v>1800</v>
      </c>
      <c r="N11" s="3003" t="s">
        <v>14</v>
      </c>
      <c r="O11" s="2062"/>
      <c r="P11" s="678"/>
      <c r="Q11" s="679">
        <f>I11</f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9"/>
      <c r="C14" s="1844"/>
      <c r="D14" s="1843"/>
      <c r="E14" s="1844"/>
      <c r="F14" s="1862"/>
      <c r="G14" s="1843"/>
      <c r="H14" s="1843"/>
      <c r="I14" s="1844"/>
      <c r="J14" s="1862"/>
      <c r="K14" s="1843"/>
      <c r="L14" s="1843"/>
      <c r="M14" s="1844"/>
      <c r="N14" s="1862"/>
      <c r="O14" s="1843"/>
      <c r="P14" s="1843"/>
      <c r="Q14" s="1844"/>
    </row>
    <row r="15" spans="1:33" s="1393" customFormat="1" ht="15" x14ac:dyDescent="0.25">
      <c r="A15" s="1386">
        <v>1</v>
      </c>
      <c r="B15" s="1860"/>
      <c r="C15" s="1844"/>
      <c r="D15" s="1843"/>
      <c r="E15" s="1647">
        <v>0</v>
      </c>
      <c r="F15" s="1862"/>
      <c r="G15" s="1843"/>
      <c r="H15" s="1843"/>
      <c r="I15" s="1647">
        <v>8</v>
      </c>
      <c r="J15" s="1862"/>
      <c r="K15" s="1843"/>
      <c r="L15" s="1843"/>
      <c r="M15" s="1647">
        <v>0</v>
      </c>
      <c r="N15" s="1862"/>
      <c r="O15" s="1843"/>
      <c r="P15" s="1843"/>
      <c r="Q15" s="1647">
        <v>35</v>
      </c>
    </row>
    <row r="16" spans="1:33" s="681" customFormat="1" ht="15" x14ac:dyDescent="0.25">
      <c r="A16" s="684">
        <v>2</v>
      </c>
      <c r="B16" s="1859"/>
      <c r="C16" s="1844"/>
      <c r="D16" s="1843"/>
      <c r="E16" s="1647">
        <v>0</v>
      </c>
      <c r="F16" s="1862"/>
      <c r="G16" s="1843"/>
      <c r="H16" s="1843"/>
      <c r="I16" s="1647">
        <v>9</v>
      </c>
      <c r="J16" s="1862"/>
      <c r="K16" s="1843"/>
      <c r="L16" s="1843"/>
      <c r="M16" s="1647">
        <v>0</v>
      </c>
      <c r="N16" s="1862"/>
      <c r="O16" s="1843"/>
      <c r="P16" s="1843"/>
      <c r="Q16" s="1647">
        <v>34</v>
      </c>
    </row>
    <row r="17" spans="1:17" s="681" customFormat="1" ht="15" x14ac:dyDescent="0.25">
      <c r="A17" s="684">
        <v>3</v>
      </c>
      <c r="B17" s="1859"/>
      <c r="C17" s="1844"/>
      <c r="D17" s="1843"/>
      <c r="E17" s="1647">
        <v>0</v>
      </c>
      <c r="F17" s="1862"/>
      <c r="G17" s="1843"/>
      <c r="H17" s="1843"/>
      <c r="I17" s="1647">
        <v>8</v>
      </c>
      <c r="J17" s="1862"/>
      <c r="K17" s="1843"/>
      <c r="L17" s="1843"/>
      <c r="M17" s="1647">
        <v>0</v>
      </c>
      <c r="N17" s="1862"/>
      <c r="O17" s="1843"/>
      <c r="P17" s="1843"/>
      <c r="Q17" s="1647">
        <v>34</v>
      </c>
    </row>
    <row r="18" spans="1:17" s="681" customFormat="1" ht="15" x14ac:dyDescent="0.25">
      <c r="A18" s="684">
        <v>4</v>
      </c>
      <c r="B18" s="1859"/>
      <c r="C18" s="1844"/>
      <c r="D18" s="1843"/>
      <c r="E18" s="1647">
        <v>0</v>
      </c>
      <c r="F18" s="1862"/>
      <c r="G18" s="1843"/>
      <c r="H18" s="1843"/>
      <c r="I18" s="1647">
        <v>9</v>
      </c>
      <c r="J18" s="1862"/>
      <c r="K18" s="1843"/>
      <c r="L18" s="1843"/>
      <c r="M18" s="1647">
        <v>0</v>
      </c>
      <c r="N18" s="1862"/>
      <c r="O18" s="1843"/>
      <c r="P18" s="1843"/>
      <c r="Q18" s="1647">
        <v>35</v>
      </c>
    </row>
    <row r="19" spans="1:17" s="681" customFormat="1" ht="15" x14ac:dyDescent="0.25">
      <c r="A19" s="684">
        <v>5</v>
      </c>
      <c r="B19" s="1859"/>
      <c r="C19" s="1844"/>
      <c r="D19" s="1843"/>
      <c r="E19" s="1647">
        <v>0</v>
      </c>
      <c r="F19" s="1862"/>
      <c r="G19" s="1843"/>
      <c r="H19" s="1843"/>
      <c r="I19" s="1647">
        <v>9</v>
      </c>
      <c r="J19" s="1862"/>
      <c r="K19" s="1843"/>
      <c r="L19" s="1843"/>
      <c r="M19" s="1647">
        <v>0</v>
      </c>
      <c r="N19" s="1862"/>
      <c r="O19" s="1843"/>
      <c r="P19" s="1843"/>
      <c r="Q19" s="1647">
        <v>35</v>
      </c>
    </row>
    <row r="20" spans="1:17" s="681" customFormat="1" ht="15" x14ac:dyDescent="0.25">
      <c r="A20" s="684">
        <v>6</v>
      </c>
      <c r="B20" s="1859"/>
      <c r="C20" s="1844"/>
      <c r="D20" s="1843"/>
      <c r="E20" s="1647">
        <v>0</v>
      </c>
      <c r="F20" s="1862"/>
      <c r="G20" s="1843"/>
      <c r="H20" s="1843"/>
      <c r="I20" s="1647">
        <v>8</v>
      </c>
      <c r="J20" s="1862"/>
      <c r="K20" s="1843"/>
      <c r="L20" s="1843"/>
      <c r="M20" s="1647">
        <v>0</v>
      </c>
      <c r="N20" s="1862"/>
      <c r="O20" s="1843"/>
      <c r="P20" s="1843"/>
      <c r="Q20" s="1647">
        <v>33</v>
      </c>
    </row>
    <row r="21" spans="1:17" s="681" customFormat="1" ht="15" x14ac:dyDescent="0.25">
      <c r="A21" s="684">
        <v>7</v>
      </c>
      <c r="B21" s="1859"/>
      <c r="C21" s="1844"/>
      <c r="D21" s="1843"/>
      <c r="E21" s="1647">
        <v>0</v>
      </c>
      <c r="F21" s="1862"/>
      <c r="G21" s="1843"/>
      <c r="H21" s="1843"/>
      <c r="I21" s="1647">
        <v>9</v>
      </c>
      <c r="J21" s="1862"/>
      <c r="K21" s="1843"/>
      <c r="L21" s="1843"/>
      <c r="M21" s="1647">
        <v>0</v>
      </c>
      <c r="N21" s="1862"/>
      <c r="O21" s="1843"/>
      <c r="P21" s="1843"/>
      <c r="Q21" s="1647">
        <v>33</v>
      </c>
    </row>
    <row r="22" spans="1:17" s="681" customFormat="1" ht="15" x14ac:dyDescent="0.25">
      <c r="A22" s="684">
        <v>8</v>
      </c>
      <c r="B22" s="1859"/>
      <c r="C22" s="1844"/>
      <c r="D22" s="1843"/>
      <c r="E22" s="1647">
        <v>0</v>
      </c>
      <c r="F22" s="1862"/>
      <c r="G22" s="1843"/>
      <c r="H22" s="1843"/>
      <c r="I22" s="1647">
        <v>9</v>
      </c>
      <c r="J22" s="1862"/>
      <c r="K22" s="1843"/>
      <c r="L22" s="1843"/>
      <c r="M22" s="1647">
        <v>0</v>
      </c>
      <c r="N22" s="1862"/>
      <c r="O22" s="1843"/>
      <c r="P22" s="1843"/>
      <c r="Q22" s="1647">
        <v>33</v>
      </c>
    </row>
    <row r="23" spans="1:17" s="681" customFormat="1" ht="15" x14ac:dyDescent="0.25">
      <c r="A23" s="684">
        <v>9</v>
      </c>
      <c r="B23" s="1859"/>
      <c r="C23" s="1844"/>
      <c r="D23" s="1843"/>
      <c r="E23" s="1647">
        <v>0</v>
      </c>
      <c r="F23" s="1862"/>
      <c r="G23" s="1843"/>
      <c r="H23" s="1843"/>
      <c r="I23" s="1647">
        <v>9</v>
      </c>
      <c r="J23" s="1862"/>
      <c r="K23" s="1843"/>
      <c r="L23" s="1843"/>
      <c r="M23" s="1647">
        <v>0</v>
      </c>
      <c r="N23" s="1862"/>
      <c r="O23" s="1843"/>
      <c r="P23" s="1843"/>
      <c r="Q23" s="1647">
        <v>31</v>
      </c>
    </row>
    <row r="24" spans="1:17" s="681" customFormat="1" ht="15" x14ac:dyDescent="0.25">
      <c r="A24" s="684">
        <v>10</v>
      </c>
      <c r="B24" s="1859"/>
      <c r="C24" s="1844"/>
      <c r="D24" s="1843"/>
      <c r="E24" s="1647">
        <v>0</v>
      </c>
      <c r="F24" s="1862"/>
      <c r="G24" s="1843"/>
      <c r="H24" s="1843"/>
      <c r="I24" s="1647">
        <v>7</v>
      </c>
      <c r="J24" s="1862"/>
      <c r="K24" s="1843"/>
      <c r="L24" s="1843"/>
      <c r="M24" s="1647">
        <v>0</v>
      </c>
      <c r="N24" s="1862"/>
      <c r="O24" s="1843"/>
      <c r="P24" s="1843"/>
      <c r="Q24" s="1647">
        <v>30</v>
      </c>
    </row>
    <row r="25" spans="1:17" s="681" customFormat="1" ht="15" x14ac:dyDescent="0.25">
      <c r="A25" s="684">
        <v>11</v>
      </c>
      <c r="B25" s="1859"/>
      <c r="C25" s="1844"/>
      <c r="D25" s="1843"/>
      <c r="E25" s="1647">
        <v>0</v>
      </c>
      <c r="F25" s="1862"/>
      <c r="G25" s="1843"/>
      <c r="H25" s="1843"/>
      <c r="I25" s="1647">
        <v>9</v>
      </c>
      <c r="J25" s="1862"/>
      <c r="K25" s="1843"/>
      <c r="L25" s="1843"/>
      <c r="M25" s="1647">
        <v>0</v>
      </c>
      <c r="N25" s="1862"/>
      <c r="O25" s="1843"/>
      <c r="P25" s="1843"/>
      <c r="Q25" s="1647">
        <v>32</v>
      </c>
    </row>
    <row r="26" spans="1:17" s="681" customFormat="1" ht="15" x14ac:dyDescent="0.25">
      <c r="A26" s="684">
        <v>12</v>
      </c>
      <c r="B26" s="1859"/>
      <c r="C26" s="1844"/>
      <c r="D26" s="1843"/>
      <c r="E26" s="1647">
        <v>0</v>
      </c>
      <c r="F26" s="1862"/>
      <c r="G26" s="1843"/>
      <c r="H26" s="1843"/>
      <c r="I26" s="1647">
        <v>9</v>
      </c>
      <c r="J26" s="1862"/>
      <c r="K26" s="1843"/>
      <c r="L26" s="1843"/>
      <c r="M26" s="1647">
        <v>0</v>
      </c>
      <c r="N26" s="1862"/>
      <c r="O26" s="1843"/>
      <c r="P26" s="1843"/>
      <c r="Q26" s="1647">
        <v>33</v>
      </c>
    </row>
    <row r="27" spans="1:17" s="681" customFormat="1" ht="15" x14ac:dyDescent="0.25">
      <c r="A27" s="684">
        <v>13</v>
      </c>
      <c r="B27" s="1859"/>
      <c r="C27" s="1844"/>
      <c r="D27" s="1843"/>
      <c r="E27" s="1647">
        <v>0</v>
      </c>
      <c r="F27" s="1862"/>
      <c r="G27" s="1843"/>
      <c r="H27" s="1843"/>
      <c r="I27" s="1647">
        <v>8</v>
      </c>
      <c r="J27" s="1862"/>
      <c r="K27" s="1843"/>
      <c r="L27" s="1843"/>
      <c r="M27" s="1647">
        <v>0</v>
      </c>
      <c r="N27" s="1862"/>
      <c r="O27" s="1843"/>
      <c r="P27" s="1843"/>
      <c r="Q27" s="1647">
        <v>33</v>
      </c>
    </row>
    <row r="28" spans="1:17" s="681" customFormat="1" ht="15" x14ac:dyDescent="0.25">
      <c r="A28" s="684">
        <v>14</v>
      </c>
      <c r="B28" s="1859"/>
      <c r="C28" s="1844"/>
      <c r="D28" s="1843"/>
      <c r="E28" s="1647">
        <v>0</v>
      </c>
      <c r="F28" s="1862"/>
      <c r="G28" s="1843"/>
      <c r="H28" s="1843"/>
      <c r="I28" s="1647">
        <v>9</v>
      </c>
      <c r="J28" s="1862"/>
      <c r="K28" s="1843"/>
      <c r="L28" s="1843"/>
      <c r="M28" s="1647">
        <v>0</v>
      </c>
      <c r="N28" s="1862"/>
      <c r="O28" s="1843"/>
      <c r="P28" s="1843"/>
      <c r="Q28" s="1647">
        <v>32</v>
      </c>
    </row>
    <row r="29" spans="1:17" s="681" customFormat="1" ht="15" x14ac:dyDescent="0.25">
      <c r="A29" s="684">
        <v>15</v>
      </c>
      <c r="B29" s="1859"/>
      <c r="C29" s="1844"/>
      <c r="D29" s="1843"/>
      <c r="E29" s="1647">
        <v>0</v>
      </c>
      <c r="F29" s="1862"/>
      <c r="G29" s="1843"/>
      <c r="H29" s="1843"/>
      <c r="I29" s="1647">
        <v>8</v>
      </c>
      <c r="J29" s="1862"/>
      <c r="K29" s="1843"/>
      <c r="L29" s="1843"/>
      <c r="M29" s="1647">
        <v>0</v>
      </c>
      <c r="N29" s="1862"/>
      <c r="O29" s="1843"/>
      <c r="P29" s="1843"/>
      <c r="Q29" s="1647">
        <v>31</v>
      </c>
    </row>
    <row r="30" spans="1:17" s="681" customFormat="1" ht="15" x14ac:dyDescent="0.25">
      <c r="A30" s="684">
        <v>16</v>
      </c>
      <c r="B30" s="1859"/>
      <c r="C30" s="1844"/>
      <c r="D30" s="1843"/>
      <c r="E30" s="1647">
        <v>0</v>
      </c>
      <c r="F30" s="1862"/>
      <c r="G30" s="1843"/>
      <c r="H30" s="1843"/>
      <c r="I30" s="1647">
        <v>8</v>
      </c>
      <c r="J30" s="1862"/>
      <c r="K30" s="1843"/>
      <c r="L30" s="1843"/>
      <c r="M30" s="1647">
        <v>0</v>
      </c>
      <c r="N30" s="1862"/>
      <c r="O30" s="1843"/>
      <c r="P30" s="1843"/>
      <c r="Q30" s="1647">
        <v>31</v>
      </c>
    </row>
    <row r="31" spans="1:17" s="685" customFormat="1" ht="15" x14ac:dyDescent="0.25">
      <c r="A31" s="684">
        <v>17</v>
      </c>
      <c r="B31" s="1859"/>
      <c r="C31" s="1844"/>
      <c r="D31" s="1843"/>
      <c r="E31" s="1647">
        <v>0</v>
      </c>
      <c r="F31" s="1862"/>
      <c r="G31" s="1843"/>
      <c r="H31" s="1843"/>
      <c r="I31" s="1647">
        <v>9</v>
      </c>
      <c r="J31" s="1862"/>
      <c r="K31" s="1843"/>
      <c r="L31" s="1843"/>
      <c r="M31" s="1647">
        <v>0</v>
      </c>
      <c r="N31" s="1862"/>
      <c r="O31" s="1843"/>
      <c r="P31" s="1843"/>
      <c r="Q31" s="1647">
        <v>30</v>
      </c>
    </row>
    <row r="32" spans="1:17" s="685" customFormat="1" ht="15" x14ac:dyDescent="0.25">
      <c r="A32" s="684">
        <v>18</v>
      </c>
      <c r="B32" s="1859"/>
      <c r="C32" s="1844"/>
      <c r="D32" s="1843"/>
      <c r="E32" s="1647">
        <v>0</v>
      </c>
      <c r="F32" s="1862"/>
      <c r="G32" s="1843"/>
      <c r="H32" s="1843"/>
      <c r="I32" s="1647">
        <v>9</v>
      </c>
      <c r="J32" s="1862"/>
      <c r="K32" s="1843"/>
      <c r="L32" s="1843"/>
      <c r="M32" s="1647">
        <v>0</v>
      </c>
      <c r="N32" s="1862"/>
      <c r="O32" s="1843"/>
      <c r="P32" s="1843"/>
      <c r="Q32" s="1647">
        <v>31</v>
      </c>
    </row>
    <row r="33" spans="1:33" s="685" customFormat="1" ht="15" x14ac:dyDescent="0.25">
      <c r="A33" s="684">
        <v>19</v>
      </c>
      <c r="B33" s="1859"/>
      <c r="C33" s="1844"/>
      <c r="D33" s="1843"/>
      <c r="E33" s="1647">
        <v>0</v>
      </c>
      <c r="F33" s="1862"/>
      <c r="G33" s="1843"/>
      <c r="H33" s="1843"/>
      <c r="I33" s="1647">
        <v>9</v>
      </c>
      <c r="J33" s="1862"/>
      <c r="K33" s="1843"/>
      <c r="L33" s="1843"/>
      <c r="M33" s="1647">
        <v>0</v>
      </c>
      <c r="N33" s="1862"/>
      <c r="O33" s="1843"/>
      <c r="P33" s="1843"/>
      <c r="Q33" s="1647">
        <v>31</v>
      </c>
    </row>
    <row r="34" spans="1:33" s="685" customFormat="1" ht="15" x14ac:dyDescent="0.25">
      <c r="A34" s="684">
        <v>20</v>
      </c>
      <c r="B34" s="1859"/>
      <c r="C34" s="1844"/>
      <c r="D34" s="1843"/>
      <c r="E34" s="1647">
        <v>0</v>
      </c>
      <c r="F34" s="1862"/>
      <c r="G34" s="1843"/>
      <c r="H34" s="1843"/>
      <c r="I34" s="1647">
        <v>9</v>
      </c>
      <c r="J34" s="1862"/>
      <c r="K34" s="1843"/>
      <c r="L34" s="1843"/>
      <c r="M34" s="1647">
        <v>0</v>
      </c>
      <c r="N34" s="1862"/>
      <c r="O34" s="1843"/>
      <c r="P34" s="1843"/>
      <c r="Q34" s="1647">
        <v>31</v>
      </c>
    </row>
    <row r="35" spans="1:33" s="685" customFormat="1" ht="15" x14ac:dyDescent="0.25">
      <c r="A35" s="684">
        <v>21</v>
      </c>
      <c r="B35" s="1859"/>
      <c r="C35" s="1844"/>
      <c r="D35" s="1843"/>
      <c r="E35" s="1647">
        <v>0</v>
      </c>
      <c r="F35" s="1862"/>
      <c r="G35" s="1843"/>
      <c r="H35" s="1843"/>
      <c r="I35" s="1647">
        <v>8</v>
      </c>
      <c r="J35" s="1862"/>
      <c r="K35" s="1843"/>
      <c r="L35" s="1843"/>
      <c r="M35" s="1647">
        <v>0</v>
      </c>
      <c r="N35" s="1862"/>
      <c r="O35" s="1843"/>
      <c r="P35" s="1843"/>
      <c r="Q35" s="1647">
        <v>33</v>
      </c>
    </row>
    <row r="36" spans="1:33" s="685" customFormat="1" ht="15" x14ac:dyDescent="0.25">
      <c r="A36" s="684">
        <v>22</v>
      </c>
      <c r="B36" s="1859"/>
      <c r="C36" s="1844"/>
      <c r="D36" s="1843"/>
      <c r="E36" s="1647">
        <v>0</v>
      </c>
      <c r="F36" s="1862"/>
      <c r="G36" s="1843"/>
      <c r="H36" s="1843"/>
      <c r="I36" s="1647">
        <v>8</v>
      </c>
      <c r="J36" s="1862"/>
      <c r="K36" s="1843"/>
      <c r="L36" s="1843"/>
      <c r="M36" s="1647">
        <v>0</v>
      </c>
      <c r="N36" s="1862"/>
      <c r="O36" s="1843"/>
      <c r="P36" s="1843"/>
      <c r="Q36" s="1647">
        <v>32</v>
      </c>
    </row>
    <row r="37" spans="1:33" s="685" customFormat="1" ht="15" x14ac:dyDescent="0.25">
      <c r="A37" s="684">
        <v>23</v>
      </c>
      <c r="B37" s="1859"/>
      <c r="C37" s="1844"/>
      <c r="D37" s="1843"/>
      <c r="E37" s="1647">
        <v>0</v>
      </c>
      <c r="F37" s="1862"/>
      <c r="G37" s="1843"/>
      <c r="H37" s="1843"/>
      <c r="I37" s="1647">
        <v>9</v>
      </c>
      <c r="J37" s="1862"/>
      <c r="K37" s="1843"/>
      <c r="L37" s="1843"/>
      <c r="M37" s="1647">
        <v>0</v>
      </c>
      <c r="N37" s="1862"/>
      <c r="O37" s="1843"/>
      <c r="P37" s="1843"/>
      <c r="Q37" s="1647">
        <v>32</v>
      </c>
    </row>
    <row r="38" spans="1:33" s="685" customFormat="1" ht="15" x14ac:dyDescent="0.25">
      <c r="A38" s="684">
        <v>24</v>
      </c>
      <c r="B38" s="1859"/>
      <c r="C38" s="1844"/>
      <c r="D38" s="1843"/>
      <c r="E38" s="1647">
        <v>0</v>
      </c>
      <c r="F38" s="1862"/>
      <c r="G38" s="1843"/>
      <c r="H38" s="1843"/>
      <c r="I38" s="1647">
        <v>8</v>
      </c>
      <c r="J38" s="1862"/>
      <c r="K38" s="1843"/>
      <c r="L38" s="1843"/>
      <c r="M38" s="1647">
        <v>0</v>
      </c>
      <c r="N38" s="1862"/>
      <c r="O38" s="1843"/>
      <c r="P38" s="1843"/>
      <c r="Q38" s="1647">
        <v>33</v>
      </c>
    </row>
    <row r="39" spans="1:33" s="685" customFormat="1" ht="15" x14ac:dyDescent="0.2">
      <c r="A39" s="684" t="s">
        <v>19</v>
      </c>
      <c r="B39" s="1861"/>
      <c r="C39" s="1844"/>
      <c r="D39" s="1843"/>
      <c r="E39" s="1845">
        <f>SUM(E15:E38)</f>
        <v>0</v>
      </c>
      <c r="F39" s="1843"/>
      <c r="G39" s="1843"/>
      <c r="H39" s="1843"/>
      <c r="I39" s="1845">
        <f>SUM(I15:I38)</f>
        <v>205</v>
      </c>
      <c r="J39" s="1843"/>
      <c r="K39" s="1843"/>
      <c r="L39" s="1843"/>
      <c r="M39" s="1845">
        <f>SUM(M15:M38)</f>
        <v>0</v>
      </c>
      <c r="N39" s="1843"/>
      <c r="O39" s="1843"/>
      <c r="P39" s="1843"/>
      <c r="Q39" s="1845">
        <f>SUM(Q15:Q38)</f>
        <v>778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3"/>
  </sheetPr>
  <dimension ref="A1:AG44"/>
  <sheetViews>
    <sheetView topLeftCell="A7" zoomScale="70" zoomScaleNormal="70" workbookViewId="0">
      <selection activeCell="Q15" sqref="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287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2138</v>
      </c>
      <c r="B8" s="1331">
        <v>2139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ht="23.25" x14ac:dyDescent="0.2">
      <c r="A10" s="2388"/>
      <c r="B10" s="3003" t="s">
        <v>656</v>
      </c>
      <c r="C10" s="2062"/>
      <c r="D10" s="2062"/>
      <c r="E10" s="2063"/>
      <c r="F10" s="3003" t="s">
        <v>288</v>
      </c>
      <c r="G10" s="2062"/>
      <c r="H10" s="2062"/>
      <c r="I10" s="2063"/>
      <c r="J10" s="3003" t="s">
        <v>656</v>
      </c>
      <c r="K10" s="2062"/>
      <c r="L10" s="2062"/>
      <c r="M10" s="2063"/>
      <c r="N10" s="3003" t="str">
        <f>F10</f>
        <v>ВЛ-10 кВ Ф-3 Мирный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1000</v>
      </c>
      <c r="F11" s="3003" t="s">
        <v>14</v>
      </c>
      <c r="G11" s="2062"/>
      <c r="H11" s="678"/>
      <c r="I11" s="679">
        <v>1000</v>
      </c>
      <c r="J11" s="3003" t="s">
        <v>14</v>
      </c>
      <c r="K11" s="2062"/>
      <c r="L11" s="678"/>
      <c r="M11" s="679">
        <f>E11</f>
        <v>1000</v>
      </c>
      <c r="N11" s="3003" t="s">
        <v>14</v>
      </c>
      <c r="O11" s="2062"/>
      <c r="P11" s="678"/>
      <c r="Q11" s="679">
        <f>I11</f>
        <v>1000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9"/>
      <c r="C14" s="1843"/>
      <c r="D14" s="1843"/>
      <c r="E14" s="1844"/>
      <c r="F14" s="1862"/>
      <c r="G14" s="1862"/>
      <c r="H14" s="1843"/>
      <c r="I14" s="1844"/>
      <c r="J14" s="1862"/>
      <c r="K14" s="1862"/>
      <c r="L14" s="1843"/>
      <c r="M14" s="1844"/>
      <c r="N14" s="1942"/>
      <c r="O14" s="1862"/>
      <c r="P14" s="1843"/>
      <c r="Q14" s="1844"/>
    </row>
    <row r="15" spans="1:33" s="1393" customFormat="1" ht="15" x14ac:dyDescent="0.25">
      <c r="A15" s="1386">
        <v>1</v>
      </c>
      <c r="B15" s="1860"/>
      <c r="C15" s="1844"/>
      <c r="D15" s="1843"/>
      <c r="E15" s="1647">
        <v>25</v>
      </c>
      <c r="F15" s="1862"/>
      <c r="G15" s="1862"/>
      <c r="H15" s="1843"/>
      <c r="I15" s="1647">
        <v>14</v>
      </c>
      <c r="J15" s="1862"/>
      <c r="K15" s="1862"/>
      <c r="L15" s="1843"/>
      <c r="M15" s="1647">
        <v>33</v>
      </c>
      <c r="N15" s="1942"/>
      <c r="O15" s="1862"/>
      <c r="P15" s="1843"/>
      <c r="Q15" s="1647">
        <v>12</v>
      </c>
    </row>
    <row r="16" spans="1:33" s="681" customFormat="1" ht="15" x14ac:dyDescent="0.25">
      <c r="A16" s="684">
        <v>2</v>
      </c>
      <c r="B16" s="1859"/>
      <c r="C16" s="1844"/>
      <c r="D16" s="1843"/>
      <c r="E16" s="1647">
        <v>24</v>
      </c>
      <c r="F16" s="1862"/>
      <c r="G16" s="1862"/>
      <c r="H16" s="1843"/>
      <c r="I16" s="1647">
        <v>13</v>
      </c>
      <c r="J16" s="1862"/>
      <c r="K16" s="1862"/>
      <c r="L16" s="1843"/>
      <c r="M16" s="1647">
        <v>34</v>
      </c>
      <c r="N16" s="1942"/>
      <c r="O16" s="1862"/>
      <c r="P16" s="1843"/>
      <c r="Q16" s="1647">
        <v>12</v>
      </c>
    </row>
    <row r="17" spans="1:17" s="681" customFormat="1" ht="15" x14ac:dyDescent="0.25">
      <c r="A17" s="684">
        <v>3</v>
      </c>
      <c r="B17" s="1859"/>
      <c r="C17" s="1844"/>
      <c r="D17" s="1843"/>
      <c r="E17" s="1647">
        <v>23</v>
      </c>
      <c r="F17" s="1862"/>
      <c r="G17" s="1862"/>
      <c r="H17" s="1843"/>
      <c r="I17" s="1647">
        <v>13</v>
      </c>
      <c r="J17" s="1862"/>
      <c r="K17" s="1862"/>
      <c r="L17" s="1843"/>
      <c r="M17" s="1647">
        <v>36</v>
      </c>
      <c r="N17" s="1942"/>
      <c r="O17" s="1862"/>
      <c r="P17" s="1843"/>
      <c r="Q17" s="1647">
        <v>14</v>
      </c>
    </row>
    <row r="18" spans="1:17" s="681" customFormat="1" ht="15" x14ac:dyDescent="0.25">
      <c r="A18" s="684">
        <v>4</v>
      </c>
      <c r="B18" s="1859"/>
      <c r="C18" s="1844"/>
      <c r="D18" s="1843"/>
      <c r="E18" s="1647">
        <v>23</v>
      </c>
      <c r="F18" s="1862"/>
      <c r="G18" s="1862"/>
      <c r="H18" s="1843"/>
      <c r="I18" s="1647">
        <v>13</v>
      </c>
      <c r="J18" s="1862"/>
      <c r="K18" s="1862"/>
      <c r="L18" s="1843"/>
      <c r="M18" s="1647">
        <v>34</v>
      </c>
      <c r="N18" s="1942"/>
      <c r="O18" s="1862"/>
      <c r="P18" s="1843"/>
      <c r="Q18" s="1647">
        <v>12</v>
      </c>
    </row>
    <row r="19" spans="1:17" s="681" customFormat="1" ht="15" x14ac:dyDescent="0.25">
      <c r="A19" s="684">
        <v>5</v>
      </c>
      <c r="B19" s="1859"/>
      <c r="C19" s="1844"/>
      <c r="D19" s="1843"/>
      <c r="E19" s="1647">
        <v>23</v>
      </c>
      <c r="F19" s="1862"/>
      <c r="G19" s="1862"/>
      <c r="H19" s="1843"/>
      <c r="I19" s="1647">
        <v>14</v>
      </c>
      <c r="J19" s="1862"/>
      <c r="K19" s="1862"/>
      <c r="L19" s="1843"/>
      <c r="M19" s="1647">
        <v>32</v>
      </c>
      <c r="N19" s="1942"/>
      <c r="O19" s="1862"/>
      <c r="P19" s="1843"/>
      <c r="Q19" s="1647">
        <v>12</v>
      </c>
    </row>
    <row r="20" spans="1:17" s="681" customFormat="1" ht="15" x14ac:dyDescent="0.25">
      <c r="A20" s="684">
        <v>6</v>
      </c>
      <c r="B20" s="1859"/>
      <c r="C20" s="1844"/>
      <c r="D20" s="1843"/>
      <c r="E20" s="1647">
        <v>26</v>
      </c>
      <c r="F20" s="1862"/>
      <c r="G20" s="1862"/>
      <c r="H20" s="1843"/>
      <c r="I20" s="1647">
        <v>14</v>
      </c>
      <c r="J20" s="1862"/>
      <c r="K20" s="1862"/>
      <c r="L20" s="1843"/>
      <c r="M20" s="1647">
        <v>32</v>
      </c>
      <c r="N20" s="1942"/>
      <c r="O20" s="1862"/>
      <c r="P20" s="1843"/>
      <c r="Q20" s="1647">
        <v>12</v>
      </c>
    </row>
    <row r="21" spans="1:17" s="681" customFormat="1" ht="15" x14ac:dyDescent="0.25">
      <c r="A21" s="684">
        <v>7</v>
      </c>
      <c r="B21" s="1859"/>
      <c r="C21" s="1844"/>
      <c r="D21" s="1843"/>
      <c r="E21" s="1647">
        <v>31</v>
      </c>
      <c r="F21" s="1862"/>
      <c r="G21" s="1862"/>
      <c r="H21" s="1843"/>
      <c r="I21" s="1647">
        <v>16</v>
      </c>
      <c r="J21" s="1862"/>
      <c r="K21" s="1862"/>
      <c r="L21" s="1843"/>
      <c r="M21" s="1647">
        <v>32</v>
      </c>
      <c r="N21" s="1942"/>
      <c r="O21" s="1862"/>
      <c r="P21" s="1843"/>
      <c r="Q21" s="1647">
        <v>11</v>
      </c>
    </row>
    <row r="22" spans="1:17" s="681" customFormat="1" ht="15" x14ac:dyDescent="0.25">
      <c r="A22" s="684">
        <v>8</v>
      </c>
      <c r="B22" s="1859"/>
      <c r="C22" s="1844"/>
      <c r="D22" s="1843"/>
      <c r="E22" s="1647">
        <v>31</v>
      </c>
      <c r="F22" s="1862"/>
      <c r="G22" s="1862"/>
      <c r="H22" s="1843"/>
      <c r="I22" s="1647">
        <v>18</v>
      </c>
      <c r="J22" s="1862"/>
      <c r="K22" s="1862"/>
      <c r="L22" s="1843"/>
      <c r="M22" s="1647">
        <v>31</v>
      </c>
      <c r="N22" s="1942"/>
      <c r="O22" s="1862"/>
      <c r="P22" s="1843"/>
      <c r="Q22" s="1647">
        <v>12</v>
      </c>
    </row>
    <row r="23" spans="1:17" s="681" customFormat="1" ht="15" x14ac:dyDescent="0.25">
      <c r="A23" s="684">
        <v>9</v>
      </c>
      <c r="B23" s="1859"/>
      <c r="C23" s="1844"/>
      <c r="D23" s="1843"/>
      <c r="E23" s="1647">
        <v>38</v>
      </c>
      <c r="F23" s="1862"/>
      <c r="G23" s="1862"/>
      <c r="H23" s="1843"/>
      <c r="I23" s="1647">
        <v>19</v>
      </c>
      <c r="J23" s="1862"/>
      <c r="K23" s="1862"/>
      <c r="L23" s="1843"/>
      <c r="M23" s="1647">
        <v>32</v>
      </c>
      <c r="N23" s="1942"/>
      <c r="O23" s="1862"/>
      <c r="P23" s="1843"/>
      <c r="Q23" s="1647">
        <v>11</v>
      </c>
    </row>
    <row r="24" spans="1:17" s="681" customFormat="1" ht="15" x14ac:dyDescent="0.25">
      <c r="A24" s="684">
        <v>10</v>
      </c>
      <c r="B24" s="1859"/>
      <c r="C24" s="1844"/>
      <c r="D24" s="1843"/>
      <c r="E24" s="1647">
        <v>37</v>
      </c>
      <c r="F24" s="1862"/>
      <c r="G24" s="1862"/>
      <c r="H24" s="1843"/>
      <c r="I24" s="1647">
        <v>20</v>
      </c>
      <c r="J24" s="1862"/>
      <c r="K24" s="1862"/>
      <c r="L24" s="1843"/>
      <c r="M24" s="1647">
        <v>31</v>
      </c>
      <c r="N24" s="1942"/>
      <c r="O24" s="1862"/>
      <c r="P24" s="1843"/>
      <c r="Q24" s="1647">
        <v>12</v>
      </c>
    </row>
    <row r="25" spans="1:17" s="681" customFormat="1" ht="15" x14ac:dyDescent="0.25">
      <c r="A25" s="684">
        <v>11</v>
      </c>
      <c r="B25" s="1859"/>
      <c r="C25" s="1844"/>
      <c r="D25" s="1843"/>
      <c r="E25" s="1647">
        <v>41</v>
      </c>
      <c r="F25" s="1862"/>
      <c r="G25" s="1862"/>
      <c r="H25" s="1843"/>
      <c r="I25" s="1647">
        <v>25</v>
      </c>
      <c r="J25" s="1862"/>
      <c r="K25" s="1862"/>
      <c r="L25" s="1843"/>
      <c r="M25" s="1647">
        <v>33</v>
      </c>
      <c r="N25" s="1942"/>
      <c r="O25" s="1862"/>
      <c r="P25" s="1843"/>
      <c r="Q25" s="1647">
        <v>12</v>
      </c>
    </row>
    <row r="26" spans="1:17" s="681" customFormat="1" ht="15" x14ac:dyDescent="0.25">
      <c r="A26" s="684">
        <v>12</v>
      </c>
      <c r="B26" s="1859"/>
      <c r="C26" s="1844"/>
      <c r="D26" s="1843"/>
      <c r="E26" s="1647">
        <v>38</v>
      </c>
      <c r="F26" s="1862"/>
      <c r="G26" s="1862"/>
      <c r="H26" s="1843"/>
      <c r="I26" s="1647">
        <v>23</v>
      </c>
      <c r="J26" s="1862"/>
      <c r="K26" s="1862"/>
      <c r="L26" s="1843"/>
      <c r="M26" s="1647">
        <v>36</v>
      </c>
      <c r="N26" s="1942"/>
      <c r="O26" s="1862"/>
      <c r="P26" s="1843"/>
      <c r="Q26" s="1647">
        <v>13</v>
      </c>
    </row>
    <row r="27" spans="1:17" s="681" customFormat="1" ht="15" x14ac:dyDescent="0.25">
      <c r="A27" s="684">
        <v>13</v>
      </c>
      <c r="B27" s="1859"/>
      <c r="C27" s="1844"/>
      <c r="D27" s="1843"/>
      <c r="E27" s="1647">
        <v>38</v>
      </c>
      <c r="F27" s="1862"/>
      <c r="G27" s="1862"/>
      <c r="H27" s="1843"/>
      <c r="I27" s="1647">
        <v>21</v>
      </c>
      <c r="J27" s="1862"/>
      <c r="K27" s="1862"/>
      <c r="L27" s="1843"/>
      <c r="M27" s="1647">
        <v>39</v>
      </c>
      <c r="N27" s="1942"/>
      <c r="O27" s="1862"/>
      <c r="P27" s="1843"/>
      <c r="Q27" s="1647">
        <v>12</v>
      </c>
    </row>
    <row r="28" spans="1:17" s="681" customFormat="1" ht="15" x14ac:dyDescent="0.25">
      <c r="A28" s="684">
        <v>14</v>
      </c>
      <c r="B28" s="1859"/>
      <c r="C28" s="1844"/>
      <c r="D28" s="1843"/>
      <c r="E28" s="1647">
        <v>38</v>
      </c>
      <c r="F28" s="1862"/>
      <c r="G28" s="1862"/>
      <c r="H28" s="1843"/>
      <c r="I28" s="1647">
        <v>19</v>
      </c>
      <c r="J28" s="1862"/>
      <c r="K28" s="1862"/>
      <c r="L28" s="1843"/>
      <c r="M28" s="1647">
        <v>36</v>
      </c>
      <c r="N28" s="1942"/>
      <c r="O28" s="1862"/>
      <c r="P28" s="1843"/>
      <c r="Q28" s="1647">
        <v>13</v>
      </c>
    </row>
    <row r="29" spans="1:17" s="681" customFormat="1" ht="15" x14ac:dyDescent="0.25">
      <c r="A29" s="684">
        <v>15</v>
      </c>
      <c r="B29" s="1859"/>
      <c r="C29" s="1844"/>
      <c r="D29" s="1843"/>
      <c r="E29" s="1647">
        <v>37</v>
      </c>
      <c r="F29" s="1862"/>
      <c r="G29" s="1862"/>
      <c r="H29" s="1843"/>
      <c r="I29" s="1647">
        <v>21</v>
      </c>
      <c r="J29" s="1862"/>
      <c r="K29" s="1862"/>
      <c r="L29" s="1843"/>
      <c r="M29" s="1647">
        <v>35</v>
      </c>
      <c r="N29" s="1942"/>
      <c r="O29" s="1862"/>
      <c r="P29" s="1843"/>
      <c r="Q29" s="1647">
        <v>13</v>
      </c>
    </row>
    <row r="30" spans="1:17" s="681" customFormat="1" ht="15" x14ac:dyDescent="0.25">
      <c r="A30" s="684">
        <v>16</v>
      </c>
      <c r="B30" s="1859"/>
      <c r="C30" s="1844"/>
      <c r="D30" s="1843"/>
      <c r="E30" s="1647">
        <v>39</v>
      </c>
      <c r="F30" s="1862"/>
      <c r="G30" s="1862"/>
      <c r="H30" s="1843"/>
      <c r="I30" s="1647">
        <v>21</v>
      </c>
      <c r="J30" s="1862"/>
      <c r="K30" s="1862"/>
      <c r="L30" s="1843"/>
      <c r="M30" s="1647">
        <v>33</v>
      </c>
      <c r="N30" s="1942"/>
      <c r="O30" s="1862"/>
      <c r="P30" s="1843"/>
      <c r="Q30" s="1647">
        <v>11</v>
      </c>
    </row>
    <row r="31" spans="1:17" s="685" customFormat="1" ht="15" x14ac:dyDescent="0.25">
      <c r="A31" s="684">
        <v>17</v>
      </c>
      <c r="B31" s="1859"/>
      <c r="C31" s="1844"/>
      <c r="D31" s="1843"/>
      <c r="E31" s="1647">
        <v>40</v>
      </c>
      <c r="F31" s="1862"/>
      <c r="G31" s="1862"/>
      <c r="H31" s="1843"/>
      <c r="I31" s="1647">
        <v>20</v>
      </c>
      <c r="J31" s="1862"/>
      <c r="K31" s="1862"/>
      <c r="L31" s="1843"/>
      <c r="M31" s="1647">
        <v>35</v>
      </c>
      <c r="N31" s="1942"/>
      <c r="O31" s="1862"/>
      <c r="P31" s="1843"/>
      <c r="Q31" s="1647">
        <v>11</v>
      </c>
    </row>
    <row r="32" spans="1:17" s="685" customFormat="1" ht="15" x14ac:dyDescent="0.25">
      <c r="A32" s="684">
        <v>18</v>
      </c>
      <c r="B32" s="1859"/>
      <c r="C32" s="1844"/>
      <c r="D32" s="1843"/>
      <c r="E32" s="1647">
        <v>39</v>
      </c>
      <c r="F32" s="1862"/>
      <c r="G32" s="1862"/>
      <c r="H32" s="1843"/>
      <c r="I32" s="1647">
        <v>21</v>
      </c>
      <c r="J32" s="1862"/>
      <c r="K32" s="1862"/>
      <c r="L32" s="1843"/>
      <c r="M32" s="1647">
        <v>35</v>
      </c>
      <c r="N32" s="1942"/>
      <c r="O32" s="1862"/>
      <c r="P32" s="1843"/>
      <c r="Q32" s="1647">
        <v>12</v>
      </c>
    </row>
    <row r="33" spans="1:33" s="685" customFormat="1" ht="15" x14ac:dyDescent="0.25">
      <c r="A33" s="684">
        <v>19</v>
      </c>
      <c r="B33" s="1859"/>
      <c r="C33" s="1844"/>
      <c r="D33" s="1843"/>
      <c r="E33" s="1647">
        <v>39</v>
      </c>
      <c r="F33" s="1862"/>
      <c r="G33" s="1862"/>
      <c r="H33" s="1843"/>
      <c r="I33" s="1647">
        <v>24</v>
      </c>
      <c r="J33" s="1862"/>
      <c r="K33" s="1862"/>
      <c r="L33" s="1843"/>
      <c r="M33" s="1647">
        <v>35</v>
      </c>
      <c r="N33" s="1942"/>
      <c r="O33" s="1862"/>
      <c r="P33" s="1843"/>
      <c r="Q33" s="1647">
        <v>14</v>
      </c>
    </row>
    <row r="34" spans="1:33" s="685" customFormat="1" ht="15" x14ac:dyDescent="0.25">
      <c r="A34" s="684">
        <v>20</v>
      </c>
      <c r="B34" s="1859"/>
      <c r="C34" s="1844"/>
      <c r="D34" s="1843"/>
      <c r="E34" s="1647">
        <v>44</v>
      </c>
      <c r="F34" s="1862"/>
      <c r="G34" s="1862"/>
      <c r="H34" s="1843"/>
      <c r="I34" s="1647">
        <v>25</v>
      </c>
      <c r="J34" s="1862"/>
      <c r="K34" s="1862"/>
      <c r="L34" s="1843"/>
      <c r="M34" s="1647">
        <v>40</v>
      </c>
      <c r="N34" s="1942"/>
      <c r="O34" s="1862"/>
      <c r="P34" s="1843"/>
      <c r="Q34" s="1647">
        <v>14</v>
      </c>
    </row>
    <row r="35" spans="1:33" s="685" customFormat="1" ht="15" x14ac:dyDescent="0.25">
      <c r="A35" s="684">
        <v>21</v>
      </c>
      <c r="B35" s="1859"/>
      <c r="C35" s="1844"/>
      <c r="D35" s="1843"/>
      <c r="E35" s="1647">
        <v>44</v>
      </c>
      <c r="F35" s="1862"/>
      <c r="G35" s="1862"/>
      <c r="H35" s="1843"/>
      <c r="I35" s="1647">
        <v>23</v>
      </c>
      <c r="J35" s="1862"/>
      <c r="K35" s="1862"/>
      <c r="L35" s="1843"/>
      <c r="M35" s="1647">
        <v>37</v>
      </c>
      <c r="N35" s="1942"/>
      <c r="O35" s="1862"/>
      <c r="P35" s="1843"/>
      <c r="Q35" s="1647">
        <v>12</v>
      </c>
    </row>
    <row r="36" spans="1:33" s="685" customFormat="1" ht="15" x14ac:dyDescent="0.25">
      <c r="A36" s="684">
        <v>22</v>
      </c>
      <c r="B36" s="1859"/>
      <c r="C36" s="1844"/>
      <c r="D36" s="1843"/>
      <c r="E36" s="1647">
        <v>40</v>
      </c>
      <c r="F36" s="1862"/>
      <c r="G36" s="1862"/>
      <c r="H36" s="1843"/>
      <c r="I36" s="1647">
        <v>20</v>
      </c>
      <c r="J36" s="1862"/>
      <c r="K36" s="1862"/>
      <c r="L36" s="1843"/>
      <c r="M36" s="1647">
        <v>36</v>
      </c>
      <c r="N36" s="1942"/>
      <c r="O36" s="1862"/>
      <c r="P36" s="1843"/>
      <c r="Q36" s="1647">
        <v>13</v>
      </c>
    </row>
    <row r="37" spans="1:33" s="685" customFormat="1" ht="15" x14ac:dyDescent="0.25">
      <c r="A37" s="684">
        <v>23</v>
      </c>
      <c r="B37" s="1859"/>
      <c r="C37" s="1844"/>
      <c r="D37" s="1843"/>
      <c r="E37" s="1647">
        <v>33</v>
      </c>
      <c r="F37" s="1862"/>
      <c r="G37" s="1862"/>
      <c r="H37" s="1843"/>
      <c r="I37" s="1647">
        <v>19</v>
      </c>
      <c r="J37" s="1862"/>
      <c r="K37" s="1862"/>
      <c r="L37" s="1843"/>
      <c r="M37" s="1647">
        <v>34</v>
      </c>
      <c r="N37" s="1942"/>
      <c r="O37" s="1862"/>
      <c r="P37" s="1843"/>
      <c r="Q37" s="1647">
        <v>12</v>
      </c>
    </row>
    <row r="38" spans="1:33" s="685" customFormat="1" ht="15" x14ac:dyDescent="0.25">
      <c r="A38" s="684">
        <v>24</v>
      </c>
      <c r="B38" s="1859"/>
      <c r="C38" s="1844"/>
      <c r="D38" s="1843"/>
      <c r="E38" s="1647">
        <v>27</v>
      </c>
      <c r="F38" s="1862"/>
      <c r="G38" s="1862"/>
      <c r="H38" s="1843"/>
      <c r="I38" s="1647">
        <v>16</v>
      </c>
      <c r="J38" s="1862"/>
      <c r="K38" s="1862"/>
      <c r="L38" s="1843"/>
      <c r="M38" s="1647">
        <v>32</v>
      </c>
      <c r="N38" s="1942"/>
      <c r="O38" s="1862"/>
      <c r="P38" s="1843"/>
      <c r="Q38" s="1647">
        <v>12</v>
      </c>
    </row>
    <row r="39" spans="1:33" s="685" customFormat="1" ht="15" x14ac:dyDescent="0.2">
      <c r="A39" s="684" t="s">
        <v>19</v>
      </c>
      <c r="B39" s="1372"/>
      <c r="C39" s="1843"/>
      <c r="D39" s="1843"/>
      <c r="E39" s="1845">
        <f>SUM(E15:E38)</f>
        <v>818</v>
      </c>
      <c r="F39" s="1843"/>
      <c r="G39" s="1843"/>
      <c r="H39" s="1843"/>
      <c r="I39" s="1845">
        <f>SUM(I15:I38)</f>
        <v>452</v>
      </c>
      <c r="J39" s="1843"/>
      <c r="K39" s="1843"/>
      <c r="L39" s="1843"/>
      <c r="M39" s="1845">
        <f>SUM(M15:M38)</f>
        <v>823</v>
      </c>
      <c r="N39" s="1943"/>
      <c r="O39" s="1843"/>
      <c r="P39" s="1843"/>
      <c r="Q39" s="1845">
        <f>SUM(Q15:Q38)</f>
        <v>294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3"/>
  </sheetPr>
  <dimension ref="A1:AG44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289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478</v>
      </c>
      <c r="B8" s="1315" t="s">
        <v>479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290</v>
      </c>
      <c r="C10" s="2062"/>
      <c r="D10" s="2062"/>
      <c r="E10" s="2063"/>
      <c r="F10" s="3003" t="s">
        <v>291</v>
      </c>
      <c r="G10" s="2062"/>
      <c r="H10" s="2062"/>
      <c r="I10" s="2063"/>
      <c r="J10" s="3003" t="str">
        <f>B10</f>
        <v>ВЛ-10 кВ Центр</v>
      </c>
      <c r="K10" s="2062"/>
      <c r="L10" s="2062"/>
      <c r="M10" s="2063"/>
      <c r="N10" s="3003" t="str">
        <f>F10</f>
        <v>ВЛ-10 кВ Воинская часть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6000</v>
      </c>
      <c r="F11" s="3003" t="s">
        <v>14</v>
      </c>
      <c r="G11" s="2062"/>
      <c r="H11" s="678"/>
      <c r="I11" s="679">
        <v>4000</v>
      </c>
      <c r="J11" s="3003" t="s">
        <v>14</v>
      </c>
      <c r="K11" s="2062"/>
      <c r="L11" s="678"/>
      <c r="M11" s="679">
        <f>E11</f>
        <v>6000</v>
      </c>
      <c r="N11" s="3003" t="s">
        <v>14</v>
      </c>
      <c r="O11" s="2062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1852"/>
      <c r="D14" s="1852"/>
      <c r="E14" s="1373"/>
      <c r="F14" s="1865"/>
      <c r="G14" s="1852"/>
      <c r="H14" s="1852"/>
      <c r="I14" s="1373"/>
      <c r="J14" s="1865"/>
      <c r="K14" s="1852"/>
      <c r="L14" s="1852"/>
      <c r="M14" s="1373"/>
      <c r="N14" s="1865"/>
      <c r="O14" s="789"/>
      <c r="P14" s="789"/>
      <c r="Q14" s="1373"/>
    </row>
    <row r="15" spans="1:33" s="1393" customFormat="1" ht="15" x14ac:dyDescent="0.25">
      <c r="A15" s="1386">
        <v>1</v>
      </c>
      <c r="B15" s="1860"/>
      <c r="C15" s="1391"/>
      <c r="D15" s="1391"/>
      <c r="E15" s="1866">
        <v>262</v>
      </c>
      <c r="F15" s="1867"/>
      <c r="G15" s="1391"/>
      <c r="H15" s="1391"/>
      <c r="I15" s="1866">
        <v>406</v>
      </c>
      <c r="J15" s="1867"/>
      <c r="K15" s="1391"/>
      <c r="L15" s="1391"/>
      <c r="M15" s="1866">
        <v>99</v>
      </c>
      <c r="N15" s="1867"/>
      <c r="O15" s="1391"/>
      <c r="P15" s="1389"/>
      <c r="Q15" s="1150">
        <v>236</v>
      </c>
    </row>
    <row r="16" spans="1:33" s="681" customFormat="1" ht="15" x14ac:dyDescent="0.25">
      <c r="A16" s="684">
        <v>2</v>
      </c>
      <c r="B16" s="1859"/>
      <c r="C16" s="789"/>
      <c r="D16" s="789"/>
      <c r="E16" s="1866">
        <v>223</v>
      </c>
      <c r="F16" s="1868"/>
      <c r="G16" s="1391"/>
      <c r="H16" s="1391"/>
      <c r="I16" s="1866">
        <v>339</v>
      </c>
      <c r="J16" s="1867"/>
      <c r="K16" s="1391"/>
      <c r="L16" s="1391"/>
      <c r="M16" s="1866">
        <v>102</v>
      </c>
      <c r="N16" s="1867"/>
      <c r="O16" s="789"/>
      <c r="P16" s="1372"/>
      <c r="Q16" s="1150">
        <v>241</v>
      </c>
    </row>
    <row r="17" spans="1:17" s="681" customFormat="1" ht="15" x14ac:dyDescent="0.25">
      <c r="A17" s="684">
        <v>3</v>
      </c>
      <c r="B17" s="1859"/>
      <c r="C17" s="789"/>
      <c r="D17" s="789"/>
      <c r="E17" s="1866">
        <v>201</v>
      </c>
      <c r="F17" s="1868"/>
      <c r="G17" s="1391"/>
      <c r="H17" s="1391"/>
      <c r="I17" s="1866">
        <v>306</v>
      </c>
      <c r="J17" s="1867"/>
      <c r="K17" s="1391"/>
      <c r="L17" s="1391"/>
      <c r="M17" s="1866">
        <v>101</v>
      </c>
      <c r="N17" s="1867"/>
      <c r="O17" s="789"/>
      <c r="P17" s="1372"/>
      <c r="Q17" s="1150">
        <v>237</v>
      </c>
    </row>
    <row r="18" spans="1:17" s="681" customFormat="1" ht="15" x14ac:dyDescent="0.25">
      <c r="A18" s="684">
        <v>4</v>
      </c>
      <c r="B18" s="1859"/>
      <c r="C18" s="789"/>
      <c r="D18" s="789"/>
      <c r="E18" s="1866">
        <v>193</v>
      </c>
      <c r="F18" s="1868"/>
      <c r="G18" s="1391"/>
      <c r="H18" s="1391"/>
      <c r="I18" s="1866">
        <v>290</v>
      </c>
      <c r="J18" s="1867"/>
      <c r="K18" s="1391"/>
      <c r="L18" s="1391"/>
      <c r="M18" s="1866">
        <v>103</v>
      </c>
      <c r="N18" s="1867"/>
      <c r="O18" s="789"/>
      <c r="P18" s="1372"/>
      <c r="Q18" s="1150">
        <v>250</v>
      </c>
    </row>
    <row r="19" spans="1:17" s="681" customFormat="1" ht="15" x14ac:dyDescent="0.25">
      <c r="A19" s="684">
        <v>5</v>
      </c>
      <c r="B19" s="1859"/>
      <c r="C19" s="789"/>
      <c r="D19" s="789"/>
      <c r="E19" s="1866">
        <v>194</v>
      </c>
      <c r="F19" s="1868"/>
      <c r="G19" s="1391"/>
      <c r="H19" s="1391"/>
      <c r="I19" s="1866">
        <v>291</v>
      </c>
      <c r="J19" s="1867"/>
      <c r="K19" s="1391"/>
      <c r="L19" s="1391"/>
      <c r="M19" s="1866">
        <v>99</v>
      </c>
      <c r="N19" s="1867"/>
      <c r="O19" s="789"/>
      <c r="P19" s="1372"/>
      <c r="Q19" s="1150">
        <v>234</v>
      </c>
    </row>
    <row r="20" spans="1:17" s="681" customFormat="1" ht="15" x14ac:dyDescent="0.25">
      <c r="A20" s="684">
        <v>6</v>
      </c>
      <c r="B20" s="1859"/>
      <c r="C20" s="789"/>
      <c r="D20" s="789"/>
      <c r="E20" s="1866">
        <v>208</v>
      </c>
      <c r="F20" s="1868"/>
      <c r="G20" s="1391"/>
      <c r="H20" s="1391"/>
      <c r="I20" s="1866">
        <v>329</v>
      </c>
      <c r="J20" s="1867"/>
      <c r="K20" s="1391"/>
      <c r="L20" s="1391"/>
      <c r="M20" s="1866">
        <v>98</v>
      </c>
      <c r="N20" s="1867"/>
      <c r="O20" s="789"/>
      <c r="P20" s="1372"/>
      <c r="Q20" s="1150">
        <v>235</v>
      </c>
    </row>
    <row r="21" spans="1:17" s="681" customFormat="1" ht="15" x14ac:dyDescent="0.25">
      <c r="A21" s="684">
        <v>7</v>
      </c>
      <c r="B21" s="1859"/>
      <c r="C21" s="789"/>
      <c r="D21" s="789"/>
      <c r="E21" s="1866">
        <v>276</v>
      </c>
      <c r="F21" s="1868"/>
      <c r="G21" s="1391"/>
      <c r="H21" s="1391"/>
      <c r="I21" s="1866">
        <v>443</v>
      </c>
      <c r="J21" s="1867"/>
      <c r="K21" s="1391"/>
      <c r="L21" s="1391"/>
      <c r="M21" s="1866">
        <v>96</v>
      </c>
      <c r="N21" s="1867"/>
      <c r="O21" s="789"/>
      <c r="P21" s="1372"/>
      <c r="Q21" s="1150">
        <v>227</v>
      </c>
    </row>
    <row r="22" spans="1:17" s="681" customFormat="1" ht="15" x14ac:dyDescent="0.25">
      <c r="A22" s="684">
        <v>8</v>
      </c>
      <c r="B22" s="1859"/>
      <c r="C22" s="789"/>
      <c r="D22" s="789"/>
      <c r="E22" s="1866">
        <v>366</v>
      </c>
      <c r="F22" s="1868"/>
      <c r="G22" s="1391"/>
      <c r="H22" s="1391"/>
      <c r="I22" s="1866">
        <v>542</v>
      </c>
      <c r="J22" s="1867"/>
      <c r="K22" s="1391"/>
      <c r="L22" s="1391"/>
      <c r="M22" s="1866">
        <v>100</v>
      </c>
      <c r="N22" s="1867"/>
      <c r="O22" s="789"/>
      <c r="P22" s="1372"/>
      <c r="Q22" s="1150">
        <v>210</v>
      </c>
    </row>
    <row r="23" spans="1:17" s="681" customFormat="1" ht="15" x14ac:dyDescent="0.25">
      <c r="A23" s="684">
        <v>9</v>
      </c>
      <c r="B23" s="1859"/>
      <c r="C23" s="789"/>
      <c r="D23" s="789"/>
      <c r="E23" s="1866">
        <v>397</v>
      </c>
      <c r="F23" s="1868"/>
      <c r="G23" s="1391"/>
      <c r="H23" s="1391"/>
      <c r="I23" s="1866">
        <v>589</v>
      </c>
      <c r="J23" s="1867"/>
      <c r="K23" s="1391"/>
      <c r="L23" s="1391"/>
      <c r="M23" s="1866">
        <v>95</v>
      </c>
      <c r="N23" s="1867"/>
      <c r="O23" s="789"/>
      <c r="P23" s="1372"/>
      <c r="Q23" s="1150">
        <v>246</v>
      </c>
    </row>
    <row r="24" spans="1:17" s="681" customFormat="1" ht="15" x14ac:dyDescent="0.25">
      <c r="A24" s="684">
        <v>10</v>
      </c>
      <c r="B24" s="1859"/>
      <c r="C24" s="789"/>
      <c r="D24" s="789"/>
      <c r="E24" s="1866">
        <v>336</v>
      </c>
      <c r="F24" s="1868"/>
      <c r="G24" s="1391"/>
      <c r="H24" s="1391"/>
      <c r="I24" s="1866">
        <v>640</v>
      </c>
      <c r="J24" s="1867"/>
      <c r="K24" s="1391"/>
      <c r="L24" s="1391"/>
      <c r="M24" s="1866">
        <v>92</v>
      </c>
      <c r="N24" s="1867"/>
      <c r="O24" s="789"/>
      <c r="P24" s="1372"/>
      <c r="Q24" s="1150">
        <v>264</v>
      </c>
    </row>
    <row r="25" spans="1:17" s="681" customFormat="1" ht="15" x14ac:dyDescent="0.25">
      <c r="A25" s="684">
        <v>11</v>
      </c>
      <c r="B25" s="1859"/>
      <c r="C25" s="789"/>
      <c r="D25" s="789"/>
      <c r="E25" s="1866">
        <v>325</v>
      </c>
      <c r="F25" s="1868"/>
      <c r="G25" s="1391"/>
      <c r="H25" s="1391"/>
      <c r="I25" s="1866">
        <v>633</v>
      </c>
      <c r="J25" s="1867"/>
      <c r="K25" s="1391"/>
      <c r="L25" s="1391"/>
      <c r="M25" s="1866">
        <v>97</v>
      </c>
      <c r="N25" s="1867"/>
      <c r="O25" s="789"/>
      <c r="P25" s="1372"/>
      <c r="Q25" s="1150">
        <v>268</v>
      </c>
    </row>
    <row r="26" spans="1:17" s="681" customFormat="1" ht="15" x14ac:dyDescent="0.25">
      <c r="A26" s="684">
        <v>12</v>
      </c>
      <c r="B26" s="1859"/>
      <c r="C26" s="789"/>
      <c r="D26" s="789"/>
      <c r="E26" s="1866">
        <v>334</v>
      </c>
      <c r="F26" s="1868"/>
      <c r="G26" s="1391"/>
      <c r="H26" s="1391"/>
      <c r="I26" s="1866">
        <v>661</v>
      </c>
      <c r="J26" s="1867"/>
      <c r="K26" s="1391"/>
      <c r="L26" s="1391"/>
      <c r="M26" s="1866">
        <v>108</v>
      </c>
      <c r="N26" s="1867"/>
      <c r="O26" s="789"/>
      <c r="P26" s="1372"/>
      <c r="Q26" s="1150">
        <v>308</v>
      </c>
    </row>
    <row r="27" spans="1:17" s="681" customFormat="1" ht="15" x14ac:dyDescent="0.25">
      <c r="A27" s="684">
        <v>13</v>
      </c>
      <c r="B27" s="1859"/>
      <c r="C27" s="789"/>
      <c r="D27" s="789"/>
      <c r="E27" s="1866">
        <v>353</v>
      </c>
      <c r="F27" s="1868"/>
      <c r="G27" s="1391"/>
      <c r="H27" s="1391"/>
      <c r="I27" s="1866">
        <v>650</v>
      </c>
      <c r="J27" s="1867"/>
      <c r="K27" s="1391"/>
      <c r="L27" s="1391"/>
      <c r="M27" s="1866">
        <v>114</v>
      </c>
      <c r="N27" s="1867"/>
      <c r="O27" s="789"/>
      <c r="P27" s="1372"/>
      <c r="Q27" s="1150">
        <v>272</v>
      </c>
    </row>
    <row r="28" spans="1:17" s="681" customFormat="1" ht="15" x14ac:dyDescent="0.25">
      <c r="A28" s="684">
        <v>14</v>
      </c>
      <c r="B28" s="1859"/>
      <c r="C28" s="789"/>
      <c r="D28" s="789"/>
      <c r="E28" s="1866">
        <v>332</v>
      </c>
      <c r="F28" s="1868"/>
      <c r="G28" s="1391"/>
      <c r="H28" s="1391"/>
      <c r="I28" s="1866">
        <v>617</v>
      </c>
      <c r="J28" s="1867"/>
      <c r="K28" s="1391"/>
      <c r="L28" s="1391"/>
      <c r="M28" s="1866">
        <v>103</v>
      </c>
      <c r="N28" s="1867"/>
      <c r="O28" s="789"/>
      <c r="P28" s="1372"/>
      <c r="Q28" s="1150">
        <v>286</v>
      </c>
    </row>
    <row r="29" spans="1:17" s="681" customFormat="1" ht="15" x14ac:dyDescent="0.25">
      <c r="A29" s="684">
        <v>15</v>
      </c>
      <c r="B29" s="1859"/>
      <c r="C29" s="789"/>
      <c r="D29" s="789"/>
      <c r="E29" s="1866">
        <v>328</v>
      </c>
      <c r="F29" s="1868"/>
      <c r="G29" s="1391"/>
      <c r="H29" s="1391"/>
      <c r="I29" s="1866">
        <v>593</v>
      </c>
      <c r="J29" s="1867"/>
      <c r="K29" s="1391"/>
      <c r="L29" s="1391"/>
      <c r="M29" s="1866">
        <v>99</v>
      </c>
      <c r="N29" s="1867"/>
      <c r="O29" s="789"/>
      <c r="P29" s="1372"/>
      <c r="Q29" s="1150">
        <v>270</v>
      </c>
    </row>
    <row r="30" spans="1:17" s="681" customFormat="1" ht="15" x14ac:dyDescent="0.25">
      <c r="A30" s="684">
        <v>16</v>
      </c>
      <c r="B30" s="1859"/>
      <c r="C30" s="789"/>
      <c r="D30" s="789"/>
      <c r="E30" s="1866">
        <v>327</v>
      </c>
      <c r="F30" s="1868"/>
      <c r="G30" s="1391"/>
      <c r="H30" s="1391"/>
      <c r="I30" s="1866">
        <v>590</v>
      </c>
      <c r="J30" s="1867"/>
      <c r="K30" s="1391"/>
      <c r="L30" s="1391"/>
      <c r="M30" s="1866">
        <v>97</v>
      </c>
      <c r="N30" s="1867"/>
      <c r="O30" s="789"/>
      <c r="P30" s="1372"/>
      <c r="Q30" s="1150">
        <v>274</v>
      </c>
    </row>
    <row r="31" spans="1:17" s="685" customFormat="1" ht="15" x14ac:dyDescent="0.25">
      <c r="A31" s="684">
        <v>17</v>
      </c>
      <c r="B31" s="1859"/>
      <c r="C31" s="789"/>
      <c r="D31" s="789"/>
      <c r="E31" s="1866">
        <v>424</v>
      </c>
      <c r="F31" s="1868"/>
      <c r="G31" s="1391"/>
      <c r="H31" s="1391"/>
      <c r="I31" s="1866">
        <v>612</v>
      </c>
      <c r="J31" s="1867"/>
      <c r="K31" s="1391"/>
      <c r="L31" s="1391"/>
      <c r="M31" s="1866">
        <v>102</v>
      </c>
      <c r="N31" s="1867"/>
      <c r="O31" s="789"/>
      <c r="P31" s="1372"/>
      <c r="Q31" s="1150">
        <v>258</v>
      </c>
    </row>
    <row r="32" spans="1:17" s="685" customFormat="1" ht="15" x14ac:dyDescent="0.25">
      <c r="A32" s="684">
        <v>18</v>
      </c>
      <c r="B32" s="1859"/>
      <c r="C32" s="789"/>
      <c r="D32" s="789"/>
      <c r="E32" s="1866">
        <v>464</v>
      </c>
      <c r="F32" s="1868"/>
      <c r="G32" s="1391"/>
      <c r="H32" s="1391"/>
      <c r="I32" s="1866">
        <v>641</v>
      </c>
      <c r="J32" s="1867"/>
      <c r="K32" s="1391"/>
      <c r="L32" s="1391"/>
      <c r="M32" s="1866">
        <v>101</v>
      </c>
      <c r="N32" s="1867"/>
      <c r="O32" s="789"/>
      <c r="P32" s="1372"/>
      <c r="Q32" s="1150">
        <v>240</v>
      </c>
    </row>
    <row r="33" spans="1:33" s="685" customFormat="1" ht="15" x14ac:dyDescent="0.25">
      <c r="A33" s="684">
        <v>19</v>
      </c>
      <c r="B33" s="1859"/>
      <c r="C33" s="789"/>
      <c r="D33" s="789"/>
      <c r="E33" s="1866">
        <v>445</v>
      </c>
      <c r="F33" s="1868"/>
      <c r="G33" s="1391"/>
      <c r="H33" s="1391"/>
      <c r="I33" s="1866">
        <v>640</v>
      </c>
      <c r="J33" s="1867"/>
      <c r="K33" s="1391"/>
      <c r="L33" s="1391"/>
      <c r="M33" s="1866">
        <v>101</v>
      </c>
      <c r="N33" s="1867"/>
      <c r="O33" s="789"/>
      <c r="P33" s="1372"/>
      <c r="Q33" s="1150">
        <v>225</v>
      </c>
    </row>
    <row r="34" spans="1:33" s="685" customFormat="1" ht="15" x14ac:dyDescent="0.25">
      <c r="A34" s="684">
        <v>20</v>
      </c>
      <c r="B34" s="1859"/>
      <c r="C34" s="789"/>
      <c r="D34" s="789"/>
      <c r="E34" s="1866">
        <v>425</v>
      </c>
      <c r="F34" s="1868"/>
      <c r="G34" s="1391"/>
      <c r="H34" s="1391"/>
      <c r="I34" s="1866">
        <v>663</v>
      </c>
      <c r="J34" s="1867"/>
      <c r="K34" s="1391"/>
      <c r="L34" s="1391"/>
      <c r="M34" s="1866">
        <v>104</v>
      </c>
      <c r="N34" s="1867"/>
      <c r="O34" s="789"/>
      <c r="P34" s="1372"/>
      <c r="Q34" s="1150">
        <v>239</v>
      </c>
    </row>
    <row r="35" spans="1:33" s="685" customFormat="1" ht="15" x14ac:dyDescent="0.25">
      <c r="A35" s="684">
        <v>21</v>
      </c>
      <c r="B35" s="1859"/>
      <c r="C35" s="789"/>
      <c r="D35" s="789"/>
      <c r="E35" s="1866">
        <v>421</v>
      </c>
      <c r="F35" s="1868"/>
      <c r="G35" s="1391"/>
      <c r="H35" s="1391"/>
      <c r="I35" s="1866">
        <v>693</v>
      </c>
      <c r="J35" s="1867"/>
      <c r="K35" s="1391"/>
      <c r="L35" s="1391"/>
      <c r="M35" s="1866">
        <v>102</v>
      </c>
      <c r="N35" s="1867"/>
      <c r="O35" s="789"/>
      <c r="P35" s="1372"/>
      <c r="Q35" s="1150">
        <v>240</v>
      </c>
    </row>
    <row r="36" spans="1:33" s="685" customFormat="1" ht="15" x14ac:dyDescent="0.25">
      <c r="A36" s="684">
        <v>22</v>
      </c>
      <c r="B36" s="1859"/>
      <c r="C36" s="789"/>
      <c r="D36" s="789"/>
      <c r="E36" s="1866">
        <v>438</v>
      </c>
      <c r="F36" s="1868"/>
      <c r="G36" s="1391"/>
      <c r="H36" s="1391"/>
      <c r="I36" s="1866">
        <v>703</v>
      </c>
      <c r="J36" s="1867"/>
      <c r="K36" s="1391"/>
      <c r="L36" s="1391"/>
      <c r="M36" s="1866">
        <v>97</v>
      </c>
      <c r="N36" s="1867"/>
      <c r="O36" s="789"/>
      <c r="P36" s="1372"/>
      <c r="Q36" s="1150">
        <v>240</v>
      </c>
    </row>
    <row r="37" spans="1:33" s="685" customFormat="1" ht="15" x14ac:dyDescent="0.25">
      <c r="A37" s="684">
        <v>23</v>
      </c>
      <c r="B37" s="1859"/>
      <c r="C37" s="789"/>
      <c r="D37" s="789"/>
      <c r="E37" s="1866">
        <v>407</v>
      </c>
      <c r="F37" s="1868"/>
      <c r="G37" s="1391"/>
      <c r="H37" s="1391"/>
      <c r="I37" s="1866">
        <v>634</v>
      </c>
      <c r="J37" s="1867"/>
      <c r="K37" s="1391"/>
      <c r="L37" s="1391"/>
      <c r="M37" s="1866">
        <v>99</v>
      </c>
      <c r="N37" s="1867"/>
      <c r="O37" s="789"/>
      <c r="P37" s="1372"/>
      <c r="Q37" s="1150">
        <v>237</v>
      </c>
    </row>
    <row r="38" spans="1:33" s="685" customFormat="1" ht="15" x14ac:dyDescent="0.25">
      <c r="A38" s="684">
        <v>24</v>
      </c>
      <c r="B38" s="1859"/>
      <c r="C38" s="789"/>
      <c r="D38" s="789"/>
      <c r="E38" s="1866">
        <v>333</v>
      </c>
      <c r="F38" s="1868"/>
      <c r="G38" s="1391"/>
      <c r="H38" s="1391"/>
      <c r="I38" s="1866">
        <v>523</v>
      </c>
      <c r="J38" s="1867"/>
      <c r="K38" s="1391"/>
      <c r="L38" s="1391"/>
      <c r="M38" s="1866">
        <v>94</v>
      </c>
      <c r="N38" s="1867"/>
      <c r="O38" s="789"/>
      <c r="P38" s="1372"/>
      <c r="Q38" s="1150">
        <v>219</v>
      </c>
    </row>
    <row r="39" spans="1:33" s="685" customFormat="1" ht="15" x14ac:dyDescent="0.2">
      <c r="A39" s="684" t="s">
        <v>19</v>
      </c>
      <c r="B39" s="1372"/>
      <c r="C39" s="789"/>
      <c r="D39" s="789"/>
      <c r="E39" s="1869">
        <f>SUM(E15:E38)</f>
        <v>8012</v>
      </c>
      <c r="F39" s="1864"/>
      <c r="G39" s="1870"/>
      <c r="H39" s="1870"/>
      <c r="I39" s="1863">
        <f>SUM(I15:I38)</f>
        <v>13028</v>
      </c>
      <c r="J39" s="1870"/>
      <c r="K39" s="1870"/>
      <c r="L39" s="1870"/>
      <c r="M39" s="1863">
        <f>SUM(M15:M38)</f>
        <v>2403</v>
      </c>
      <c r="N39" s="1870"/>
      <c r="O39" s="1864"/>
      <c r="P39" s="1864"/>
      <c r="Q39" s="1863">
        <f>SUM(Q15:Q38)</f>
        <v>5956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3"/>
  </sheetPr>
  <dimension ref="A1:AG47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289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480</v>
      </c>
      <c r="B8" s="1315" t="s">
        <v>481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292</v>
      </c>
      <c r="C10" s="2062"/>
      <c r="D10" s="2062"/>
      <c r="E10" s="2063"/>
      <c r="F10" s="3003" t="s">
        <v>390</v>
      </c>
      <c r="G10" s="2062"/>
      <c r="H10" s="2062"/>
      <c r="I10" s="2063"/>
      <c r="J10" s="3003" t="str">
        <f>B10</f>
        <v>ВЛ-10 кВ Шестово</v>
      </c>
      <c r="K10" s="2062"/>
      <c r="L10" s="2062"/>
      <c r="M10" s="2063"/>
      <c r="N10" s="3003" t="str">
        <f>F10</f>
        <v>ф.1 Город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1865"/>
      <c r="G14" s="1852"/>
      <c r="H14" s="1852"/>
      <c r="I14" s="1373"/>
      <c r="J14" s="1865"/>
      <c r="K14" s="1852"/>
      <c r="L14" s="1852"/>
      <c r="M14" s="1373"/>
      <c r="N14" s="1865"/>
      <c r="O14" s="1852"/>
      <c r="P14" s="1852"/>
      <c r="Q14" s="1373"/>
    </row>
    <row r="15" spans="1:33" s="1393" customFormat="1" ht="15" x14ac:dyDescent="0.2">
      <c r="A15" s="1386">
        <v>1</v>
      </c>
      <c r="B15" s="1396"/>
      <c r="C15" s="1391"/>
      <c r="D15" s="1389"/>
      <c r="E15" s="1712">
        <v>211</v>
      </c>
      <c r="F15" s="1862"/>
      <c r="G15" s="1843"/>
      <c r="H15" s="1843"/>
      <c r="I15" s="1712">
        <v>289</v>
      </c>
      <c r="J15" s="1862"/>
      <c r="K15" s="1843"/>
      <c r="L15" s="1843"/>
      <c r="M15" s="1712">
        <v>120</v>
      </c>
      <c r="N15" s="1862"/>
      <c r="O15" s="1843"/>
      <c r="P15" s="1843"/>
      <c r="Q15" s="1712">
        <v>171</v>
      </c>
    </row>
    <row r="16" spans="1:33" s="681" customFormat="1" ht="15" x14ac:dyDescent="0.2">
      <c r="A16" s="684">
        <v>2</v>
      </c>
      <c r="B16" s="827"/>
      <c r="C16" s="789"/>
      <c r="D16" s="1372"/>
      <c r="E16" s="1712">
        <v>186</v>
      </c>
      <c r="F16" s="1862"/>
      <c r="G16" s="1843"/>
      <c r="H16" s="1843"/>
      <c r="I16" s="1712">
        <v>237</v>
      </c>
      <c r="J16" s="1862"/>
      <c r="K16" s="1843"/>
      <c r="L16" s="1843"/>
      <c r="M16" s="1712">
        <v>122</v>
      </c>
      <c r="N16" s="1862"/>
      <c r="O16" s="1843"/>
      <c r="P16" s="1843"/>
      <c r="Q16" s="1712">
        <v>169</v>
      </c>
    </row>
    <row r="17" spans="1:17" s="681" customFormat="1" ht="15" x14ac:dyDescent="0.2">
      <c r="A17" s="684">
        <v>3</v>
      </c>
      <c r="B17" s="827"/>
      <c r="C17" s="789"/>
      <c r="D17" s="1372"/>
      <c r="E17" s="1712">
        <v>146</v>
      </c>
      <c r="F17" s="1862"/>
      <c r="G17" s="1843"/>
      <c r="H17" s="1843"/>
      <c r="I17" s="1712">
        <v>226</v>
      </c>
      <c r="J17" s="1862"/>
      <c r="K17" s="1843"/>
      <c r="L17" s="1843"/>
      <c r="M17" s="1712">
        <v>118</v>
      </c>
      <c r="N17" s="1862"/>
      <c r="O17" s="1843"/>
      <c r="P17" s="1843"/>
      <c r="Q17" s="1712">
        <v>168</v>
      </c>
    </row>
    <row r="18" spans="1:17" s="681" customFormat="1" ht="15" x14ac:dyDescent="0.2">
      <c r="A18" s="684">
        <v>4</v>
      </c>
      <c r="B18" s="827"/>
      <c r="C18" s="789"/>
      <c r="D18" s="1372"/>
      <c r="E18" s="1712">
        <v>135</v>
      </c>
      <c r="F18" s="1862"/>
      <c r="G18" s="1843"/>
      <c r="H18" s="1843"/>
      <c r="I18" s="1712">
        <v>220</v>
      </c>
      <c r="J18" s="1862"/>
      <c r="K18" s="1843"/>
      <c r="L18" s="1843"/>
      <c r="M18" s="1712">
        <v>121</v>
      </c>
      <c r="N18" s="1862"/>
      <c r="O18" s="1843"/>
      <c r="P18" s="1843"/>
      <c r="Q18" s="1712">
        <v>178</v>
      </c>
    </row>
    <row r="19" spans="1:17" s="681" customFormat="1" ht="15" x14ac:dyDescent="0.2">
      <c r="A19" s="684">
        <v>5</v>
      </c>
      <c r="B19" s="827"/>
      <c r="C19" s="789"/>
      <c r="D19" s="1372"/>
      <c r="E19" s="1712">
        <v>164</v>
      </c>
      <c r="F19" s="1862"/>
      <c r="G19" s="1843"/>
      <c r="H19" s="1843"/>
      <c r="I19" s="1712">
        <v>218</v>
      </c>
      <c r="J19" s="1862"/>
      <c r="K19" s="1843"/>
      <c r="L19" s="1843"/>
      <c r="M19" s="1712">
        <v>115</v>
      </c>
      <c r="N19" s="1862"/>
      <c r="O19" s="1843"/>
      <c r="P19" s="1843"/>
      <c r="Q19" s="1712">
        <v>168</v>
      </c>
    </row>
    <row r="20" spans="1:17" s="681" customFormat="1" ht="15" x14ac:dyDescent="0.2">
      <c r="A20" s="684">
        <v>6</v>
      </c>
      <c r="B20" s="827"/>
      <c r="C20" s="789"/>
      <c r="D20" s="1372"/>
      <c r="E20" s="1712">
        <v>151</v>
      </c>
      <c r="F20" s="1862"/>
      <c r="G20" s="1843"/>
      <c r="H20" s="1843"/>
      <c r="I20" s="1712">
        <v>237</v>
      </c>
      <c r="J20" s="1862"/>
      <c r="K20" s="1843"/>
      <c r="L20" s="1843"/>
      <c r="M20" s="1712">
        <v>114</v>
      </c>
      <c r="N20" s="1862"/>
      <c r="O20" s="1843"/>
      <c r="P20" s="1843"/>
      <c r="Q20" s="1712">
        <v>160</v>
      </c>
    </row>
    <row r="21" spans="1:17" s="681" customFormat="1" ht="15" x14ac:dyDescent="0.2">
      <c r="A21" s="684">
        <v>7</v>
      </c>
      <c r="B21" s="827"/>
      <c r="C21" s="789"/>
      <c r="D21" s="1372"/>
      <c r="E21" s="1712">
        <v>182</v>
      </c>
      <c r="F21" s="1862"/>
      <c r="G21" s="1843"/>
      <c r="H21" s="1843"/>
      <c r="I21" s="1712">
        <v>293</v>
      </c>
      <c r="J21" s="1862"/>
      <c r="K21" s="1843"/>
      <c r="L21" s="1843"/>
      <c r="M21" s="1712">
        <v>109</v>
      </c>
      <c r="N21" s="1862"/>
      <c r="O21" s="1843"/>
      <c r="P21" s="1843"/>
      <c r="Q21" s="1712">
        <v>159</v>
      </c>
    </row>
    <row r="22" spans="1:17" s="681" customFormat="1" ht="15" x14ac:dyDescent="0.2">
      <c r="A22" s="684">
        <v>8</v>
      </c>
      <c r="B22" s="827"/>
      <c r="C22" s="789"/>
      <c r="D22" s="1372"/>
      <c r="E22" s="1712">
        <v>227</v>
      </c>
      <c r="F22" s="1862"/>
      <c r="G22" s="1843"/>
      <c r="H22" s="1843"/>
      <c r="I22" s="1712">
        <v>397</v>
      </c>
      <c r="J22" s="1862"/>
      <c r="K22" s="1843"/>
      <c r="L22" s="1843"/>
      <c r="M22" s="1712">
        <v>114</v>
      </c>
      <c r="N22" s="1862"/>
      <c r="O22" s="1843"/>
      <c r="P22" s="1843"/>
      <c r="Q22" s="1712">
        <v>159</v>
      </c>
    </row>
    <row r="23" spans="1:17" s="681" customFormat="1" ht="15" x14ac:dyDescent="0.2">
      <c r="A23" s="684">
        <v>9</v>
      </c>
      <c r="B23" s="827"/>
      <c r="C23" s="789"/>
      <c r="D23" s="1372"/>
      <c r="E23" s="1712">
        <v>232</v>
      </c>
      <c r="F23" s="1862"/>
      <c r="G23" s="1843"/>
      <c r="H23" s="1843"/>
      <c r="I23" s="1712">
        <v>469</v>
      </c>
      <c r="J23" s="1862"/>
      <c r="K23" s="1843"/>
      <c r="L23" s="1843"/>
      <c r="M23" s="1712">
        <v>109</v>
      </c>
      <c r="N23" s="1862"/>
      <c r="O23" s="1843"/>
      <c r="P23" s="1843"/>
      <c r="Q23" s="1712">
        <v>161</v>
      </c>
    </row>
    <row r="24" spans="1:17" s="681" customFormat="1" ht="15" x14ac:dyDescent="0.2">
      <c r="A24" s="684">
        <v>10</v>
      </c>
      <c r="B24" s="827"/>
      <c r="C24" s="789"/>
      <c r="D24" s="1372"/>
      <c r="E24" s="1712">
        <v>277</v>
      </c>
      <c r="F24" s="1862"/>
      <c r="G24" s="1843"/>
      <c r="H24" s="1843"/>
      <c r="I24" s="1712">
        <v>475</v>
      </c>
      <c r="J24" s="1862"/>
      <c r="K24" s="1843"/>
      <c r="L24" s="1843"/>
      <c r="M24" s="1712">
        <v>110</v>
      </c>
      <c r="N24" s="1862"/>
      <c r="O24" s="1843"/>
      <c r="P24" s="1843"/>
      <c r="Q24" s="1712">
        <v>162</v>
      </c>
    </row>
    <row r="25" spans="1:17" s="681" customFormat="1" ht="15" x14ac:dyDescent="0.2">
      <c r="A25" s="684">
        <v>11</v>
      </c>
      <c r="B25" s="827"/>
      <c r="C25" s="789"/>
      <c r="D25" s="1372"/>
      <c r="E25" s="1712">
        <v>253</v>
      </c>
      <c r="F25" s="1862"/>
      <c r="G25" s="1843"/>
      <c r="H25" s="1843"/>
      <c r="I25" s="1712">
        <v>523</v>
      </c>
      <c r="J25" s="1862"/>
      <c r="K25" s="1843"/>
      <c r="L25" s="1843"/>
      <c r="M25" s="1712">
        <v>116</v>
      </c>
      <c r="N25" s="1862"/>
      <c r="O25" s="1843"/>
      <c r="P25" s="1843"/>
      <c r="Q25" s="1712">
        <v>178</v>
      </c>
    </row>
    <row r="26" spans="1:17" s="681" customFormat="1" ht="15" x14ac:dyDescent="0.2">
      <c r="A26" s="684">
        <v>12</v>
      </c>
      <c r="B26" s="827"/>
      <c r="C26" s="789"/>
      <c r="D26" s="1372"/>
      <c r="E26" s="1712">
        <v>285</v>
      </c>
      <c r="F26" s="1862"/>
      <c r="G26" s="1843"/>
      <c r="H26" s="1843"/>
      <c r="I26" s="1712">
        <v>536</v>
      </c>
      <c r="J26" s="1862"/>
      <c r="K26" s="1843"/>
      <c r="L26" s="1843"/>
      <c r="M26" s="1712">
        <v>123</v>
      </c>
      <c r="N26" s="1862"/>
      <c r="O26" s="1843"/>
      <c r="P26" s="1843"/>
      <c r="Q26" s="1712">
        <v>189</v>
      </c>
    </row>
    <row r="27" spans="1:17" s="681" customFormat="1" ht="15" x14ac:dyDescent="0.2">
      <c r="A27" s="684">
        <v>13</v>
      </c>
      <c r="B27" s="827"/>
      <c r="C27" s="789"/>
      <c r="D27" s="1372"/>
      <c r="E27" s="1712">
        <v>269</v>
      </c>
      <c r="F27" s="1862"/>
      <c r="G27" s="1843"/>
      <c r="H27" s="1843"/>
      <c r="I27" s="1712">
        <v>526</v>
      </c>
      <c r="J27" s="1862"/>
      <c r="K27" s="1843"/>
      <c r="L27" s="1843"/>
      <c r="M27" s="1712">
        <v>125</v>
      </c>
      <c r="N27" s="1862"/>
      <c r="O27" s="1843"/>
      <c r="P27" s="1843"/>
      <c r="Q27" s="1712">
        <v>194</v>
      </c>
    </row>
    <row r="28" spans="1:17" s="681" customFormat="1" ht="15" x14ac:dyDescent="0.2">
      <c r="A28" s="684">
        <v>14</v>
      </c>
      <c r="B28" s="827"/>
      <c r="C28" s="789"/>
      <c r="D28" s="1372"/>
      <c r="E28" s="1712">
        <v>257</v>
      </c>
      <c r="F28" s="1862"/>
      <c r="G28" s="1843"/>
      <c r="H28" s="1843"/>
      <c r="I28" s="1712">
        <v>514</v>
      </c>
      <c r="J28" s="1862"/>
      <c r="K28" s="1843"/>
      <c r="L28" s="1843"/>
      <c r="M28" s="1712">
        <v>119</v>
      </c>
      <c r="N28" s="1862"/>
      <c r="O28" s="1843"/>
      <c r="P28" s="1843"/>
      <c r="Q28" s="1712">
        <v>175</v>
      </c>
    </row>
    <row r="29" spans="1:17" s="681" customFormat="1" ht="15" x14ac:dyDescent="0.2">
      <c r="A29" s="684">
        <v>15</v>
      </c>
      <c r="B29" s="827"/>
      <c r="C29" s="789"/>
      <c r="D29" s="1372"/>
      <c r="E29" s="1712">
        <v>224</v>
      </c>
      <c r="F29" s="1862"/>
      <c r="G29" s="1843"/>
      <c r="H29" s="1843"/>
      <c r="I29" s="1712">
        <v>500</v>
      </c>
      <c r="J29" s="1862"/>
      <c r="K29" s="1843"/>
      <c r="L29" s="1843"/>
      <c r="M29" s="1712">
        <v>109</v>
      </c>
      <c r="N29" s="1862"/>
      <c r="O29" s="1843"/>
      <c r="P29" s="1843"/>
      <c r="Q29" s="1712">
        <v>171</v>
      </c>
    </row>
    <row r="30" spans="1:17" s="681" customFormat="1" ht="15" x14ac:dyDescent="0.2">
      <c r="A30" s="684">
        <v>16</v>
      </c>
      <c r="B30" s="827"/>
      <c r="C30" s="789"/>
      <c r="D30" s="1372"/>
      <c r="E30" s="1712">
        <v>225</v>
      </c>
      <c r="F30" s="1862"/>
      <c r="G30" s="1843"/>
      <c r="H30" s="1843"/>
      <c r="I30" s="1712">
        <v>490</v>
      </c>
      <c r="J30" s="1862"/>
      <c r="K30" s="1843"/>
      <c r="L30" s="1843"/>
      <c r="M30" s="1712">
        <v>110</v>
      </c>
      <c r="N30" s="1862"/>
      <c r="O30" s="1843"/>
      <c r="P30" s="1843"/>
      <c r="Q30" s="1712">
        <v>167</v>
      </c>
    </row>
    <row r="31" spans="1:17" s="685" customFormat="1" ht="15" x14ac:dyDescent="0.2">
      <c r="A31" s="684">
        <v>17</v>
      </c>
      <c r="B31" s="827"/>
      <c r="C31" s="789"/>
      <c r="D31" s="1372"/>
      <c r="E31" s="1712">
        <v>251</v>
      </c>
      <c r="F31" s="1862"/>
      <c r="G31" s="1843"/>
      <c r="H31" s="1843"/>
      <c r="I31" s="1712">
        <v>503</v>
      </c>
      <c r="J31" s="1862"/>
      <c r="K31" s="1843"/>
      <c r="L31" s="1843"/>
      <c r="M31" s="1712">
        <v>113</v>
      </c>
      <c r="N31" s="1862"/>
      <c r="O31" s="1843"/>
      <c r="P31" s="1843"/>
      <c r="Q31" s="1712">
        <v>157</v>
      </c>
    </row>
    <row r="32" spans="1:17" s="685" customFormat="1" ht="15" x14ac:dyDescent="0.2">
      <c r="A32" s="684">
        <v>18</v>
      </c>
      <c r="B32" s="827"/>
      <c r="C32" s="789"/>
      <c r="D32" s="1372"/>
      <c r="E32" s="1712">
        <v>281</v>
      </c>
      <c r="F32" s="1862"/>
      <c r="G32" s="1843"/>
      <c r="H32" s="1843"/>
      <c r="I32" s="1712">
        <v>524</v>
      </c>
      <c r="J32" s="1862"/>
      <c r="K32" s="1843"/>
      <c r="L32" s="1843"/>
      <c r="M32" s="1712">
        <v>113</v>
      </c>
      <c r="N32" s="1862"/>
      <c r="O32" s="1843"/>
      <c r="P32" s="1843"/>
      <c r="Q32" s="1712">
        <v>159</v>
      </c>
    </row>
    <row r="33" spans="1:33" s="685" customFormat="1" ht="15" x14ac:dyDescent="0.2">
      <c r="A33" s="684">
        <v>19</v>
      </c>
      <c r="B33" s="827"/>
      <c r="C33" s="789"/>
      <c r="D33" s="1372"/>
      <c r="E33" s="1712">
        <v>295</v>
      </c>
      <c r="F33" s="1862"/>
      <c r="G33" s="1843"/>
      <c r="H33" s="1843"/>
      <c r="I33" s="1712">
        <v>496</v>
      </c>
      <c r="J33" s="1862"/>
      <c r="K33" s="1843"/>
      <c r="L33" s="1843"/>
      <c r="M33" s="1712">
        <v>121</v>
      </c>
      <c r="N33" s="1862"/>
      <c r="O33" s="1843"/>
      <c r="P33" s="1843"/>
      <c r="Q33" s="1712">
        <v>162</v>
      </c>
    </row>
    <row r="34" spans="1:33" s="685" customFormat="1" ht="15" x14ac:dyDescent="0.2">
      <c r="A34" s="684">
        <v>20</v>
      </c>
      <c r="B34" s="827"/>
      <c r="C34" s="789"/>
      <c r="D34" s="1372"/>
      <c r="E34" s="1712">
        <v>281</v>
      </c>
      <c r="F34" s="1862"/>
      <c r="G34" s="1843"/>
      <c r="H34" s="1843"/>
      <c r="I34" s="1712">
        <v>469</v>
      </c>
      <c r="J34" s="1862"/>
      <c r="K34" s="1843"/>
      <c r="L34" s="1843"/>
      <c r="M34" s="1712">
        <v>122</v>
      </c>
      <c r="N34" s="1862"/>
      <c r="O34" s="1843"/>
      <c r="P34" s="1843"/>
      <c r="Q34" s="1712">
        <v>174</v>
      </c>
    </row>
    <row r="35" spans="1:33" s="685" customFormat="1" ht="15" x14ac:dyDescent="0.2">
      <c r="A35" s="684">
        <v>21</v>
      </c>
      <c r="B35" s="827"/>
      <c r="C35" s="789"/>
      <c r="D35" s="1372"/>
      <c r="E35" s="1712">
        <v>309</v>
      </c>
      <c r="F35" s="1862"/>
      <c r="G35" s="1843"/>
      <c r="H35" s="1843"/>
      <c r="I35" s="1712">
        <v>469</v>
      </c>
      <c r="J35" s="1862"/>
      <c r="K35" s="1843"/>
      <c r="L35" s="1843"/>
      <c r="M35" s="1712">
        <v>117</v>
      </c>
      <c r="N35" s="1862"/>
      <c r="O35" s="1843"/>
      <c r="P35" s="1843"/>
      <c r="Q35" s="1712">
        <v>174</v>
      </c>
    </row>
    <row r="36" spans="1:33" s="685" customFormat="1" ht="15" x14ac:dyDescent="0.2">
      <c r="A36" s="684">
        <v>22</v>
      </c>
      <c r="B36" s="827"/>
      <c r="C36" s="789"/>
      <c r="D36" s="1372"/>
      <c r="E36" s="1712">
        <v>312</v>
      </c>
      <c r="F36" s="1862"/>
      <c r="G36" s="1843"/>
      <c r="H36" s="1843"/>
      <c r="I36" s="1712">
        <v>484</v>
      </c>
      <c r="J36" s="1862"/>
      <c r="K36" s="1843"/>
      <c r="L36" s="1843"/>
      <c r="M36" s="1712">
        <v>119</v>
      </c>
      <c r="N36" s="1862"/>
      <c r="O36" s="1843"/>
      <c r="P36" s="1843"/>
      <c r="Q36" s="1712">
        <v>173</v>
      </c>
    </row>
    <row r="37" spans="1:33" s="685" customFormat="1" ht="15" x14ac:dyDescent="0.2">
      <c r="A37" s="684">
        <v>23</v>
      </c>
      <c r="B37" s="827"/>
      <c r="C37" s="789"/>
      <c r="D37" s="1372"/>
      <c r="E37" s="1712">
        <v>296</v>
      </c>
      <c r="F37" s="1862"/>
      <c r="G37" s="1843"/>
      <c r="H37" s="1843"/>
      <c r="I37" s="1712">
        <v>450</v>
      </c>
      <c r="J37" s="1862"/>
      <c r="K37" s="1843"/>
      <c r="L37" s="1843"/>
      <c r="M37" s="1712">
        <v>118</v>
      </c>
      <c r="N37" s="1862"/>
      <c r="O37" s="1843"/>
      <c r="P37" s="1843"/>
      <c r="Q37" s="1712">
        <v>168</v>
      </c>
    </row>
    <row r="38" spans="1:33" s="685" customFormat="1" ht="15" x14ac:dyDescent="0.2">
      <c r="A38" s="684">
        <v>24</v>
      </c>
      <c r="B38" s="827"/>
      <c r="C38" s="789"/>
      <c r="D38" s="1372"/>
      <c r="E38" s="1712">
        <v>248</v>
      </c>
      <c r="F38" s="1862"/>
      <c r="G38" s="1843"/>
      <c r="H38" s="1843"/>
      <c r="I38" s="1712">
        <v>367</v>
      </c>
      <c r="J38" s="1862"/>
      <c r="K38" s="1843"/>
      <c r="L38" s="1843"/>
      <c r="M38" s="1712">
        <v>110</v>
      </c>
      <c r="N38" s="1862"/>
      <c r="O38" s="1843"/>
      <c r="P38" s="1843"/>
      <c r="Q38" s="1712">
        <v>159</v>
      </c>
    </row>
    <row r="39" spans="1:33" s="685" customFormat="1" ht="15" x14ac:dyDescent="0.2">
      <c r="A39" s="684" t="s">
        <v>19</v>
      </c>
      <c r="B39" s="789"/>
      <c r="C39" s="789"/>
      <c r="D39" s="789"/>
      <c r="E39" s="1845">
        <f>SUM(E15:E38)</f>
        <v>5697</v>
      </c>
      <c r="F39" s="1843"/>
      <c r="G39" s="1843"/>
      <c r="H39" s="1843"/>
      <c r="I39" s="1845">
        <f>SUM(I15:I38)</f>
        <v>9912</v>
      </c>
      <c r="J39" s="1843"/>
      <c r="K39" s="1843"/>
      <c r="L39" s="1843"/>
      <c r="M39" s="1845">
        <f>SUM(M15:M38)</f>
        <v>2787</v>
      </c>
      <c r="N39" s="1843"/>
      <c r="O39" s="1843"/>
      <c r="P39" s="1843"/>
      <c r="Q39" s="1845">
        <f>SUM(Q15:Q38)</f>
        <v>4055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7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289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1966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 t="s">
        <v>663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480</v>
      </c>
      <c r="B8" s="1315" t="s">
        <v>481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669</v>
      </c>
      <c r="C10" s="2062"/>
      <c r="D10" s="2062"/>
      <c r="E10" s="2063"/>
      <c r="F10" s="3003"/>
      <c r="G10" s="2062"/>
      <c r="H10" s="2062"/>
      <c r="I10" s="2063"/>
      <c r="J10" s="3003" t="str">
        <f>B10</f>
        <v>ВЛ-10 кВ ф Стадион</v>
      </c>
      <c r="K10" s="2062"/>
      <c r="L10" s="2062"/>
      <c r="M10" s="2063"/>
      <c r="N10" s="3003">
        <f>F10</f>
        <v>0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1865"/>
      <c r="G14" s="1852"/>
      <c r="H14" s="1852"/>
      <c r="I14" s="1373"/>
      <c r="J14" s="1865"/>
      <c r="K14" s="1852"/>
      <c r="L14" s="1852"/>
      <c r="M14" s="1373"/>
      <c r="N14" s="1865"/>
      <c r="O14" s="1852"/>
      <c r="P14" s="1852"/>
      <c r="Q14" s="1373"/>
    </row>
    <row r="15" spans="1:33" s="1393" customFormat="1" ht="15" x14ac:dyDescent="0.2">
      <c r="A15" s="1386">
        <v>1</v>
      </c>
      <c r="B15" s="1396"/>
      <c r="C15" s="1391"/>
      <c r="D15" s="1389"/>
      <c r="E15" s="1712">
        <v>13</v>
      </c>
      <c r="F15" s="1862"/>
      <c r="G15" s="1843"/>
      <c r="H15" s="1843"/>
      <c r="I15" s="1712"/>
      <c r="J15" s="1862"/>
      <c r="K15" s="1843"/>
      <c r="L15" s="1843"/>
      <c r="M15" s="1712">
        <v>5</v>
      </c>
      <c r="N15" s="1862"/>
      <c r="O15" s="1843"/>
      <c r="P15" s="1843"/>
      <c r="Q15" s="1712"/>
    </row>
    <row r="16" spans="1:33" s="681" customFormat="1" ht="15" x14ac:dyDescent="0.2">
      <c r="A16" s="684">
        <v>2</v>
      </c>
      <c r="B16" s="827"/>
      <c r="C16" s="789"/>
      <c r="D16" s="1372"/>
      <c r="E16" s="1712">
        <v>11</v>
      </c>
      <c r="F16" s="1862"/>
      <c r="G16" s="1843"/>
      <c r="H16" s="1843"/>
      <c r="I16" s="1712"/>
      <c r="J16" s="1862"/>
      <c r="K16" s="1843"/>
      <c r="L16" s="1843"/>
      <c r="M16" s="1712">
        <v>6</v>
      </c>
      <c r="N16" s="1862"/>
      <c r="O16" s="1843"/>
      <c r="P16" s="1843"/>
      <c r="Q16" s="1712"/>
    </row>
    <row r="17" spans="1:17" s="681" customFormat="1" ht="15" x14ac:dyDescent="0.2">
      <c r="A17" s="684">
        <v>3</v>
      </c>
      <c r="B17" s="827"/>
      <c r="C17" s="789"/>
      <c r="D17" s="1372"/>
      <c r="E17" s="1712">
        <v>8</v>
      </c>
      <c r="F17" s="1862"/>
      <c r="G17" s="1843"/>
      <c r="H17" s="1843"/>
      <c r="I17" s="1712"/>
      <c r="J17" s="1862"/>
      <c r="K17" s="1843"/>
      <c r="L17" s="1843"/>
      <c r="M17" s="1712">
        <v>6</v>
      </c>
      <c r="N17" s="1862"/>
      <c r="O17" s="1843"/>
      <c r="P17" s="1843"/>
      <c r="Q17" s="1712"/>
    </row>
    <row r="18" spans="1:17" s="681" customFormat="1" ht="15" x14ac:dyDescent="0.2">
      <c r="A18" s="684">
        <v>4</v>
      </c>
      <c r="B18" s="827"/>
      <c r="C18" s="789"/>
      <c r="D18" s="1372"/>
      <c r="E18" s="1712">
        <v>7</v>
      </c>
      <c r="F18" s="1862"/>
      <c r="G18" s="1843"/>
      <c r="H18" s="1843"/>
      <c r="I18" s="1712"/>
      <c r="J18" s="1862"/>
      <c r="K18" s="1843"/>
      <c r="L18" s="1843"/>
      <c r="M18" s="1712">
        <v>5</v>
      </c>
      <c r="N18" s="1862"/>
      <c r="O18" s="1843"/>
      <c r="P18" s="1843"/>
      <c r="Q18" s="1712"/>
    </row>
    <row r="19" spans="1:17" s="681" customFormat="1" ht="15" x14ac:dyDescent="0.2">
      <c r="A19" s="684">
        <v>5</v>
      </c>
      <c r="B19" s="827"/>
      <c r="C19" s="789"/>
      <c r="D19" s="1372"/>
      <c r="E19" s="1712">
        <v>6</v>
      </c>
      <c r="F19" s="1862"/>
      <c r="G19" s="1843"/>
      <c r="H19" s="1843"/>
      <c r="I19" s="1712"/>
      <c r="J19" s="1862"/>
      <c r="K19" s="1843"/>
      <c r="L19" s="1843"/>
      <c r="M19" s="1712">
        <v>5</v>
      </c>
      <c r="N19" s="1862"/>
      <c r="O19" s="1843"/>
      <c r="P19" s="1843"/>
      <c r="Q19" s="1712"/>
    </row>
    <row r="20" spans="1:17" s="681" customFormat="1" ht="15" x14ac:dyDescent="0.2">
      <c r="A20" s="684">
        <v>6</v>
      </c>
      <c r="B20" s="827"/>
      <c r="C20" s="789"/>
      <c r="D20" s="1372"/>
      <c r="E20" s="1712">
        <v>8</v>
      </c>
      <c r="F20" s="1862"/>
      <c r="G20" s="1843"/>
      <c r="H20" s="1843"/>
      <c r="I20" s="1712"/>
      <c r="J20" s="1862"/>
      <c r="K20" s="1843"/>
      <c r="L20" s="1843"/>
      <c r="M20" s="1712">
        <v>6</v>
      </c>
      <c r="N20" s="1862"/>
      <c r="O20" s="1843"/>
      <c r="P20" s="1843"/>
      <c r="Q20" s="1712"/>
    </row>
    <row r="21" spans="1:17" s="681" customFormat="1" ht="15" x14ac:dyDescent="0.2">
      <c r="A21" s="684">
        <v>7</v>
      </c>
      <c r="B21" s="827"/>
      <c r="C21" s="789"/>
      <c r="D21" s="1372"/>
      <c r="E21" s="1712">
        <v>12</v>
      </c>
      <c r="F21" s="1862"/>
      <c r="G21" s="1843"/>
      <c r="H21" s="1843"/>
      <c r="I21" s="1712"/>
      <c r="J21" s="1862"/>
      <c r="K21" s="1843"/>
      <c r="L21" s="1843"/>
      <c r="M21" s="1712">
        <v>4</v>
      </c>
      <c r="N21" s="1862"/>
      <c r="O21" s="1843"/>
      <c r="P21" s="1843"/>
      <c r="Q21" s="1712"/>
    </row>
    <row r="22" spans="1:17" s="681" customFormat="1" ht="15" x14ac:dyDescent="0.2">
      <c r="A22" s="684">
        <v>8</v>
      </c>
      <c r="B22" s="827"/>
      <c r="C22" s="789"/>
      <c r="D22" s="1372"/>
      <c r="E22" s="1712">
        <v>14</v>
      </c>
      <c r="F22" s="1862"/>
      <c r="G22" s="1843"/>
      <c r="H22" s="1843"/>
      <c r="I22" s="1712"/>
      <c r="J22" s="1862"/>
      <c r="K22" s="1843"/>
      <c r="L22" s="1843"/>
      <c r="M22" s="1712">
        <v>4</v>
      </c>
      <c r="N22" s="1862"/>
      <c r="O22" s="1843"/>
      <c r="P22" s="1843"/>
      <c r="Q22" s="1712"/>
    </row>
    <row r="23" spans="1:17" s="681" customFormat="1" ht="15" x14ac:dyDescent="0.2">
      <c r="A23" s="684">
        <v>9</v>
      </c>
      <c r="B23" s="827"/>
      <c r="C23" s="789"/>
      <c r="D23" s="1372"/>
      <c r="E23" s="1712">
        <v>13</v>
      </c>
      <c r="F23" s="1862"/>
      <c r="G23" s="1843"/>
      <c r="H23" s="1843"/>
      <c r="I23" s="1712"/>
      <c r="J23" s="1862"/>
      <c r="K23" s="1843"/>
      <c r="L23" s="1843"/>
      <c r="M23" s="1712">
        <v>4</v>
      </c>
      <c r="N23" s="1862"/>
      <c r="O23" s="1843"/>
      <c r="P23" s="1843"/>
      <c r="Q23" s="1712"/>
    </row>
    <row r="24" spans="1:17" s="681" customFormat="1" ht="15" x14ac:dyDescent="0.2">
      <c r="A24" s="684">
        <v>10</v>
      </c>
      <c r="B24" s="827"/>
      <c r="C24" s="789"/>
      <c r="D24" s="1372"/>
      <c r="E24" s="1712">
        <v>15</v>
      </c>
      <c r="F24" s="1862"/>
      <c r="G24" s="1843"/>
      <c r="H24" s="1843"/>
      <c r="I24" s="1712"/>
      <c r="J24" s="1862"/>
      <c r="K24" s="1843"/>
      <c r="L24" s="1843"/>
      <c r="M24" s="1712">
        <v>3</v>
      </c>
      <c r="N24" s="1862"/>
      <c r="O24" s="1843"/>
      <c r="P24" s="1843"/>
      <c r="Q24" s="1712"/>
    </row>
    <row r="25" spans="1:17" s="681" customFormat="1" ht="15" x14ac:dyDescent="0.2">
      <c r="A25" s="684">
        <v>11</v>
      </c>
      <c r="B25" s="827"/>
      <c r="C25" s="789"/>
      <c r="D25" s="1372"/>
      <c r="E25" s="1712">
        <v>13</v>
      </c>
      <c r="F25" s="1862"/>
      <c r="G25" s="1843"/>
      <c r="H25" s="1843"/>
      <c r="I25" s="1712"/>
      <c r="J25" s="1862"/>
      <c r="K25" s="1843"/>
      <c r="L25" s="1843"/>
      <c r="M25" s="1712">
        <v>4</v>
      </c>
      <c r="N25" s="1862"/>
      <c r="O25" s="1843"/>
      <c r="P25" s="1843"/>
      <c r="Q25" s="1712"/>
    </row>
    <row r="26" spans="1:17" s="681" customFormat="1" ht="15" x14ac:dyDescent="0.2">
      <c r="A26" s="684">
        <v>12</v>
      </c>
      <c r="B26" s="827"/>
      <c r="C26" s="789"/>
      <c r="D26" s="1372"/>
      <c r="E26" s="1712">
        <v>11</v>
      </c>
      <c r="F26" s="1862"/>
      <c r="G26" s="1843"/>
      <c r="H26" s="1843"/>
      <c r="I26" s="1712"/>
      <c r="J26" s="1862"/>
      <c r="K26" s="1843"/>
      <c r="L26" s="1843"/>
      <c r="M26" s="1712">
        <v>4</v>
      </c>
      <c r="N26" s="1862"/>
      <c r="O26" s="1843"/>
      <c r="P26" s="1843"/>
      <c r="Q26" s="1712"/>
    </row>
    <row r="27" spans="1:17" s="681" customFormat="1" ht="15" x14ac:dyDescent="0.2">
      <c r="A27" s="684">
        <v>13</v>
      </c>
      <c r="B27" s="827"/>
      <c r="C27" s="789"/>
      <c r="D27" s="1372"/>
      <c r="E27" s="1712">
        <v>17</v>
      </c>
      <c r="F27" s="1862"/>
      <c r="G27" s="1843"/>
      <c r="H27" s="1843"/>
      <c r="I27" s="1712"/>
      <c r="J27" s="1862"/>
      <c r="K27" s="1843"/>
      <c r="L27" s="1843"/>
      <c r="M27" s="1712">
        <v>6</v>
      </c>
      <c r="N27" s="1862"/>
      <c r="O27" s="1843"/>
      <c r="P27" s="1843"/>
      <c r="Q27" s="1712"/>
    </row>
    <row r="28" spans="1:17" s="681" customFormat="1" ht="15" x14ac:dyDescent="0.2">
      <c r="A28" s="684">
        <v>14</v>
      </c>
      <c r="B28" s="827"/>
      <c r="C28" s="789"/>
      <c r="D28" s="1372"/>
      <c r="E28" s="1712">
        <v>16</v>
      </c>
      <c r="F28" s="1862"/>
      <c r="G28" s="1843"/>
      <c r="H28" s="1843"/>
      <c r="I28" s="1712"/>
      <c r="J28" s="1862"/>
      <c r="K28" s="1843"/>
      <c r="L28" s="1843"/>
      <c r="M28" s="1712">
        <v>6</v>
      </c>
      <c r="N28" s="1862"/>
      <c r="O28" s="1843"/>
      <c r="P28" s="1843"/>
      <c r="Q28" s="1712"/>
    </row>
    <row r="29" spans="1:17" s="681" customFormat="1" ht="15" x14ac:dyDescent="0.2">
      <c r="A29" s="684">
        <v>15</v>
      </c>
      <c r="B29" s="827"/>
      <c r="C29" s="789"/>
      <c r="D29" s="1372"/>
      <c r="E29" s="1712">
        <v>15</v>
      </c>
      <c r="F29" s="1862"/>
      <c r="G29" s="1843"/>
      <c r="H29" s="1843"/>
      <c r="I29" s="1712"/>
      <c r="J29" s="1862"/>
      <c r="K29" s="1843"/>
      <c r="L29" s="1843"/>
      <c r="M29" s="1712">
        <v>4</v>
      </c>
      <c r="N29" s="1862"/>
      <c r="O29" s="1843"/>
      <c r="P29" s="1843"/>
      <c r="Q29" s="1712"/>
    </row>
    <row r="30" spans="1:17" s="681" customFormat="1" ht="15" x14ac:dyDescent="0.2">
      <c r="A30" s="684">
        <v>16</v>
      </c>
      <c r="B30" s="827"/>
      <c r="C30" s="789"/>
      <c r="D30" s="1372"/>
      <c r="E30" s="1712">
        <v>15</v>
      </c>
      <c r="F30" s="1862"/>
      <c r="G30" s="1843"/>
      <c r="H30" s="1843"/>
      <c r="I30" s="1712"/>
      <c r="J30" s="1862"/>
      <c r="K30" s="1843"/>
      <c r="L30" s="1843"/>
      <c r="M30" s="1712">
        <v>5</v>
      </c>
      <c r="N30" s="1862"/>
      <c r="O30" s="1843"/>
      <c r="P30" s="1843"/>
      <c r="Q30" s="1712"/>
    </row>
    <row r="31" spans="1:17" s="685" customFormat="1" ht="15" x14ac:dyDescent="0.2">
      <c r="A31" s="684">
        <v>17</v>
      </c>
      <c r="B31" s="827"/>
      <c r="C31" s="789"/>
      <c r="D31" s="1372"/>
      <c r="E31" s="1712">
        <v>21</v>
      </c>
      <c r="F31" s="1862"/>
      <c r="G31" s="1843"/>
      <c r="H31" s="1843"/>
      <c r="I31" s="1712"/>
      <c r="J31" s="1862"/>
      <c r="K31" s="1843"/>
      <c r="L31" s="1843"/>
      <c r="M31" s="1712">
        <v>4</v>
      </c>
      <c r="N31" s="1862"/>
      <c r="O31" s="1843"/>
      <c r="P31" s="1843"/>
      <c r="Q31" s="1712"/>
    </row>
    <row r="32" spans="1:17" s="685" customFormat="1" ht="15" x14ac:dyDescent="0.2">
      <c r="A32" s="684">
        <v>18</v>
      </c>
      <c r="B32" s="827"/>
      <c r="C32" s="789"/>
      <c r="D32" s="1372"/>
      <c r="E32" s="1712">
        <v>22</v>
      </c>
      <c r="F32" s="1862"/>
      <c r="G32" s="1843"/>
      <c r="H32" s="1843"/>
      <c r="I32" s="1712"/>
      <c r="J32" s="1862"/>
      <c r="K32" s="1843"/>
      <c r="L32" s="1843"/>
      <c r="M32" s="1712">
        <v>4</v>
      </c>
      <c r="N32" s="1862"/>
      <c r="O32" s="1843"/>
      <c r="P32" s="1843"/>
      <c r="Q32" s="1712"/>
    </row>
    <row r="33" spans="1:33" s="685" customFormat="1" ht="15" x14ac:dyDescent="0.2">
      <c r="A33" s="684">
        <v>19</v>
      </c>
      <c r="B33" s="827"/>
      <c r="C33" s="789"/>
      <c r="D33" s="1372"/>
      <c r="E33" s="1712">
        <v>28</v>
      </c>
      <c r="F33" s="1862"/>
      <c r="G33" s="1843"/>
      <c r="H33" s="1843"/>
      <c r="I33" s="1712"/>
      <c r="J33" s="1862"/>
      <c r="K33" s="1843"/>
      <c r="L33" s="1843"/>
      <c r="M33" s="1712">
        <v>4</v>
      </c>
      <c r="N33" s="1862"/>
      <c r="O33" s="1843"/>
      <c r="P33" s="1843"/>
      <c r="Q33" s="1712"/>
    </row>
    <row r="34" spans="1:33" s="685" customFormat="1" ht="15" x14ac:dyDescent="0.2">
      <c r="A34" s="684">
        <v>20</v>
      </c>
      <c r="B34" s="827"/>
      <c r="C34" s="789"/>
      <c r="D34" s="1372"/>
      <c r="E34" s="1712">
        <v>27</v>
      </c>
      <c r="F34" s="1862"/>
      <c r="G34" s="1843"/>
      <c r="H34" s="1843"/>
      <c r="I34" s="1712"/>
      <c r="J34" s="1862"/>
      <c r="K34" s="1843"/>
      <c r="L34" s="1843"/>
      <c r="M34" s="1712">
        <v>6</v>
      </c>
      <c r="N34" s="1862"/>
      <c r="O34" s="1843"/>
      <c r="P34" s="1843"/>
      <c r="Q34" s="1712"/>
    </row>
    <row r="35" spans="1:33" s="685" customFormat="1" ht="15" x14ac:dyDescent="0.2">
      <c r="A35" s="684">
        <v>21</v>
      </c>
      <c r="B35" s="827"/>
      <c r="C35" s="789"/>
      <c r="D35" s="1372"/>
      <c r="E35" s="1712">
        <v>24</v>
      </c>
      <c r="F35" s="1862"/>
      <c r="G35" s="1843"/>
      <c r="H35" s="1843"/>
      <c r="I35" s="1712"/>
      <c r="J35" s="1862"/>
      <c r="K35" s="1843"/>
      <c r="L35" s="1843"/>
      <c r="M35" s="1712">
        <v>4</v>
      </c>
      <c r="N35" s="1862"/>
      <c r="O35" s="1843"/>
      <c r="P35" s="1843"/>
      <c r="Q35" s="1712"/>
    </row>
    <row r="36" spans="1:33" s="685" customFormat="1" ht="15" x14ac:dyDescent="0.2">
      <c r="A36" s="684">
        <v>22</v>
      </c>
      <c r="B36" s="827"/>
      <c r="C36" s="789"/>
      <c r="D36" s="1372"/>
      <c r="E36" s="1712">
        <v>25</v>
      </c>
      <c r="F36" s="1862"/>
      <c r="G36" s="1843"/>
      <c r="H36" s="1843"/>
      <c r="I36" s="1712"/>
      <c r="J36" s="1862"/>
      <c r="K36" s="1843"/>
      <c r="L36" s="1843"/>
      <c r="M36" s="1712">
        <v>3</v>
      </c>
      <c r="N36" s="1862"/>
      <c r="O36" s="1843"/>
      <c r="P36" s="1843"/>
      <c r="Q36" s="1712"/>
    </row>
    <row r="37" spans="1:33" s="685" customFormat="1" ht="15" x14ac:dyDescent="0.2">
      <c r="A37" s="684">
        <v>23</v>
      </c>
      <c r="B37" s="827"/>
      <c r="C37" s="789"/>
      <c r="D37" s="1372"/>
      <c r="E37" s="1712">
        <v>20</v>
      </c>
      <c r="F37" s="1862"/>
      <c r="G37" s="1843"/>
      <c r="H37" s="1843"/>
      <c r="I37" s="1712"/>
      <c r="J37" s="1862"/>
      <c r="K37" s="1843"/>
      <c r="L37" s="1843"/>
      <c r="M37" s="1712">
        <v>4</v>
      </c>
      <c r="N37" s="1862"/>
      <c r="O37" s="1843"/>
      <c r="P37" s="1843"/>
      <c r="Q37" s="1712"/>
    </row>
    <row r="38" spans="1:33" s="685" customFormat="1" ht="15" x14ac:dyDescent="0.2">
      <c r="A38" s="684">
        <v>24</v>
      </c>
      <c r="B38" s="827"/>
      <c r="C38" s="789"/>
      <c r="D38" s="1372"/>
      <c r="E38" s="1712">
        <v>17</v>
      </c>
      <c r="F38" s="1862"/>
      <c r="G38" s="1843"/>
      <c r="H38" s="1843"/>
      <c r="I38" s="1712"/>
      <c r="J38" s="1862"/>
      <c r="K38" s="1843"/>
      <c r="L38" s="1843"/>
      <c r="M38" s="1712">
        <v>4</v>
      </c>
      <c r="N38" s="1862"/>
      <c r="O38" s="1843"/>
      <c r="P38" s="1843"/>
      <c r="Q38" s="1712"/>
    </row>
    <row r="39" spans="1:33" s="685" customFormat="1" ht="15" x14ac:dyDescent="0.2">
      <c r="A39" s="684" t="s">
        <v>19</v>
      </c>
      <c r="B39" s="789"/>
      <c r="C39" s="789"/>
      <c r="D39" s="789"/>
      <c r="E39" s="1845">
        <f>SUM(E15:E38)</f>
        <v>378</v>
      </c>
      <c r="F39" s="1843"/>
      <c r="G39" s="1843"/>
      <c r="H39" s="1843"/>
      <c r="I39" s="1845"/>
      <c r="J39" s="1843"/>
      <c r="K39" s="1843"/>
      <c r="L39" s="1843"/>
      <c r="M39" s="1845">
        <f>SUM(M15:M38)</f>
        <v>110</v>
      </c>
      <c r="N39" s="1843"/>
      <c r="O39" s="1843"/>
      <c r="P39" s="1843"/>
      <c r="Q39" s="1845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3"/>
  </sheetPr>
  <dimension ref="A1:AG47"/>
  <sheetViews>
    <sheetView topLeftCell="A4"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293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482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294</v>
      </c>
      <c r="C10" s="2062"/>
      <c r="D10" s="2062"/>
      <c r="E10" s="2063"/>
      <c r="F10" s="3003"/>
      <c r="G10" s="2062"/>
      <c r="H10" s="2062"/>
      <c r="I10" s="2063"/>
      <c r="J10" s="3003" t="str">
        <f>B10</f>
        <v>ВЛ-10 кВ Н. Склад</v>
      </c>
      <c r="K10" s="2062"/>
      <c r="L10" s="2062"/>
      <c r="M10" s="2063"/>
      <c r="N10" s="3003"/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3000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3000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827"/>
      <c r="G14" s="789"/>
      <c r="H14" s="789"/>
      <c r="I14" s="828"/>
      <c r="J14" s="827"/>
      <c r="K14" s="789"/>
      <c r="L14" s="789"/>
      <c r="M14" s="1373"/>
      <c r="N14" s="827"/>
      <c r="O14" s="789"/>
      <c r="P14" s="789"/>
      <c r="Q14" s="828"/>
    </row>
    <row r="15" spans="1:33" s="1393" customFormat="1" ht="15" x14ac:dyDescent="0.2">
      <c r="A15" s="1386">
        <v>1</v>
      </c>
      <c r="B15" s="1396"/>
      <c r="C15" s="1391"/>
      <c r="D15" s="1389"/>
      <c r="E15" s="1874">
        <v>44</v>
      </c>
      <c r="F15" s="1875"/>
      <c r="G15" s="1876"/>
      <c r="H15" s="1876"/>
      <c r="I15" s="1877"/>
      <c r="J15" s="1878"/>
      <c r="K15" s="1876"/>
      <c r="L15" s="1879"/>
      <c r="M15" s="1874">
        <v>25</v>
      </c>
      <c r="N15" s="1390"/>
      <c r="O15" s="1391"/>
      <c r="P15" s="1391"/>
      <c r="Q15" s="1392"/>
    </row>
    <row r="16" spans="1:33" s="681" customFormat="1" ht="15" x14ac:dyDescent="0.2">
      <c r="A16" s="684">
        <v>2</v>
      </c>
      <c r="B16" s="827"/>
      <c r="C16" s="789"/>
      <c r="D16" s="1372"/>
      <c r="E16" s="1874">
        <v>36</v>
      </c>
      <c r="F16" s="1880"/>
      <c r="G16" s="1864"/>
      <c r="H16" s="1864"/>
      <c r="I16" s="1881"/>
      <c r="J16" s="1882"/>
      <c r="K16" s="1864"/>
      <c r="L16" s="1883"/>
      <c r="M16" s="1874">
        <v>22</v>
      </c>
      <c r="N16" s="1144"/>
      <c r="O16" s="789"/>
      <c r="P16" s="789"/>
      <c r="Q16" s="1145"/>
    </row>
    <row r="17" spans="1:17" s="681" customFormat="1" ht="15" x14ac:dyDescent="0.2">
      <c r="A17" s="684">
        <v>3</v>
      </c>
      <c r="B17" s="827"/>
      <c r="C17" s="789"/>
      <c r="D17" s="1372"/>
      <c r="E17" s="1874">
        <v>21</v>
      </c>
      <c r="F17" s="1880"/>
      <c r="G17" s="1864"/>
      <c r="H17" s="1864"/>
      <c r="I17" s="1881"/>
      <c r="J17" s="1882"/>
      <c r="K17" s="1864"/>
      <c r="L17" s="1883"/>
      <c r="M17" s="1874">
        <v>20</v>
      </c>
      <c r="N17" s="1144"/>
      <c r="O17" s="789"/>
      <c r="P17" s="789"/>
      <c r="Q17" s="1145"/>
    </row>
    <row r="18" spans="1:17" s="681" customFormat="1" ht="15" x14ac:dyDescent="0.2">
      <c r="A18" s="684">
        <v>4</v>
      </c>
      <c r="B18" s="827"/>
      <c r="C18" s="789"/>
      <c r="D18" s="1372"/>
      <c r="E18" s="1874">
        <v>19</v>
      </c>
      <c r="F18" s="1880"/>
      <c r="G18" s="1864"/>
      <c r="H18" s="1864"/>
      <c r="I18" s="1881"/>
      <c r="J18" s="1882"/>
      <c r="K18" s="1864"/>
      <c r="L18" s="1883"/>
      <c r="M18" s="1874">
        <v>20</v>
      </c>
      <c r="N18" s="1144"/>
      <c r="O18" s="789"/>
      <c r="P18" s="789"/>
      <c r="Q18" s="1145"/>
    </row>
    <row r="19" spans="1:17" s="681" customFormat="1" ht="15" x14ac:dyDescent="0.2">
      <c r="A19" s="684">
        <v>5</v>
      </c>
      <c r="B19" s="827"/>
      <c r="C19" s="789"/>
      <c r="D19" s="1372"/>
      <c r="E19" s="1874">
        <v>19</v>
      </c>
      <c r="F19" s="1880"/>
      <c r="G19" s="1864"/>
      <c r="H19" s="1864"/>
      <c r="I19" s="1881"/>
      <c r="J19" s="1882"/>
      <c r="K19" s="1864"/>
      <c r="L19" s="1883"/>
      <c r="M19" s="1874">
        <v>19</v>
      </c>
      <c r="N19" s="1144"/>
      <c r="O19" s="789"/>
      <c r="P19" s="789"/>
      <c r="Q19" s="1145"/>
    </row>
    <row r="20" spans="1:17" s="681" customFormat="1" ht="15" x14ac:dyDescent="0.2">
      <c r="A20" s="684">
        <v>6</v>
      </c>
      <c r="B20" s="827"/>
      <c r="C20" s="789"/>
      <c r="D20" s="1372"/>
      <c r="E20" s="1874">
        <v>20</v>
      </c>
      <c r="F20" s="1880"/>
      <c r="G20" s="1864"/>
      <c r="H20" s="1864"/>
      <c r="I20" s="1881"/>
      <c r="J20" s="1882"/>
      <c r="K20" s="1864"/>
      <c r="L20" s="1883"/>
      <c r="M20" s="1874">
        <v>19</v>
      </c>
      <c r="N20" s="1144"/>
      <c r="O20" s="789"/>
      <c r="P20" s="789"/>
      <c r="Q20" s="1145"/>
    </row>
    <row r="21" spans="1:17" s="681" customFormat="1" ht="15" x14ac:dyDescent="0.2">
      <c r="A21" s="684">
        <v>7</v>
      </c>
      <c r="B21" s="827"/>
      <c r="C21" s="789"/>
      <c r="D21" s="1372"/>
      <c r="E21" s="1874">
        <v>23</v>
      </c>
      <c r="F21" s="1880"/>
      <c r="G21" s="1864"/>
      <c r="H21" s="1864"/>
      <c r="I21" s="1881"/>
      <c r="J21" s="1882"/>
      <c r="K21" s="1864"/>
      <c r="L21" s="1883"/>
      <c r="M21" s="1874">
        <v>18</v>
      </c>
      <c r="N21" s="1144"/>
      <c r="O21" s="789"/>
      <c r="P21" s="789"/>
      <c r="Q21" s="1145"/>
    </row>
    <row r="22" spans="1:17" s="681" customFormat="1" ht="15" x14ac:dyDescent="0.2">
      <c r="A22" s="684">
        <v>8</v>
      </c>
      <c r="B22" s="827"/>
      <c r="C22" s="789"/>
      <c r="D22" s="1372"/>
      <c r="E22" s="1874">
        <v>27</v>
      </c>
      <c r="F22" s="1880"/>
      <c r="G22" s="1864"/>
      <c r="H22" s="1864"/>
      <c r="I22" s="1881"/>
      <c r="J22" s="1882"/>
      <c r="K22" s="1864"/>
      <c r="L22" s="1883"/>
      <c r="M22" s="1874">
        <v>20</v>
      </c>
      <c r="N22" s="1144"/>
      <c r="O22" s="789"/>
      <c r="P22" s="789"/>
      <c r="Q22" s="1145"/>
    </row>
    <row r="23" spans="1:17" s="681" customFormat="1" ht="15" x14ac:dyDescent="0.2">
      <c r="A23" s="684">
        <v>9</v>
      </c>
      <c r="B23" s="827"/>
      <c r="C23" s="789"/>
      <c r="D23" s="1372"/>
      <c r="E23" s="1874">
        <v>31</v>
      </c>
      <c r="F23" s="1880"/>
      <c r="G23" s="1864"/>
      <c r="H23" s="1864"/>
      <c r="I23" s="1881"/>
      <c r="J23" s="1882"/>
      <c r="K23" s="1864"/>
      <c r="L23" s="1883"/>
      <c r="M23" s="1874">
        <v>20</v>
      </c>
      <c r="N23" s="1144"/>
      <c r="O23" s="789"/>
      <c r="P23" s="789"/>
      <c r="Q23" s="1145"/>
    </row>
    <row r="24" spans="1:17" s="681" customFormat="1" ht="15" x14ac:dyDescent="0.2">
      <c r="A24" s="684">
        <v>10</v>
      </c>
      <c r="B24" s="827"/>
      <c r="C24" s="789"/>
      <c r="D24" s="1372"/>
      <c r="E24" s="1874">
        <v>28</v>
      </c>
      <c r="F24" s="1880"/>
      <c r="G24" s="1864"/>
      <c r="H24" s="1864"/>
      <c r="I24" s="1881"/>
      <c r="J24" s="1882"/>
      <c r="K24" s="1864"/>
      <c r="L24" s="1883"/>
      <c r="M24" s="1874">
        <v>18</v>
      </c>
      <c r="N24" s="1144"/>
      <c r="O24" s="789"/>
      <c r="P24" s="789"/>
      <c r="Q24" s="1145"/>
    </row>
    <row r="25" spans="1:17" s="681" customFormat="1" ht="15" x14ac:dyDescent="0.2">
      <c r="A25" s="684">
        <v>11</v>
      </c>
      <c r="B25" s="827"/>
      <c r="C25" s="789"/>
      <c r="D25" s="1372"/>
      <c r="E25" s="1874">
        <v>37</v>
      </c>
      <c r="F25" s="1880"/>
      <c r="G25" s="1864"/>
      <c r="H25" s="1864"/>
      <c r="I25" s="1881"/>
      <c r="J25" s="1882"/>
      <c r="K25" s="1864"/>
      <c r="L25" s="1883"/>
      <c r="M25" s="1874">
        <v>22</v>
      </c>
      <c r="N25" s="1144"/>
      <c r="O25" s="789"/>
      <c r="P25" s="789"/>
      <c r="Q25" s="1145"/>
    </row>
    <row r="26" spans="1:17" s="681" customFormat="1" ht="15" x14ac:dyDescent="0.2">
      <c r="A26" s="684">
        <v>12</v>
      </c>
      <c r="B26" s="827"/>
      <c r="C26" s="789"/>
      <c r="D26" s="1372"/>
      <c r="E26" s="1874">
        <v>44</v>
      </c>
      <c r="F26" s="1880"/>
      <c r="G26" s="1864"/>
      <c r="H26" s="1864"/>
      <c r="I26" s="1881"/>
      <c r="J26" s="1882"/>
      <c r="K26" s="1864"/>
      <c r="L26" s="1883"/>
      <c r="M26" s="1874">
        <v>23</v>
      </c>
      <c r="N26" s="1144"/>
      <c r="O26" s="789"/>
      <c r="P26" s="789"/>
      <c r="Q26" s="1145"/>
    </row>
    <row r="27" spans="1:17" s="681" customFormat="1" ht="15" x14ac:dyDescent="0.2">
      <c r="A27" s="684">
        <v>13</v>
      </c>
      <c r="B27" s="827"/>
      <c r="C27" s="789"/>
      <c r="D27" s="1372"/>
      <c r="E27" s="1874">
        <v>36</v>
      </c>
      <c r="F27" s="1880"/>
      <c r="G27" s="1864"/>
      <c r="H27" s="1864"/>
      <c r="I27" s="1881"/>
      <c r="J27" s="1882"/>
      <c r="K27" s="1864"/>
      <c r="L27" s="1883"/>
      <c r="M27" s="1874">
        <v>23</v>
      </c>
      <c r="N27" s="1144"/>
      <c r="O27" s="789"/>
      <c r="P27" s="789"/>
      <c r="Q27" s="1145"/>
    </row>
    <row r="28" spans="1:17" s="681" customFormat="1" ht="15" x14ac:dyDescent="0.2">
      <c r="A28" s="684">
        <v>14</v>
      </c>
      <c r="B28" s="827"/>
      <c r="C28" s="789"/>
      <c r="D28" s="1372"/>
      <c r="E28" s="1874">
        <v>28</v>
      </c>
      <c r="F28" s="1880"/>
      <c r="G28" s="1864"/>
      <c r="H28" s="1864"/>
      <c r="I28" s="1881"/>
      <c r="J28" s="1882"/>
      <c r="K28" s="1864"/>
      <c r="L28" s="1883"/>
      <c r="M28" s="1874">
        <v>19</v>
      </c>
      <c r="N28" s="1144"/>
      <c r="O28" s="789"/>
      <c r="P28" s="789"/>
      <c r="Q28" s="1145"/>
    </row>
    <row r="29" spans="1:17" s="681" customFormat="1" ht="15" x14ac:dyDescent="0.2">
      <c r="A29" s="684">
        <v>15</v>
      </c>
      <c r="B29" s="827"/>
      <c r="C29" s="789"/>
      <c r="D29" s="1372"/>
      <c r="E29" s="1874">
        <v>35</v>
      </c>
      <c r="F29" s="1880"/>
      <c r="G29" s="1864"/>
      <c r="H29" s="1864"/>
      <c r="I29" s="1881"/>
      <c r="J29" s="1882"/>
      <c r="K29" s="1864"/>
      <c r="L29" s="1883"/>
      <c r="M29" s="1874">
        <v>27</v>
      </c>
      <c r="N29" s="1144"/>
      <c r="O29" s="789"/>
      <c r="P29" s="789"/>
      <c r="Q29" s="1145"/>
    </row>
    <row r="30" spans="1:17" s="681" customFormat="1" ht="15" x14ac:dyDescent="0.2">
      <c r="A30" s="684">
        <v>16</v>
      </c>
      <c r="B30" s="827"/>
      <c r="C30" s="789"/>
      <c r="D30" s="1372"/>
      <c r="E30" s="1874">
        <v>49</v>
      </c>
      <c r="F30" s="1880"/>
      <c r="G30" s="1864"/>
      <c r="H30" s="1864"/>
      <c r="I30" s="1881"/>
      <c r="J30" s="1882"/>
      <c r="K30" s="1864"/>
      <c r="L30" s="1883"/>
      <c r="M30" s="1874">
        <v>23</v>
      </c>
      <c r="N30" s="1144"/>
      <c r="O30" s="789"/>
      <c r="P30" s="789"/>
      <c r="Q30" s="1145"/>
    </row>
    <row r="31" spans="1:17" s="685" customFormat="1" ht="15" x14ac:dyDescent="0.2">
      <c r="A31" s="684">
        <v>17</v>
      </c>
      <c r="B31" s="827"/>
      <c r="C31" s="789"/>
      <c r="D31" s="1372"/>
      <c r="E31" s="1874">
        <v>44</v>
      </c>
      <c r="F31" s="1880"/>
      <c r="G31" s="1864"/>
      <c r="H31" s="1864"/>
      <c r="I31" s="1881"/>
      <c r="J31" s="1882"/>
      <c r="K31" s="1864"/>
      <c r="L31" s="1883"/>
      <c r="M31" s="1874">
        <v>24</v>
      </c>
      <c r="N31" s="1144"/>
      <c r="O31" s="789"/>
      <c r="P31" s="789"/>
      <c r="Q31" s="1145"/>
    </row>
    <row r="32" spans="1:17" s="685" customFormat="1" ht="15" x14ac:dyDescent="0.2">
      <c r="A32" s="684">
        <v>18</v>
      </c>
      <c r="B32" s="827"/>
      <c r="C32" s="789"/>
      <c r="D32" s="1372"/>
      <c r="E32" s="1874">
        <v>59</v>
      </c>
      <c r="F32" s="1880"/>
      <c r="G32" s="1864"/>
      <c r="H32" s="1864"/>
      <c r="I32" s="1881"/>
      <c r="J32" s="1882"/>
      <c r="K32" s="1864"/>
      <c r="L32" s="1883"/>
      <c r="M32" s="1874">
        <v>27</v>
      </c>
      <c r="N32" s="1144"/>
      <c r="O32" s="789"/>
      <c r="P32" s="789"/>
      <c r="Q32" s="1145"/>
    </row>
    <row r="33" spans="1:33" s="685" customFormat="1" ht="15" x14ac:dyDescent="0.2">
      <c r="A33" s="684">
        <v>19</v>
      </c>
      <c r="B33" s="827"/>
      <c r="C33" s="789"/>
      <c r="D33" s="1372"/>
      <c r="E33" s="1874">
        <v>61</v>
      </c>
      <c r="F33" s="1880"/>
      <c r="G33" s="1864"/>
      <c r="H33" s="1864"/>
      <c r="I33" s="1881"/>
      <c r="J33" s="1882"/>
      <c r="K33" s="1864"/>
      <c r="L33" s="1883"/>
      <c r="M33" s="1874">
        <v>23</v>
      </c>
      <c r="N33" s="1144"/>
      <c r="O33" s="789"/>
      <c r="P33" s="789"/>
      <c r="Q33" s="1145"/>
    </row>
    <row r="34" spans="1:33" s="685" customFormat="1" ht="15" x14ac:dyDescent="0.2">
      <c r="A34" s="684">
        <v>20</v>
      </c>
      <c r="B34" s="827"/>
      <c r="C34" s="789"/>
      <c r="D34" s="1372"/>
      <c r="E34" s="1874">
        <v>54</v>
      </c>
      <c r="F34" s="1880"/>
      <c r="G34" s="1864"/>
      <c r="H34" s="1864"/>
      <c r="I34" s="1881"/>
      <c r="J34" s="1882"/>
      <c r="K34" s="1864"/>
      <c r="L34" s="1883"/>
      <c r="M34" s="1874">
        <v>25</v>
      </c>
      <c r="N34" s="1144"/>
      <c r="O34" s="789"/>
      <c r="P34" s="789"/>
      <c r="Q34" s="1145"/>
    </row>
    <row r="35" spans="1:33" s="685" customFormat="1" ht="15" x14ac:dyDescent="0.2">
      <c r="A35" s="684">
        <v>21</v>
      </c>
      <c r="B35" s="827"/>
      <c r="C35" s="789"/>
      <c r="D35" s="1372"/>
      <c r="E35" s="1874">
        <v>57</v>
      </c>
      <c r="F35" s="1880"/>
      <c r="G35" s="1864"/>
      <c r="H35" s="1864"/>
      <c r="I35" s="1881"/>
      <c r="J35" s="1882"/>
      <c r="K35" s="1864"/>
      <c r="L35" s="1883"/>
      <c r="M35" s="1874">
        <v>23</v>
      </c>
      <c r="N35" s="1144"/>
      <c r="O35" s="789"/>
      <c r="P35" s="789"/>
      <c r="Q35" s="1145"/>
    </row>
    <row r="36" spans="1:33" s="685" customFormat="1" ht="15" x14ac:dyDescent="0.2">
      <c r="A36" s="684">
        <v>22</v>
      </c>
      <c r="B36" s="827"/>
      <c r="C36" s="789"/>
      <c r="D36" s="1372"/>
      <c r="E36" s="1874">
        <v>38</v>
      </c>
      <c r="F36" s="1880"/>
      <c r="G36" s="1864"/>
      <c r="H36" s="1864"/>
      <c r="I36" s="1881"/>
      <c r="J36" s="1882"/>
      <c r="K36" s="1864"/>
      <c r="L36" s="1883"/>
      <c r="M36" s="1874">
        <v>25</v>
      </c>
      <c r="N36" s="1144"/>
      <c r="O36" s="789"/>
      <c r="P36" s="789"/>
      <c r="Q36" s="1145"/>
    </row>
    <row r="37" spans="1:33" s="685" customFormat="1" ht="15" x14ac:dyDescent="0.2">
      <c r="A37" s="684">
        <v>23</v>
      </c>
      <c r="B37" s="827"/>
      <c r="C37" s="789"/>
      <c r="D37" s="1372"/>
      <c r="E37" s="1874">
        <v>52</v>
      </c>
      <c r="F37" s="1880"/>
      <c r="G37" s="1864"/>
      <c r="H37" s="1864"/>
      <c r="I37" s="1881"/>
      <c r="J37" s="1882"/>
      <c r="K37" s="1864"/>
      <c r="L37" s="1883"/>
      <c r="M37" s="1874">
        <v>27</v>
      </c>
      <c r="N37" s="1144"/>
      <c r="O37" s="789"/>
      <c r="P37" s="789"/>
      <c r="Q37" s="1145"/>
    </row>
    <row r="38" spans="1:33" s="685" customFormat="1" ht="15" x14ac:dyDescent="0.2">
      <c r="A38" s="684">
        <v>24</v>
      </c>
      <c r="B38" s="827"/>
      <c r="C38" s="789"/>
      <c r="D38" s="1372"/>
      <c r="E38" s="1874">
        <v>48</v>
      </c>
      <c r="F38" s="1880"/>
      <c r="G38" s="1864"/>
      <c r="H38" s="1864"/>
      <c r="I38" s="1881"/>
      <c r="J38" s="1882"/>
      <c r="K38" s="1864"/>
      <c r="L38" s="1883"/>
      <c r="M38" s="1874">
        <v>26</v>
      </c>
      <c r="N38" s="1144"/>
      <c r="O38" s="789"/>
      <c r="P38" s="789"/>
      <c r="Q38" s="1145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910</v>
      </c>
      <c r="F39" s="1864"/>
      <c r="G39" s="1864"/>
      <c r="H39" s="1864"/>
      <c r="I39" s="1869"/>
      <c r="J39" s="1864"/>
      <c r="K39" s="1864"/>
      <c r="L39" s="1864"/>
      <c r="M39" s="1863">
        <f>SUM(M15:M38)</f>
        <v>538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3"/>
  </sheetPr>
  <dimension ref="A1:AG47"/>
  <sheetViews>
    <sheetView topLeftCell="A4"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295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483</v>
      </c>
      <c r="B8" s="1315" t="s">
        <v>484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296</v>
      </c>
      <c r="C10" s="2062"/>
      <c r="D10" s="2062"/>
      <c r="E10" s="2063"/>
      <c r="F10" s="3003" t="s">
        <v>319</v>
      </c>
      <c r="G10" s="2062"/>
      <c r="H10" s="2062"/>
      <c r="I10" s="2063"/>
      <c r="J10" s="3003" t="str">
        <f>B10</f>
        <v>ВЛ-6 кВ Ф-8 пр. Победы</v>
      </c>
      <c r="K10" s="2062"/>
      <c r="L10" s="2062"/>
      <c r="M10" s="2063"/>
      <c r="N10" s="3003" t="str">
        <f>F10</f>
        <v>ВЛ-6 кВ Ф-1 Военкомат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1800</v>
      </c>
      <c r="F11" s="3003" t="s">
        <v>14</v>
      </c>
      <c r="G11" s="2062"/>
      <c r="H11" s="678"/>
      <c r="I11" s="679">
        <v>900</v>
      </c>
      <c r="J11" s="3003" t="s">
        <v>14</v>
      </c>
      <c r="K11" s="2062"/>
      <c r="L11" s="678"/>
      <c r="M11" s="679">
        <f>E11</f>
        <v>1800</v>
      </c>
      <c r="N11" s="3003" t="s">
        <v>14</v>
      </c>
      <c r="O11" s="2062"/>
      <c r="P11" s="678"/>
      <c r="Q11" s="679">
        <v>900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827"/>
      <c r="G14" s="789"/>
      <c r="H14" s="789"/>
      <c r="I14" s="1373"/>
      <c r="J14" s="827"/>
      <c r="K14" s="789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96"/>
      <c r="C15" s="1391"/>
      <c r="D15" s="1389"/>
      <c r="E15" s="1874">
        <v>91</v>
      </c>
      <c r="F15" s="1875"/>
      <c r="G15" s="1876"/>
      <c r="H15" s="1879"/>
      <c r="I15" s="1874">
        <v>69</v>
      </c>
      <c r="J15" s="1875"/>
      <c r="K15" s="1876"/>
      <c r="L15" s="1879"/>
      <c r="M15" s="1874">
        <v>39</v>
      </c>
      <c r="N15" s="1875"/>
      <c r="O15" s="1876"/>
      <c r="P15" s="1879"/>
      <c r="Q15" s="1874">
        <v>22</v>
      </c>
      <c r="S15" s="1394"/>
    </row>
    <row r="16" spans="1:33" s="681" customFormat="1" ht="15" x14ac:dyDescent="0.2">
      <c r="A16" s="684">
        <v>2</v>
      </c>
      <c r="B16" s="827"/>
      <c r="C16" s="789"/>
      <c r="D16" s="1372"/>
      <c r="E16" s="1874">
        <v>80</v>
      </c>
      <c r="F16" s="1880"/>
      <c r="G16" s="1864"/>
      <c r="H16" s="1883"/>
      <c r="I16" s="1874">
        <v>56</v>
      </c>
      <c r="J16" s="1880"/>
      <c r="K16" s="1864"/>
      <c r="L16" s="1883"/>
      <c r="M16" s="1874">
        <v>38</v>
      </c>
      <c r="N16" s="1880"/>
      <c r="O16" s="1864"/>
      <c r="P16" s="1883"/>
      <c r="Q16" s="1874">
        <v>24</v>
      </c>
      <c r="S16" s="813"/>
    </row>
    <row r="17" spans="1:19" s="681" customFormat="1" ht="15" x14ac:dyDescent="0.2">
      <c r="A17" s="684">
        <v>3</v>
      </c>
      <c r="B17" s="827"/>
      <c r="C17" s="789"/>
      <c r="D17" s="1372"/>
      <c r="E17" s="1874">
        <v>73</v>
      </c>
      <c r="F17" s="1880"/>
      <c r="G17" s="1864"/>
      <c r="H17" s="1883"/>
      <c r="I17" s="1874">
        <v>48</v>
      </c>
      <c r="J17" s="1880"/>
      <c r="K17" s="1864"/>
      <c r="L17" s="1883"/>
      <c r="M17" s="1874">
        <v>39</v>
      </c>
      <c r="N17" s="1880"/>
      <c r="O17" s="1864"/>
      <c r="P17" s="1883"/>
      <c r="Q17" s="1874">
        <v>21</v>
      </c>
      <c r="S17" s="813"/>
    </row>
    <row r="18" spans="1:19" s="681" customFormat="1" ht="15" x14ac:dyDescent="0.2">
      <c r="A18" s="684">
        <v>4</v>
      </c>
      <c r="B18" s="827"/>
      <c r="C18" s="789"/>
      <c r="D18" s="1372"/>
      <c r="E18" s="1874">
        <v>71</v>
      </c>
      <c r="F18" s="1880"/>
      <c r="G18" s="1864"/>
      <c r="H18" s="1883"/>
      <c r="I18" s="1874">
        <v>51</v>
      </c>
      <c r="J18" s="1880"/>
      <c r="K18" s="1864"/>
      <c r="L18" s="1883"/>
      <c r="M18" s="1874">
        <v>38</v>
      </c>
      <c r="N18" s="1880"/>
      <c r="O18" s="1864"/>
      <c r="P18" s="1883"/>
      <c r="Q18" s="1874">
        <v>22</v>
      </c>
      <c r="S18" s="813"/>
    </row>
    <row r="19" spans="1:19" s="681" customFormat="1" ht="15" x14ac:dyDescent="0.2">
      <c r="A19" s="684">
        <v>5</v>
      </c>
      <c r="B19" s="827"/>
      <c r="C19" s="789"/>
      <c r="D19" s="1372"/>
      <c r="E19" s="1874">
        <v>79</v>
      </c>
      <c r="F19" s="1880"/>
      <c r="G19" s="1864"/>
      <c r="H19" s="1883"/>
      <c r="I19" s="1874">
        <v>47</v>
      </c>
      <c r="J19" s="1880"/>
      <c r="K19" s="1864"/>
      <c r="L19" s="1883"/>
      <c r="M19" s="1874">
        <v>37</v>
      </c>
      <c r="N19" s="1880"/>
      <c r="O19" s="1864"/>
      <c r="P19" s="1883"/>
      <c r="Q19" s="1874">
        <v>22</v>
      </c>
      <c r="S19" s="813"/>
    </row>
    <row r="20" spans="1:19" s="681" customFormat="1" ht="15" x14ac:dyDescent="0.2">
      <c r="A20" s="684">
        <v>6</v>
      </c>
      <c r="B20" s="827"/>
      <c r="C20" s="789"/>
      <c r="D20" s="1372"/>
      <c r="E20" s="1874">
        <v>84</v>
      </c>
      <c r="F20" s="1880"/>
      <c r="G20" s="1864"/>
      <c r="H20" s="1883"/>
      <c r="I20" s="1874">
        <v>51</v>
      </c>
      <c r="J20" s="1880"/>
      <c r="K20" s="1864"/>
      <c r="L20" s="1883"/>
      <c r="M20" s="1874">
        <v>39</v>
      </c>
      <c r="N20" s="1880"/>
      <c r="O20" s="1864"/>
      <c r="P20" s="1883"/>
      <c r="Q20" s="1874">
        <v>21</v>
      </c>
      <c r="S20" s="813"/>
    </row>
    <row r="21" spans="1:19" s="681" customFormat="1" ht="15" x14ac:dyDescent="0.2">
      <c r="A21" s="684">
        <v>7</v>
      </c>
      <c r="B21" s="827"/>
      <c r="C21" s="789"/>
      <c r="D21" s="1372"/>
      <c r="E21" s="1874">
        <v>129</v>
      </c>
      <c r="F21" s="1880"/>
      <c r="G21" s="1864"/>
      <c r="H21" s="1883"/>
      <c r="I21" s="1874">
        <v>78</v>
      </c>
      <c r="J21" s="1880"/>
      <c r="K21" s="1864"/>
      <c r="L21" s="1883"/>
      <c r="M21" s="1874">
        <v>36</v>
      </c>
      <c r="N21" s="1880"/>
      <c r="O21" s="1864"/>
      <c r="P21" s="1883"/>
      <c r="Q21" s="1874">
        <v>20</v>
      </c>
      <c r="S21" s="813"/>
    </row>
    <row r="22" spans="1:19" s="681" customFormat="1" ht="15" x14ac:dyDescent="0.2">
      <c r="A22" s="684">
        <v>8</v>
      </c>
      <c r="B22" s="827"/>
      <c r="C22" s="789"/>
      <c r="D22" s="1372"/>
      <c r="E22" s="1874">
        <v>157</v>
      </c>
      <c r="F22" s="1880"/>
      <c r="G22" s="1864"/>
      <c r="H22" s="1883"/>
      <c r="I22" s="1874">
        <v>95</v>
      </c>
      <c r="J22" s="1880"/>
      <c r="K22" s="1864"/>
      <c r="L22" s="1883"/>
      <c r="M22" s="1874">
        <v>38</v>
      </c>
      <c r="N22" s="1880"/>
      <c r="O22" s="1864"/>
      <c r="P22" s="1883"/>
      <c r="Q22" s="1874">
        <v>22</v>
      </c>
      <c r="S22" s="813"/>
    </row>
    <row r="23" spans="1:19" s="681" customFormat="1" ht="15" x14ac:dyDescent="0.2">
      <c r="A23" s="684">
        <v>9</v>
      </c>
      <c r="B23" s="827"/>
      <c r="C23" s="789"/>
      <c r="D23" s="1372"/>
      <c r="E23" s="1874">
        <v>152</v>
      </c>
      <c r="F23" s="1880"/>
      <c r="G23" s="1864"/>
      <c r="H23" s="1883"/>
      <c r="I23" s="1874">
        <v>100</v>
      </c>
      <c r="J23" s="1880"/>
      <c r="K23" s="1864"/>
      <c r="L23" s="1883"/>
      <c r="M23" s="1874">
        <v>41</v>
      </c>
      <c r="N23" s="1880"/>
      <c r="O23" s="1864"/>
      <c r="P23" s="1883"/>
      <c r="Q23" s="1874">
        <v>21</v>
      </c>
      <c r="S23" s="813"/>
    </row>
    <row r="24" spans="1:19" s="681" customFormat="1" ht="15" x14ac:dyDescent="0.2">
      <c r="A24" s="684">
        <v>10</v>
      </c>
      <c r="B24" s="827"/>
      <c r="C24" s="789"/>
      <c r="D24" s="1372"/>
      <c r="E24" s="1874">
        <v>107</v>
      </c>
      <c r="F24" s="1880"/>
      <c r="G24" s="1864"/>
      <c r="H24" s="1883"/>
      <c r="I24" s="1874">
        <v>91</v>
      </c>
      <c r="J24" s="1880"/>
      <c r="K24" s="1864"/>
      <c r="L24" s="1883"/>
      <c r="M24" s="1874">
        <v>34</v>
      </c>
      <c r="N24" s="1880"/>
      <c r="O24" s="1864"/>
      <c r="P24" s="1883"/>
      <c r="Q24" s="1874">
        <v>21</v>
      </c>
      <c r="S24" s="813"/>
    </row>
    <row r="25" spans="1:19" s="681" customFormat="1" ht="15" x14ac:dyDescent="0.2">
      <c r="A25" s="684">
        <v>11</v>
      </c>
      <c r="B25" s="827"/>
      <c r="C25" s="789"/>
      <c r="D25" s="1372"/>
      <c r="E25" s="1874">
        <v>135</v>
      </c>
      <c r="F25" s="1880"/>
      <c r="G25" s="1864"/>
      <c r="H25" s="1883"/>
      <c r="I25" s="1874">
        <v>87</v>
      </c>
      <c r="J25" s="1880"/>
      <c r="K25" s="1864"/>
      <c r="L25" s="1883"/>
      <c r="M25" s="1874">
        <v>40</v>
      </c>
      <c r="N25" s="1880"/>
      <c r="O25" s="1864"/>
      <c r="P25" s="1883"/>
      <c r="Q25" s="1874">
        <v>20</v>
      </c>
      <c r="S25" s="813"/>
    </row>
    <row r="26" spans="1:19" s="681" customFormat="1" ht="15" x14ac:dyDescent="0.2">
      <c r="A26" s="684">
        <v>12</v>
      </c>
      <c r="B26" s="827"/>
      <c r="C26" s="789"/>
      <c r="D26" s="1372"/>
      <c r="E26" s="1874">
        <v>176</v>
      </c>
      <c r="F26" s="1880"/>
      <c r="G26" s="1864"/>
      <c r="H26" s="1883"/>
      <c r="I26" s="1874">
        <v>108</v>
      </c>
      <c r="J26" s="1880"/>
      <c r="K26" s="1864"/>
      <c r="L26" s="1883"/>
      <c r="M26" s="1874">
        <v>50</v>
      </c>
      <c r="N26" s="1880"/>
      <c r="O26" s="1864"/>
      <c r="P26" s="1883"/>
      <c r="Q26" s="1874">
        <v>25</v>
      </c>
      <c r="S26" s="813"/>
    </row>
    <row r="27" spans="1:19" s="681" customFormat="1" ht="15" x14ac:dyDescent="0.2">
      <c r="A27" s="684">
        <v>13</v>
      </c>
      <c r="B27" s="827"/>
      <c r="C27" s="789"/>
      <c r="D27" s="1372"/>
      <c r="E27" s="1874">
        <v>166</v>
      </c>
      <c r="F27" s="1880"/>
      <c r="G27" s="1864"/>
      <c r="H27" s="1883"/>
      <c r="I27" s="1874">
        <v>114</v>
      </c>
      <c r="J27" s="1880"/>
      <c r="K27" s="1864"/>
      <c r="L27" s="1883"/>
      <c r="M27" s="1874">
        <v>48</v>
      </c>
      <c r="N27" s="1880"/>
      <c r="O27" s="1864"/>
      <c r="P27" s="1883"/>
      <c r="Q27" s="1874">
        <v>27</v>
      </c>
      <c r="S27" s="813"/>
    </row>
    <row r="28" spans="1:19" s="681" customFormat="1" ht="15" x14ac:dyDescent="0.2">
      <c r="A28" s="684">
        <v>14</v>
      </c>
      <c r="B28" s="827"/>
      <c r="C28" s="789"/>
      <c r="D28" s="1372"/>
      <c r="E28" s="1874">
        <v>145</v>
      </c>
      <c r="F28" s="1880"/>
      <c r="G28" s="1864"/>
      <c r="H28" s="1883"/>
      <c r="I28" s="1874">
        <v>102</v>
      </c>
      <c r="J28" s="1880"/>
      <c r="K28" s="1864"/>
      <c r="L28" s="1883"/>
      <c r="M28" s="1874">
        <v>45</v>
      </c>
      <c r="N28" s="1880"/>
      <c r="O28" s="1864"/>
      <c r="P28" s="1883"/>
      <c r="Q28" s="1874">
        <v>24</v>
      </c>
      <c r="S28" s="813"/>
    </row>
    <row r="29" spans="1:19" s="681" customFormat="1" ht="15" x14ac:dyDescent="0.2">
      <c r="A29" s="684">
        <v>15</v>
      </c>
      <c r="B29" s="827"/>
      <c r="C29" s="789"/>
      <c r="D29" s="1372"/>
      <c r="E29" s="1874">
        <v>147</v>
      </c>
      <c r="F29" s="1880"/>
      <c r="G29" s="1864"/>
      <c r="H29" s="1883"/>
      <c r="I29" s="1874">
        <v>100</v>
      </c>
      <c r="J29" s="1880"/>
      <c r="K29" s="1864"/>
      <c r="L29" s="1883"/>
      <c r="M29" s="1874">
        <v>44</v>
      </c>
      <c r="N29" s="1880"/>
      <c r="O29" s="1864"/>
      <c r="P29" s="1883"/>
      <c r="Q29" s="1874">
        <v>23</v>
      </c>
      <c r="S29" s="813"/>
    </row>
    <row r="30" spans="1:19" s="681" customFormat="1" ht="15" x14ac:dyDescent="0.2">
      <c r="A30" s="684">
        <v>16</v>
      </c>
      <c r="B30" s="827"/>
      <c r="C30" s="789"/>
      <c r="D30" s="1372"/>
      <c r="E30" s="1874">
        <v>144</v>
      </c>
      <c r="F30" s="1880"/>
      <c r="G30" s="1864"/>
      <c r="H30" s="1883"/>
      <c r="I30" s="1874">
        <v>107</v>
      </c>
      <c r="J30" s="1880"/>
      <c r="K30" s="1864"/>
      <c r="L30" s="1883"/>
      <c r="M30" s="1874">
        <v>44</v>
      </c>
      <c r="N30" s="1880"/>
      <c r="O30" s="1864"/>
      <c r="P30" s="1883"/>
      <c r="Q30" s="1874">
        <v>24</v>
      </c>
      <c r="S30" s="813"/>
    </row>
    <row r="31" spans="1:19" s="685" customFormat="1" ht="15" x14ac:dyDescent="0.2">
      <c r="A31" s="684">
        <v>17</v>
      </c>
      <c r="B31" s="827"/>
      <c r="C31" s="789"/>
      <c r="D31" s="1372"/>
      <c r="E31" s="1874">
        <v>147</v>
      </c>
      <c r="F31" s="1880"/>
      <c r="G31" s="1864"/>
      <c r="H31" s="1883"/>
      <c r="I31" s="1874">
        <v>108</v>
      </c>
      <c r="J31" s="1880"/>
      <c r="K31" s="1864"/>
      <c r="L31" s="1883"/>
      <c r="M31" s="1874">
        <v>44</v>
      </c>
      <c r="N31" s="1880"/>
      <c r="O31" s="1864"/>
      <c r="P31" s="1883"/>
      <c r="Q31" s="1874">
        <v>25</v>
      </c>
      <c r="S31" s="813"/>
    </row>
    <row r="32" spans="1:19" s="685" customFormat="1" ht="15" x14ac:dyDescent="0.2">
      <c r="A32" s="684">
        <v>18</v>
      </c>
      <c r="B32" s="827"/>
      <c r="C32" s="789"/>
      <c r="D32" s="1372"/>
      <c r="E32" s="1874">
        <v>152</v>
      </c>
      <c r="F32" s="1880"/>
      <c r="G32" s="1864"/>
      <c r="H32" s="1883"/>
      <c r="I32" s="1874">
        <v>118</v>
      </c>
      <c r="J32" s="1880"/>
      <c r="K32" s="1864"/>
      <c r="L32" s="1883"/>
      <c r="M32" s="1874">
        <v>42</v>
      </c>
      <c r="N32" s="1880"/>
      <c r="O32" s="1864"/>
      <c r="P32" s="1883"/>
      <c r="Q32" s="1874">
        <v>24</v>
      </c>
      <c r="S32" s="813"/>
    </row>
    <row r="33" spans="1:33" s="685" customFormat="1" ht="15" x14ac:dyDescent="0.2">
      <c r="A33" s="684">
        <v>19</v>
      </c>
      <c r="B33" s="827"/>
      <c r="C33" s="789"/>
      <c r="D33" s="1372"/>
      <c r="E33" s="1874">
        <v>163</v>
      </c>
      <c r="F33" s="1880"/>
      <c r="G33" s="1864"/>
      <c r="H33" s="1883"/>
      <c r="I33" s="1874">
        <v>114</v>
      </c>
      <c r="J33" s="1880"/>
      <c r="K33" s="1864"/>
      <c r="L33" s="1883"/>
      <c r="M33" s="1874">
        <v>44</v>
      </c>
      <c r="N33" s="1880"/>
      <c r="O33" s="1864"/>
      <c r="P33" s="1883"/>
      <c r="Q33" s="1874">
        <v>22</v>
      </c>
      <c r="S33" s="813"/>
    </row>
    <row r="34" spans="1:33" s="685" customFormat="1" ht="15" x14ac:dyDescent="0.2">
      <c r="A34" s="684">
        <v>20</v>
      </c>
      <c r="B34" s="827"/>
      <c r="C34" s="789"/>
      <c r="D34" s="1372"/>
      <c r="E34" s="1874">
        <v>151</v>
      </c>
      <c r="F34" s="1880"/>
      <c r="G34" s="1864"/>
      <c r="H34" s="1883"/>
      <c r="I34" s="1874">
        <v>124</v>
      </c>
      <c r="J34" s="1880"/>
      <c r="K34" s="1864"/>
      <c r="L34" s="1883"/>
      <c r="M34" s="1874">
        <v>44</v>
      </c>
      <c r="N34" s="1880"/>
      <c r="O34" s="1864"/>
      <c r="P34" s="1883"/>
      <c r="Q34" s="1874">
        <v>27</v>
      </c>
      <c r="S34" s="813"/>
    </row>
    <row r="35" spans="1:33" s="685" customFormat="1" ht="15" x14ac:dyDescent="0.2">
      <c r="A35" s="684">
        <v>21</v>
      </c>
      <c r="B35" s="827"/>
      <c r="C35" s="789"/>
      <c r="D35" s="1372"/>
      <c r="E35" s="1874">
        <v>149</v>
      </c>
      <c r="F35" s="1880"/>
      <c r="G35" s="1864"/>
      <c r="H35" s="1883"/>
      <c r="I35" s="1874">
        <v>118</v>
      </c>
      <c r="J35" s="1880"/>
      <c r="K35" s="1864"/>
      <c r="L35" s="1883"/>
      <c r="M35" s="1874">
        <v>43</v>
      </c>
      <c r="N35" s="1880"/>
      <c r="O35" s="1864"/>
      <c r="P35" s="1883"/>
      <c r="Q35" s="1874">
        <v>21</v>
      </c>
      <c r="S35" s="813"/>
    </row>
    <row r="36" spans="1:33" s="685" customFormat="1" ht="15" x14ac:dyDescent="0.2">
      <c r="A36" s="684">
        <v>22</v>
      </c>
      <c r="B36" s="827"/>
      <c r="C36" s="789"/>
      <c r="D36" s="1372"/>
      <c r="E36" s="1874">
        <v>166</v>
      </c>
      <c r="F36" s="1880"/>
      <c r="G36" s="1864"/>
      <c r="H36" s="1883"/>
      <c r="I36" s="1874">
        <v>122</v>
      </c>
      <c r="J36" s="1880"/>
      <c r="K36" s="1864"/>
      <c r="L36" s="1883"/>
      <c r="M36" s="1874">
        <v>43</v>
      </c>
      <c r="N36" s="1880"/>
      <c r="O36" s="1864"/>
      <c r="P36" s="1883"/>
      <c r="Q36" s="1874">
        <v>19</v>
      </c>
      <c r="S36" s="813"/>
    </row>
    <row r="37" spans="1:33" s="685" customFormat="1" ht="15" x14ac:dyDescent="0.2">
      <c r="A37" s="684">
        <v>23</v>
      </c>
      <c r="B37" s="827"/>
      <c r="C37" s="789"/>
      <c r="D37" s="1372"/>
      <c r="E37" s="1874">
        <v>148</v>
      </c>
      <c r="F37" s="1880"/>
      <c r="G37" s="1864"/>
      <c r="H37" s="1883"/>
      <c r="I37" s="1874">
        <v>112</v>
      </c>
      <c r="J37" s="1880"/>
      <c r="K37" s="1864"/>
      <c r="L37" s="1883"/>
      <c r="M37" s="1874">
        <v>42</v>
      </c>
      <c r="N37" s="1880"/>
      <c r="O37" s="1864"/>
      <c r="P37" s="1883"/>
      <c r="Q37" s="1874">
        <v>22</v>
      </c>
      <c r="S37" s="813"/>
    </row>
    <row r="38" spans="1:33" s="685" customFormat="1" ht="15" x14ac:dyDescent="0.2">
      <c r="A38" s="684">
        <v>24</v>
      </c>
      <c r="B38" s="827"/>
      <c r="C38" s="789"/>
      <c r="D38" s="1372"/>
      <c r="E38" s="1874">
        <v>124</v>
      </c>
      <c r="F38" s="1880"/>
      <c r="G38" s="1864"/>
      <c r="H38" s="1883"/>
      <c r="I38" s="1874">
        <v>85</v>
      </c>
      <c r="J38" s="1880"/>
      <c r="K38" s="1864"/>
      <c r="L38" s="1883"/>
      <c r="M38" s="1874">
        <v>40</v>
      </c>
      <c r="N38" s="1880"/>
      <c r="O38" s="1864"/>
      <c r="P38" s="1883"/>
      <c r="Q38" s="1874">
        <v>19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3136</v>
      </c>
      <c r="F39" s="1864"/>
      <c r="G39" s="1864"/>
      <c r="H39" s="1864"/>
      <c r="I39" s="1863">
        <f>SUM(I15:I38)</f>
        <v>2205</v>
      </c>
      <c r="J39" s="1864"/>
      <c r="K39" s="1864"/>
      <c r="L39" s="1864"/>
      <c r="M39" s="1863">
        <f>SUM(M15:M38)</f>
        <v>992</v>
      </c>
      <c r="N39" s="1864"/>
      <c r="O39" s="1864"/>
      <c r="P39" s="1864"/>
      <c r="Q39" s="1863">
        <f>SUM(Q15:Q38)</f>
        <v>538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3"/>
  </sheetPr>
  <dimension ref="A1:AG47"/>
  <sheetViews>
    <sheetView topLeftCell="A4" zoomScale="70" zoomScaleNormal="70" workbookViewId="0">
      <selection activeCell="Q15" activeCellId="1" sqref="I15:I39 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295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485</v>
      </c>
      <c r="B8" s="1315" t="s">
        <v>486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297</v>
      </c>
      <c r="C10" s="2062"/>
      <c r="D10" s="2062"/>
      <c r="E10" s="2063"/>
      <c r="F10" s="3003" t="s">
        <v>298</v>
      </c>
      <c r="G10" s="2062"/>
      <c r="H10" s="2062"/>
      <c r="I10" s="2063"/>
      <c r="J10" s="3003" t="str">
        <f>B10</f>
        <v>ВЛ-6 кВ Ф-2 пр. Больница</v>
      </c>
      <c r="K10" s="2062"/>
      <c r="L10" s="2062"/>
      <c r="M10" s="2063"/>
      <c r="N10" s="3003" t="str">
        <f>F10</f>
        <v>ВЛ-6 кВ Город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1800</v>
      </c>
      <c r="F11" s="3003" t="s">
        <v>14</v>
      </c>
      <c r="G11" s="2062"/>
      <c r="H11" s="678"/>
      <c r="I11" s="679">
        <v>2400</v>
      </c>
      <c r="J11" s="3003" t="s">
        <v>14</v>
      </c>
      <c r="K11" s="2062"/>
      <c r="L11" s="678"/>
      <c r="M11" s="679">
        <f>E11</f>
        <v>1800</v>
      </c>
      <c r="N11" s="3003" t="s">
        <v>14</v>
      </c>
      <c r="O11" s="2062"/>
      <c r="P11" s="678"/>
      <c r="Q11" s="679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1865"/>
      <c r="G14" s="1852"/>
      <c r="H14" s="1852"/>
      <c r="I14" s="1373"/>
      <c r="J14" s="1865"/>
      <c r="K14" s="1852"/>
      <c r="L14" s="1852"/>
      <c r="M14" s="1373"/>
      <c r="N14" s="1865"/>
      <c r="O14" s="1852"/>
      <c r="P14" s="1852"/>
      <c r="Q14" s="1373"/>
      <c r="S14" s="813"/>
    </row>
    <row r="15" spans="1:33" s="1393" customFormat="1" ht="15" x14ac:dyDescent="0.25">
      <c r="A15" s="1386">
        <v>1</v>
      </c>
      <c r="B15" s="1396"/>
      <c r="C15" s="1391"/>
      <c r="D15" s="1389"/>
      <c r="E15" s="1712">
        <v>113</v>
      </c>
      <c r="F15" s="1862"/>
      <c r="G15" s="1843"/>
      <c r="H15" s="1843"/>
      <c r="I15" s="1647">
        <v>0</v>
      </c>
      <c r="J15" s="1862"/>
      <c r="K15" s="1843"/>
      <c r="L15" s="1843"/>
      <c r="M15" s="1712">
        <v>90</v>
      </c>
      <c r="N15" s="1862"/>
      <c r="O15" s="1843"/>
      <c r="P15" s="1843"/>
      <c r="Q15" s="1647">
        <v>0</v>
      </c>
      <c r="S15" s="1394"/>
    </row>
    <row r="16" spans="1:33" s="681" customFormat="1" ht="15" x14ac:dyDescent="0.25">
      <c r="A16" s="684">
        <v>2</v>
      </c>
      <c r="B16" s="827"/>
      <c r="C16" s="789"/>
      <c r="D16" s="1372"/>
      <c r="E16" s="1712">
        <v>89</v>
      </c>
      <c r="F16" s="1862"/>
      <c r="G16" s="1843"/>
      <c r="H16" s="1843"/>
      <c r="I16" s="1647">
        <v>0</v>
      </c>
      <c r="J16" s="1862"/>
      <c r="K16" s="1843"/>
      <c r="L16" s="1843"/>
      <c r="M16" s="1712">
        <v>84</v>
      </c>
      <c r="N16" s="1862"/>
      <c r="O16" s="1843"/>
      <c r="P16" s="1843"/>
      <c r="Q16" s="1647">
        <v>0</v>
      </c>
      <c r="S16" s="813"/>
    </row>
    <row r="17" spans="1:19" s="681" customFormat="1" ht="15" x14ac:dyDescent="0.25">
      <c r="A17" s="684">
        <v>3</v>
      </c>
      <c r="B17" s="827"/>
      <c r="C17" s="789"/>
      <c r="D17" s="1372"/>
      <c r="E17" s="1712">
        <v>78</v>
      </c>
      <c r="F17" s="1862"/>
      <c r="G17" s="1843"/>
      <c r="H17" s="1843"/>
      <c r="I17" s="1647">
        <v>0</v>
      </c>
      <c r="J17" s="1862"/>
      <c r="K17" s="1843"/>
      <c r="L17" s="1843"/>
      <c r="M17" s="1712">
        <v>82</v>
      </c>
      <c r="N17" s="1862"/>
      <c r="O17" s="1843"/>
      <c r="P17" s="1843"/>
      <c r="Q17" s="1647">
        <v>0</v>
      </c>
      <c r="S17" s="813"/>
    </row>
    <row r="18" spans="1:19" s="681" customFormat="1" ht="15" x14ac:dyDescent="0.25">
      <c r="A18" s="684">
        <v>4</v>
      </c>
      <c r="B18" s="827"/>
      <c r="C18" s="789"/>
      <c r="D18" s="1372"/>
      <c r="E18" s="1712">
        <v>77</v>
      </c>
      <c r="F18" s="1862"/>
      <c r="G18" s="1843"/>
      <c r="H18" s="1843"/>
      <c r="I18" s="1647">
        <v>0</v>
      </c>
      <c r="J18" s="1862"/>
      <c r="K18" s="1843"/>
      <c r="L18" s="1843"/>
      <c r="M18" s="1712">
        <v>84</v>
      </c>
      <c r="N18" s="1862"/>
      <c r="O18" s="1843"/>
      <c r="P18" s="1843"/>
      <c r="Q18" s="1647">
        <v>0</v>
      </c>
      <c r="S18" s="813"/>
    </row>
    <row r="19" spans="1:19" s="681" customFormat="1" ht="15" x14ac:dyDescent="0.25">
      <c r="A19" s="684">
        <v>5</v>
      </c>
      <c r="B19" s="827"/>
      <c r="C19" s="789"/>
      <c r="D19" s="1372"/>
      <c r="E19" s="1712">
        <v>90</v>
      </c>
      <c r="F19" s="1862"/>
      <c r="G19" s="1843"/>
      <c r="H19" s="1843"/>
      <c r="I19" s="1647">
        <v>0</v>
      </c>
      <c r="J19" s="1862"/>
      <c r="K19" s="1843"/>
      <c r="L19" s="1843"/>
      <c r="M19" s="1712">
        <v>93</v>
      </c>
      <c r="N19" s="1862"/>
      <c r="O19" s="1843"/>
      <c r="P19" s="1843"/>
      <c r="Q19" s="1647">
        <v>0</v>
      </c>
      <c r="S19" s="813"/>
    </row>
    <row r="20" spans="1:19" s="681" customFormat="1" ht="15" x14ac:dyDescent="0.25">
      <c r="A20" s="684">
        <v>6</v>
      </c>
      <c r="B20" s="827"/>
      <c r="C20" s="789"/>
      <c r="D20" s="1372"/>
      <c r="E20" s="1712">
        <v>122</v>
      </c>
      <c r="F20" s="1862"/>
      <c r="G20" s="1843"/>
      <c r="H20" s="1843"/>
      <c r="I20" s="1647">
        <v>0</v>
      </c>
      <c r="J20" s="1862"/>
      <c r="K20" s="1843"/>
      <c r="L20" s="1843"/>
      <c r="M20" s="1712">
        <v>94</v>
      </c>
      <c r="N20" s="1862"/>
      <c r="O20" s="1843"/>
      <c r="P20" s="1843"/>
      <c r="Q20" s="1647">
        <v>0</v>
      </c>
      <c r="S20" s="813"/>
    </row>
    <row r="21" spans="1:19" s="681" customFormat="1" ht="15" x14ac:dyDescent="0.25">
      <c r="A21" s="684">
        <v>7</v>
      </c>
      <c r="B21" s="827"/>
      <c r="C21" s="789"/>
      <c r="D21" s="1372"/>
      <c r="E21" s="1712">
        <v>162</v>
      </c>
      <c r="F21" s="1862"/>
      <c r="G21" s="1843"/>
      <c r="H21" s="1843"/>
      <c r="I21" s="1647">
        <v>0</v>
      </c>
      <c r="J21" s="1862"/>
      <c r="K21" s="1843"/>
      <c r="L21" s="1843"/>
      <c r="M21" s="1712">
        <v>85</v>
      </c>
      <c r="N21" s="1862"/>
      <c r="O21" s="1843"/>
      <c r="P21" s="1843"/>
      <c r="Q21" s="1647">
        <v>0</v>
      </c>
      <c r="S21" s="813"/>
    </row>
    <row r="22" spans="1:19" s="681" customFormat="1" ht="15" x14ac:dyDescent="0.25">
      <c r="A22" s="684">
        <v>8</v>
      </c>
      <c r="B22" s="827"/>
      <c r="C22" s="789"/>
      <c r="D22" s="1372"/>
      <c r="E22" s="1712">
        <v>222</v>
      </c>
      <c r="F22" s="1862"/>
      <c r="G22" s="1843"/>
      <c r="H22" s="1843"/>
      <c r="I22" s="1647">
        <v>0</v>
      </c>
      <c r="J22" s="1862"/>
      <c r="K22" s="1843"/>
      <c r="L22" s="1843"/>
      <c r="M22" s="1712">
        <v>98</v>
      </c>
      <c r="N22" s="1862"/>
      <c r="O22" s="1843"/>
      <c r="P22" s="1843"/>
      <c r="Q22" s="1647">
        <v>0</v>
      </c>
      <c r="S22" s="813"/>
    </row>
    <row r="23" spans="1:19" s="681" customFormat="1" ht="15" x14ac:dyDescent="0.25">
      <c r="A23" s="684">
        <v>9</v>
      </c>
      <c r="B23" s="827"/>
      <c r="C23" s="789"/>
      <c r="D23" s="1372"/>
      <c r="E23" s="1712">
        <v>232</v>
      </c>
      <c r="F23" s="1862"/>
      <c r="G23" s="1843"/>
      <c r="H23" s="1843"/>
      <c r="I23" s="1647">
        <v>0</v>
      </c>
      <c r="J23" s="1862"/>
      <c r="K23" s="1843"/>
      <c r="L23" s="1843"/>
      <c r="M23" s="1712">
        <v>104</v>
      </c>
      <c r="N23" s="1862"/>
      <c r="O23" s="1843"/>
      <c r="P23" s="1843"/>
      <c r="Q23" s="1647">
        <v>0</v>
      </c>
      <c r="S23" s="813"/>
    </row>
    <row r="24" spans="1:19" s="681" customFormat="1" ht="15" x14ac:dyDescent="0.25">
      <c r="A24" s="684">
        <v>10</v>
      </c>
      <c r="B24" s="827"/>
      <c r="C24" s="789"/>
      <c r="D24" s="1372"/>
      <c r="E24" s="1712">
        <v>242</v>
      </c>
      <c r="F24" s="1862"/>
      <c r="G24" s="1843"/>
      <c r="H24" s="1843"/>
      <c r="I24" s="1647">
        <v>0</v>
      </c>
      <c r="J24" s="1862"/>
      <c r="K24" s="1843"/>
      <c r="L24" s="1843"/>
      <c r="M24" s="1712">
        <v>100</v>
      </c>
      <c r="N24" s="1862"/>
      <c r="O24" s="1843"/>
      <c r="P24" s="1843"/>
      <c r="Q24" s="1647">
        <v>0</v>
      </c>
      <c r="S24" s="813"/>
    </row>
    <row r="25" spans="1:19" s="681" customFormat="1" ht="15" x14ac:dyDescent="0.25">
      <c r="A25" s="684">
        <v>11</v>
      </c>
      <c r="B25" s="827"/>
      <c r="C25" s="789"/>
      <c r="D25" s="1372"/>
      <c r="E25" s="1712">
        <v>219</v>
      </c>
      <c r="F25" s="1862"/>
      <c r="G25" s="1843"/>
      <c r="H25" s="1843"/>
      <c r="I25" s="1647">
        <v>0</v>
      </c>
      <c r="J25" s="1862"/>
      <c r="K25" s="1843"/>
      <c r="L25" s="1843"/>
      <c r="M25" s="1712">
        <v>105</v>
      </c>
      <c r="N25" s="1862"/>
      <c r="O25" s="1843"/>
      <c r="P25" s="1843"/>
      <c r="Q25" s="1647">
        <v>0</v>
      </c>
      <c r="S25" s="813"/>
    </row>
    <row r="26" spans="1:19" s="681" customFormat="1" ht="15" x14ac:dyDescent="0.25">
      <c r="A26" s="684">
        <v>12</v>
      </c>
      <c r="B26" s="827"/>
      <c r="C26" s="789"/>
      <c r="D26" s="1372"/>
      <c r="E26" s="1712">
        <v>178</v>
      </c>
      <c r="F26" s="1862"/>
      <c r="G26" s="1843"/>
      <c r="H26" s="1843"/>
      <c r="I26" s="1647">
        <v>0</v>
      </c>
      <c r="J26" s="1862"/>
      <c r="K26" s="1843"/>
      <c r="L26" s="1843"/>
      <c r="M26" s="1712">
        <v>94</v>
      </c>
      <c r="N26" s="1862"/>
      <c r="O26" s="1843"/>
      <c r="P26" s="1843"/>
      <c r="Q26" s="1647">
        <v>0</v>
      </c>
      <c r="S26" s="813"/>
    </row>
    <row r="27" spans="1:19" s="681" customFormat="1" ht="15" x14ac:dyDescent="0.25">
      <c r="A27" s="684">
        <v>13</v>
      </c>
      <c r="B27" s="827"/>
      <c r="C27" s="789"/>
      <c r="D27" s="1372"/>
      <c r="E27" s="1712">
        <v>174</v>
      </c>
      <c r="F27" s="1862"/>
      <c r="G27" s="1843"/>
      <c r="H27" s="1843"/>
      <c r="I27" s="1647">
        <v>0</v>
      </c>
      <c r="J27" s="1862"/>
      <c r="K27" s="1843"/>
      <c r="L27" s="1843"/>
      <c r="M27" s="1712">
        <v>97</v>
      </c>
      <c r="N27" s="1862"/>
      <c r="O27" s="1843"/>
      <c r="P27" s="1843"/>
      <c r="Q27" s="1647">
        <v>0</v>
      </c>
      <c r="S27" s="813"/>
    </row>
    <row r="28" spans="1:19" s="681" customFormat="1" ht="15" x14ac:dyDescent="0.25">
      <c r="A28" s="684">
        <v>14</v>
      </c>
      <c r="B28" s="827"/>
      <c r="C28" s="789"/>
      <c r="D28" s="1372"/>
      <c r="E28" s="1712">
        <v>175</v>
      </c>
      <c r="F28" s="1862"/>
      <c r="G28" s="1843"/>
      <c r="H28" s="1843"/>
      <c r="I28" s="1647">
        <v>0</v>
      </c>
      <c r="J28" s="1862"/>
      <c r="K28" s="1843"/>
      <c r="L28" s="1843"/>
      <c r="M28" s="1712">
        <v>99</v>
      </c>
      <c r="N28" s="1862"/>
      <c r="O28" s="1843"/>
      <c r="P28" s="1843"/>
      <c r="Q28" s="1647">
        <v>0</v>
      </c>
      <c r="S28" s="813"/>
    </row>
    <row r="29" spans="1:19" s="681" customFormat="1" ht="15" x14ac:dyDescent="0.25">
      <c r="A29" s="684">
        <v>15</v>
      </c>
      <c r="B29" s="827"/>
      <c r="C29" s="789"/>
      <c r="D29" s="1372"/>
      <c r="E29" s="1712">
        <v>162</v>
      </c>
      <c r="F29" s="1862"/>
      <c r="G29" s="1843"/>
      <c r="H29" s="1843"/>
      <c r="I29" s="1647">
        <v>0</v>
      </c>
      <c r="J29" s="1862"/>
      <c r="K29" s="1843"/>
      <c r="L29" s="1843"/>
      <c r="M29" s="1712">
        <v>96</v>
      </c>
      <c r="N29" s="1862"/>
      <c r="O29" s="1843"/>
      <c r="P29" s="1843"/>
      <c r="Q29" s="1647">
        <v>0</v>
      </c>
      <c r="S29" s="813"/>
    </row>
    <row r="30" spans="1:19" s="681" customFormat="1" ht="15" x14ac:dyDescent="0.25">
      <c r="A30" s="684">
        <v>16</v>
      </c>
      <c r="B30" s="827"/>
      <c r="C30" s="789"/>
      <c r="D30" s="1372"/>
      <c r="E30" s="1712">
        <v>154</v>
      </c>
      <c r="F30" s="1862"/>
      <c r="G30" s="1843"/>
      <c r="H30" s="1843"/>
      <c r="I30" s="1647">
        <v>0</v>
      </c>
      <c r="J30" s="1862"/>
      <c r="K30" s="1843"/>
      <c r="L30" s="1843"/>
      <c r="M30" s="1712">
        <v>90</v>
      </c>
      <c r="N30" s="1862"/>
      <c r="O30" s="1843"/>
      <c r="P30" s="1843"/>
      <c r="Q30" s="1647">
        <v>0</v>
      </c>
      <c r="S30" s="813"/>
    </row>
    <row r="31" spans="1:19" s="685" customFormat="1" ht="15" x14ac:dyDescent="0.25">
      <c r="A31" s="684">
        <v>17</v>
      </c>
      <c r="B31" s="827"/>
      <c r="C31" s="789"/>
      <c r="D31" s="1372"/>
      <c r="E31" s="1712">
        <v>130</v>
      </c>
      <c r="F31" s="1862"/>
      <c r="G31" s="1843"/>
      <c r="H31" s="1843"/>
      <c r="I31" s="1647">
        <v>0</v>
      </c>
      <c r="J31" s="1862"/>
      <c r="K31" s="1843"/>
      <c r="L31" s="1843"/>
      <c r="M31" s="1712">
        <v>80</v>
      </c>
      <c r="N31" s="1862"/>
      <c r="O31" s="1843"/>
      <c r="P31" s="1843"/>
      <c r="Q31" s="1647">
        <v>0</v>
      </c>
      <c r="S31" s="813"/>
    </row>
    <row r="32" spans="1:19" s="685" customFormat="1" ht="15" x14ac:dyDescent="0.25">
      <c r="A32" s="684">
        <v>18</v>
      </c>
      <c r="B32" s="827"/>
      <c r="C32" s="789"/>
      <c r="D32" s="1372"/>
      <c r="E32" s="1712">
        <v>153</v>
      </c>
      <c r="F32" s="1862"/>
      <c r="G32" s="1843"/>
      <c r="H32" s="1843"/>
      <c r="I32" s="1647">
        <v>0</v>
      </c>
      <c r="J32" s="1862"/>
      <c r="K32" s="1843"/>
      <c r="L32" s="1843"/>
      <c r="M32" s="1712">
        <v>84</v>
      </c>
      <c r="N32" s="1862"/>
      <c r="O32" s="1843"/>
      <c r="P32" s="1843"/>
      <c r="Q32" s="1647">
        <v>0</v>
      </c>
      <c r="S32" s="813"/>
    </row>
    <row r="33" spans="1:33" s="685" customFormat="1" ht="15" x14ac:dyDescent="0.25">
      <c r="A33" s="684">
        <v>19</v>
      </c>
      <c r="B33" s="827"/>
      <c r="C33" s="789"/>
      <c r="D33" s="1372"/>
      <c r="E33" s="1712">
        <v>160</v>
      </c>
      <c r="F33" s="1862"/>
      <c r="G33" s="1843"/>
      <c r="H33" s="1843"/>
      <c r="I33" s="1647">
        <v>0</v>
      </c>
      <c r="J33" s="1862"/>
      <c r="K33" s="1843"/>
      <c r="L33" s="1843"/>
      <c r="M33" s="1712">
        <v>90</v>
      </c>
      <c r="N33" s="1862"/>
      <c r="O33" s="1843"/>
      <c r="P33" s="1843"/>
      <c r="Q33" s="1647">
        <v>0</v>
      </c>
      <c r="S33" s="813"/>
    </row>
    <row r="34" spans="1:33" s="685" customFormat="1" ht="15" x14ac:dyDescent="0.25">
      <c r="A34" s="684">
        <v>20</v>
      </c>
      <c r="B34" s="827"/>
      <c r="C34" s="789"/>
      <c r="D34" s="1372"/>
      <c r="E34" s="1712">
        <v>166</v>
      </c>
      <c r="F34" s="1862"/>
      <c r="G34" s="1843"/>
      <c r="H34" s="1843"/>
      <c r="I34" s="1647">
        <v>0</v>
      </c>
      <c r="J34" s="1862"/>
      <c r="K34" s="1843"/>
      <c r="L34" s="1843"/>
      <c r="M34" s="1712">
        <v>96</v>
      </c>
      <c r="N34" s="1862"/>
      <c r="O34" s="1843"/>
      <c r="P34" s="1843"/>
      <c r="Q34" s="1647">
        <v>0</v>
      </c>
      <c r="S34" s="813"/>
    </row>
    <row r="35" spans="1:33" s="685" customFormat="1" ht="15" x14ac:dyDescent="0.25">
      <c r="A35" s="684">
        <v>21</v>
      </c>
      <c r="B35" s="827"/>
      <c r="C35" s="789"/>
      <c r="D35" s="1372"/>
      <c r="E35" s="1712">
        <v>164</v>
      </c>
      <c r="F35" s="1862"/>
      <c r="G35" s="1843"/>
      <c r="H35" s="1843"/>
      <c r="I35" s="1647">
        <v>0</v>
      </c>
      <c r="J35" s="1862"/>
      <c r="K35" s="1843"/>
      <c r="L35" s="1843"/>
      <c r="M35" s="1712">
        <v>91</v>
      </c>
      <c r="N35" s="1862"/>
      <c r="O35" s="1843"/>
      <c r="P35" s="1843"/>
      <c r="Q35" s="1647">
        <v>0</v>
      </c>
      <c r="S35" s="813"/>
    </row>
    <row r="36" spans="1:33" s="685" customFormat="1" ht="15" x14ac:dyDescent="0.25">
      <c r="A36" s="684">
        <v>22</v>
      </c>
      <c r="B36" s="827"/>
      <c r="C36" s="789"/>
      <c r="D36" s="1372"/>
      <c r="E36" s="1712">
        <v>160</v>
      </c>
      <c r="F36" s="1862"/>
      <c r="G36" s="1843"/>
      <c r="H36" s="1843"/>
      <c r="I36" s="1647">
        <v>0</v>
      </c>
      <c r="J36" s="1862"/>
      <c r="K36" s="1843"/>
      <c r="L36" s="1843"/>
      <c r="M36" s="1712">
        <v>91</v>
      </c>
      <c r="N36" s="1862"/>
      <c r="O36" s="1843"/>
      <c r="P36" s="1843"/>
      <c r="Q36" s="1647">
        <v>0</v>
      </c>
      <c r="S36" s="813"/>
    </row>
    <row r="37" spans="1:33" s="685" customFormat="1" ht="15" x14ac:dyDescent="0.25">
      <c r="A37" s="684">
        <v>23</v>
      </c>
      <c r="B37" s="827"/>
      <c r="C37" s="789"/>
      <c r="D37" s="1372"/>
      <c r="E37" s="1712">
        <v>134</v>
      </c>
      <c r="F37" s="1862"/>
      <c r="G37" s="1843"/>
      <c r="H37" s="1843"/>
      <c r="I37" s="1647">
        <v>0</v>
      </c>
      <c r="J37" s="1862"/>
      <c r="K37" s="1843"/>
      <c r="L37" s="1843"/>
      <c r="M37" s="1712">
        <v>79</v>
      </c>
      <c r="N37" s="1862"/>
      <c r="O37" s="1843"/>
      <c r="P37" s="1843"/>
      <c r="Q37" s="1647">
        <v>0</v>
      </c>
      <c r="S37" s="813"/>
    </row>
    <row r="38" spans="1:33" s="685" customFormat="1" ht="15" x14ac:dyDescent="0.25">
      <c r="A38" s="684">
        <v>24</v>
      </c>
      <c r="B38" s="827"/>
      <c r="C38" s="789"/>
      <c r="D38" s="1372"/>
      <c r="E38" s="1712">
        <v>116</v>
      </c>
      <c r="F38" s="1862"/>
      <c r="G38" s="1843"/>
      <c r="H38" s="1843"/>
      <c r="I38" s="1647">
        <v>0</v>
      </c>
      <c r="J38" s="1862"/>
      <c r="K38" s="1843"/>
      <c r="L38" s="1843"/>
      <c r="M38" s="1712">
        <v>78</v>
      </c>
      <c r="N38" s="1862"/>
      <c r="O38" s="1843"/>
      <c r="P38" s="1843"/>
      <c r="Q38" s="1647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45">
        <f>SUM(E15:E38)</f>
        <v>3672</v>
      </c>
      <c r="F39" s="1843"/>
      <c r="G39" s="1843"/>
      <c r="H39" s="1843"/>
      <c r="I39" s="1845">
        <f>SUM(I15:I38)</f>
        <v>0</v>
      </c>
      <c r="J39" s="1843"/>
      <c r="K39" s="1843"/>
      <c r="L39" s="1843"/>
      <c r="M39" s="1845">
        <f>SUM(M15:M38)</f>
        <v>2184</v>
      </c>
      <c r="N39" s="1843"/>
      <c r="O39" s="1843"/>
      <c r="P39" s="1843"/>
      <c r="Q39" s="1845">
        <f>SUM(Q15:Q38)</f>
        <v>0</v>
      </c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320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3"/>
  </sheetPr>
  <dimension ref="A1:AG47"/>
  <sheetViews>
    <sheetView topLeftCell="A4" zoomScale="70" zoomScaleNormal="70" workbookViewId="0">
      <selection activeCell="M15" activeCellId="1" sqref="E15:E39 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295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299</v>
      </c>
      <c r="C10" s="2062"/>
      <c r="D10" s="2062"/>
      <c r="E10" s="2063"/>
      <c r="F10" s="3003"/>
      <c r="G10" s="2062"/>
      <c r="H10" s="2062"/>
      <c r="I10" s="2063"/>
      <c r="J10" s="3003" t="str">
        <f>B10</f>
        <v>ВЛ-6 кВ Ф-13 Заречье</v>
      </c>
      <c r="K10" s="2062"/>
      <c r="L10" s="2062"/>
      <c r="M10" s="2063"/>
      <c r="N10" s="3003"/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1200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1200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3"/>
      <c r="F14" s="827"/>
      <c r="G14" s="789"/>
      <c r="H14" s="789"/>
      <c r="I14" s="828"/>
      <c r="J14" s="827"/>
      <c r="K14" s="789"/>
      <c r="L14" s="789"/>
      <c r="M14" s="1373"/>
      <c r="N14" s="827"/>
      <c r="O14" s="789"/>
      <c r="P14" s="789"/>
      <c r="Q14" s="828"/>
      <c r="S14" s="813"/>
    </row>
    <row r="15" spans="1:33" s="1393" customFormat="1" ht="15" x14ac:dyDescent="0.2">
      <c r="A15" s="1386">
        <v>1</v>
      </c>
      <c r="B15" s="1396"/>
      <c r="C15" s="1391"/>
      <c r="D15" s="1389"/>
      <c r="E15" s="1874">
        <v>0</v>
      </c>
      <c r="F15" s="1875"/>
      <c r="G15" s="1876"/>
      <c r="H15" s="1876"/>
      <c r="I15" s="1877"/>
      <c r="J15" s="1878"/>
      <c r="K15" s="1876"/>
      <c r="L15" s="1879"/>
      <c r="M15" s="1874">
        <v>0</v>
      </c>
      <c r="N15" s="1875"/>
      <c r="O15" s="1876"/>
      <c r="P15" s="1876"/>
      <c r="Q15" s="1877"/>
      <c r="S15" s="1394"/>
    </row>
    <row r="16" spans="1:33" s="681" customFormat="1" ht="15" x14ac:dyDescent="0.2">
      <c r="A16" s="684">
        <v>2</v>
      </c>
      <c r="B16" s="827"/>
      <c r="C16" s="789"/>
      <c r="D16" s="1372"/>
      <c r="E16" s="1874">
        <v>0</v>
      </c>
      <c r="F16" s="1880"/>
      <c r="G16" s="1864"/>
      <c r="H16" s="1864"/>
      <c r="I16" s="1881"/>
      <c r="J16" s="1882"/>
      <c r="K16" s="1864"/>
      <c r="L16" s="1883"/>
      <c r="M16" s="1874">
        <v>0</v>
      </c>
      <c r="N16" s="1880"/>
      <c r="O16" s="1864"/>
      <c r="P16" s="1864"/>
      <c r="Q16" s="1881"/>
      <c r="S16" s="813"/>
    </row>
    <row r="17" spans="1:19" s="681" customFormat="1" ht="15" x14ac:dyDescent="0.2">
      <c r="A17" s="684">
        <v>3</v>
      </c>
      <c r="B17" s="827"/>
      <c r="C17" s="789"/>
      <c r="D17" s="1372"/>
      <c r="E17" s="1874">
        <v>0</v>
      </c>
      <c r="F17" s="1880"/>
      <c r="G17" s="1864"/>
      <c r="H17" s="1864"/>
      <c r="I17" s="1881"/>
      <c r="J17" s="1882"/>
      <c r="K17" s="1864"/>
      <c r="L17" s="1883"/>
      <c r="M17" s="1874">
        <v>0</v>
      </c>
      <c r="N17" s="1880"/>
      <c r="O17" s="1864"/>
      <c r="P17" s="1864"/>
      <c r="Q17" s="1881"/>
      <c r="S17" s="813"/>
    </row>
    <row r="18" spans="1:19" s="681" customFormat="1" ht="15" x14ac:dyDescent="0.2">
      <c r="A18" s="684">
        <v>4</v>
      </c>
      <c r="B18" s="827"/>
      <c r="C18" s="789"/>
      <c r="D18" s="1372"/>
      <c r="E18" s="1874">
        <v>0</v>
      </c>
      <c r="F18" s="1880"/>
      <c r="G18" s="1864"/>
      <c r="H18" s="1864"/>
      <c r="I18" s="1881"/>
      <c r="J18" s="1882"/>
      <c r="K18" s="1864"/>
      <c r="L18" s="1883"/>
      <c r="M18" s="1874">
        <v>0</v>
      </c>
      <c r="N18" s="1880"/>
      <c r="O18" s="1864"/>
      <c r="P18" s="1864"/>
      <c r="Q18" s="1881"/>
      <c r="S18" s="813"/>
    </row>
    <row r="19" spans="1:19" s="681" customFormat="1" ht="15" x14ac:dyDescent="0.2">
      <c r="A19" s="684">
        <v>5</v>
      </c>
      <c r="B19" s="827"/>
      <c r="C19" s="789"/>
      <c r="D19" s="1372"/>
      <c r="E19" s="1874">
        <v>0</v>
      </c>
      <c r="F19" s="1880"/>
      <c r="G19" s="1864"/>
      <c r="H19" s="1864"/>
      <c r="I19" s="1881"/>
      <c r="J19" s="1882"/>
      <c r="K19" s="1864"/>
      <c r="L19" s="1883"/>
      <c r="M19" s="1874">
        <v>0</v>
      </c>
      <c r="N19" s="1880"/>
      <c r="O19" s="1864"/>
      <c r="P19" s="1864"/>
      <c r="Q19" s="1881"/>
      <c r="S19" s="813"/>
    </row>
    <row r="20" spans="1:19" s="681" customFormat="1" ht="15" x14ac:dyDescent="0.2">
      <c r="A20" s="684">
        <v>6</v>
      </c>
      <c r="B20" s="827"/>
      <c r="C20" s="789"/>
      <c r="D20" s="1372"/>
      <c r="E20" s="1874">
        <v>0</v>
      </c>
      <c r="F20" s="1880"/>
      <c r="G20" s="1864"/>
      <c r="H20" s="1864"/>
      <c r="I20" s="1881"/>
      <c r="J20" s="1882"/>
      <c r="K20" s="1864"/>
      <c r="L20" s="1883"/>
      <c r="M20" s="1874">
        <v>0</v>
      </c>
      <c r="N20" s="1880"/>
      <c r="O20" s="1864"/>
      <c r="P20" s="1864"/>
      <c r="Q20" s="1881"/>
      <c r="S20" s="813"/>
    </row>
    <row r="21" spans="1:19" s="681" customFormat="1" ht="15" x14ac:dyDescent="0.2">
      <c r="A21" s="684">
        <v>7</v>
      </c>
      <c r="B21" s="827"/>
      <c r="C21" s="789"/>
      <c r="D21" s="1372"/>
      <c r="E21" s="1874">
        <v>0</v>
      </c>
      <c r="F21" s="1880"/>
      <c r="G21" s="1864"/>
      <c r="H21" s="1864"/>
      <c r="I21" s="1881"/>
      <c r="J21" s="1882"/>
      <c r="K21" s="1864"/>
      <c r="L21" s="1883"/>
      <c r="M21" s="1874">
        <v>0</v>
      </c>
      <c r="N21" s="1880"/>
      <c r="O21" s="1864"/>
      <c r="P21" s="1864"/>
      <c r="Q21" s="1881"/>
      <c r="S21" s="813"/>
    </row>
    <row r="22" spans="1:19" s="681" customFormat="1" ht="15" x14ac:dyDescent="0.2">
      <c r="A22" s="684">
        <v>8</v>
      </c>
      <c r="B22" s="827"/>
      <c r="C22" s="789"/>
      <c r="D22" s="1372"/>
      <c r="E22" s="1874">
        <v>0</v>
      </c>
      <c r="F22" s="1880"/>
      <c r="G22" s="1864"/>
      <c r="H22" s="1864"/>
      <c r="I22" s="1881"/>
      <c r="J22" s="1882"/>
      <c r="K22" s="1864"/>
      <c r="L22" s="1883"/>
      <c r="M22" s="1874">
        <v>0</v>
      </c>
      <c r="N22" s="1880"/>
      <c r="O22" s="1864"/>
      <c r="P22" s="1864"/>
      <c r="Q22" s="1881"/>
      <c r="S22" s="813"/>
    </row>
    <row r="23" spans="1:19" s="681" customFormat="1" ht="15" x14ac:dyDescent="0.2">
      <c r="A23" s="684">
        <v>9</v>
      </c>
      <c r="B23" s="827"/>
      <c r="C23" s="789"/>
      <c r="D23" s="1372"/>
      <c r="E23" s="1874">
        <v>0</v>
      </c>
      <c r="F23" s="1880"/>
      <c r="G23" s="1864"/>
      <c r="H23" s="1864"/>
      <c r="I23" s="1881"/>
      <c r="J23" s="1882"/>
      <c r="K23" s="1864"/>
      <c r="L23" s="1883"/>
      <c r="M23" s="1874">
        <v>0</v>
      </c>
      <c r="N23" s="1880"/>
      <c r="O23" s="1864"/>
      <c r="P23" s="1864"/>
      <c r="Q23" s="1881"/>
      <c r="S23" s="813"/>
    </row>
    <row r="24" spans="1:19" s="681" customFormat="1" ht="15" x14ac:dyDescent="0.2">
      <c r="A24" s="684">
        <v>10</v>
      </c>
      <c r="B24" s="827"/>
      <c r="C24" s="789"/>
      <c r="D24" s="1372"/>
      <c r="E24" s="1874">
        <v>0</v>
      </c>
      <c r="F24" s="1880"/>
      <c r="G24" s="1864"/>
      <c r="H24" s="1864"/>
      <c r="I24" s="1881"/>
      <c r="J24" s="1882"/>
      <c r="K24" s="1864"/>
      <c r="L24" s="1883"/>
      <c r="M24" s="1874">
        <v>0</v>
      </c>
      <c r="N24" s="1880"/>
      <c r="O24" s="1864"/>
      <c r="P24" s="1864"/>
      <c r="Q24" s="1881"/>
      <c r="S24" s="813"/>
    </row>
    <row r="25" spans="1:19" s="681" customFormat="1" ht="15" x14ac:dyDescent="0.2">
      <c r="A25" s="684">
        <v>11</v>
      </c>
      <c r="B25" s="827"/>
      <c r="C25" s="789"/>
      <c r="D25" s="1372"/>
      <c r="E25" s="1874">
        <v>0</v>
      </c>
      <c r="F25" s="1880"/>
      <c r="G25" s="1864"/>
      <c r="H25" s="1864"/>
      <c r="I25" s="1881"/>
      <c r="J25" s="1882"/>
      <c r="K25" s="1864"/>
      <c r="L25" s="1883"/>
      <c r="M25" s="1874">
        <v>0</v>
      </c>
      <c r="N25" s="1880"/>
      <c r="O25" s="1864"/>
      <c r="P25" s="1864"/>
      <c r="Q25" s="1881"/>
      <c r="S25" s="813"/>
    </row>
    <row r="26" spans="1:19" s="681" customFormat="1" ht="15" x14ac:dyDescent="0.2">
      <c r="A26" s="684">
        <v>12</v>
      </c>
      <c r="B26" s="827"/>
      <c r="C26" s="789"/>
      <c r="D26" s="1372"/>
      <c r="E26" s="1874">
        <v>0</v>
      </c>
      <c r="F26" s="1880"/>
      <c r="G26" s="1864"/>
      <c r="H26" s="1864"/>
      <c r="I26" s="1881"/>
      <c r="J26" s="1882"/>
      <c r="K26" s="1864"/>
      <c r="L26" s="1883"/>
      <c r="M26" s="1874">
        <v>0</v>
      </c>
      <c r="N26" s="1880"/>
      <c r="O26" s="1864"/>
      <c r="P26" s="1864"/>
      <c r="Q26" s="1881"/>
      <c r="S26" s="813"/>
    </row>
    <row r="27" spans="1:19" s="681" customFormat="1" ht="15" x14ac:dyDescent="0.2">
      <c r="A27" s="684">
        <v>13</v>
      </c>
      <c r="B27" s="827"/>
      <c r="C27" s="789"/>
      <c r="D27" s="1372"/>
      <c r="E27" s="1874">
        <v>0</v>
      </c>
      <c r="F27" s="1880"/>
      <c r="G27" s="1864"/>
      <c r="H27" s="1864"/>
      <c r="I27" s="1881"/>
      <c r="J27" s="1882"/>
      <c r="K27" s="1864"/>
      <c r="L27" s="1883"/>
      <c r="M27" s="1874">
        <v>0</v>
      </c>
      <c r="N27" s="1880"/>
      <c r="O27" s="1864"/>
      <c r="P27" s="1864"/>
      <c r="Q27" s="1881"/>
      <c r="S27" s="813"/>
    </row>
    <row r="28" spans="1:19" s="681" customFormat="1" ht="15" x14ac:dyDescent="0.2">
      <c r="A28" s="684">
        <v>14</v>
      </c>
      <c r="B28" s="827"/>
      <c r="C28" s="789"/>
      <c r="D28" s="1372"/>
      <c r="E28" s="1874">
        <v>0</v>
      </c>
      <c r="F28" s="1880"/>
      <c r="G28" s="1864"/>
      <c r="H28" s="1864"/>
      <c r="I28" s="1881"/>
      <c r="J28" s="1882"/>
      <c r="K28" s="1864"/>
      <c r="L28" s="1883"/>
      <c r="M28" s="1874">
        <v>0</v>
      </c>
      <c r="N28" s="1880"/>
      <c r="O28" s="1864"/>
      <c r="P28" s="1864"/>
      <c r="Q28" s="1881"/>
      <c r="S28" s="813"/>
    </row>
    <row r="29" spans="1:19" s="681" customFormat="1" ht="15" x14ac:dyDescent="0.2">
      <c r="A29" s="684">
        <v>15</v>
      </c>
      <c r="B29" s="827"/>
      <c r="C29" s="789"/>
      <c r="D29" s="1372"/>
      <c r="E29" s="1874">
        <v>0</v>
      </c>
      <c r="F29" s="1880"/>
      <c r="G29" s="1864"/>
      <c r="H29" s="1864"/>
      <c r="I29" s="1881"/>
      <c r="J29" s="1882"/>
      <c r="K29" s="1864"/>
      <c r="L29" s="1883"/>
      <c r="M29" s="1874">
        <v>0</v>
      </c>
      <c r="N29" s="1880"/>
      <c r="O29" s="1864"/>
      <c r="P29" s="1864"/>
      <c r="Q29" s="1881"/>
      <c r="S29" s="813"/>
    </row>
    <row r="30" spans="1:19" s="681" customFormat="1" ht="15" x14ac:dyDescent="0.2">
      <c r="A30" s="684">
        <v>16</v>
      </c>
      <c r="B30" s="827"/>
      <c r="C30" s="789"/>
      <c r="D30" s="1372"/>
      <c r="E30" s="1874">
        <v>0</v>
      </c>
      <c r="F30" s="1880"/>
      <c r="G30" s="1864"/>
      <c r="H30" s="1864"/>
      <c r="I30" s="1881"/>
      <c r="J30" s="1882"/>
      <c r="K30" s="1864"/>
      <c r="L30" s="1883"/>
      <c r="M30" s="1874">
        <v>0</v>
      </c>
      <c r="N30" s="1880"/>
      <c r="O30" s="1864"/>
      <c r="P30" s="1864"/>
      <c r="Q30" s="1881"/>
      <c r="S30" s="813"/>
    </row>
    <row r="31" spans="1:19" s="685" customFormat="1" ht="15" x14ac:dyDescent="0.2">
      <c r="A31" s="684">
        <v>17</v>
      </c>
      <c r="B31" s="827"/>
      <c r="C31" s="789"/>
      <c r="D31" s="1372"/>
      <c r="E31" s="1874">
        <v>0</v>
      </c>
      <c r="F31" s="1880"/>
      <c r="G31" s="1864"/>
      <c r="H31" s="1864"/>
      <c r="I31" s="1881"/>
      <c r="J31" s="1882"/>
      <c r="K31" s="1864"/>
      <c r="L31" s="1883"/>
      <c r="M31" s="1874">
        <v>0</v>
      </c>
      <c r="N31" s="1880"/>
      <c r="O31" s="1864"/>
      <c r="P31" s="1864"/>
      <c r="Q31" s="1881"/>
      <c r="S31" s="813"/>
    </row>
    <row r="32" spans="1:19" s="685" customFormat="1" ht="15" x14ac:dyDescent="0.2">
      <c r="A32" s="684">
        <v>18</v>
      </c>
      <c r="B32" s="827"/>
      <c r="C32" s="789"/>
      <c r="D32" s="1372"/>
      <c r="E32" s="1874">
        <v>0</v>
      </c>
      <c r="F32" s="1880"/>
      <c r="G32" s="1864"/>
      <c r="H32" s="1864"/>
      <c r="I32" s="1881"/>
      <c r="J32" s="1882"/>
      <c r="K32" s="1864"/>
      <c r="L32" s="1883"/>
      <c r="M32" s="1874">
        <v>0</v>
      </c>
      <c r="N32" s="1880"/>
      <c r="O32" s="1864"/>
      <c r="P32" s="1864"/>
      <c r="Q32" s="1881"/>
      <c r="S32" s="813"/>
    </row>
    <row r="33" spans="1:33" s="685" customFormat="1" ht="15" x14ac:dyDescent="0.2">
      <c r="A33" s="684">
        <v>19</v>
      </c>
      <c r="B33" s="827"/>
      <c r="C33" s="789"/>
      <c r="D33" s="1372"/>
      <c r="E33" s="1874">
        <v>0</v>
      </c>
      <c r="F33" s="1880"/>
      <c r="G33" s="1864"/>
      <c r="H33" s="1864"/>
      <c r="I33" s="1881"/>
      <c r="J33" s="1882"/>
      <c r="K33" s="1864"/>
      <c r="L33" s="1883"/>
      <c r="M33" s="1874">
        <v>0</v>
      </c>
      <c r="N33" s="1880"/>
      <c r="O33" s="1864"/>
      <c r="P33" s="1864"/>
      <c r="Q33" s="1881"/>
      <c r="S33" s="813"/>
    </row>
    <row r="34" spans="1:33" s="685" customFormat="1" ht="15" x14ac:dyDescent="0.2">
      <c r="A34" s="684">
        <v>20</v>
      </c>
      <c r="B34" s="827"/>
      <c r="C34" s="789"/>
      <c r="D34" s="1372"/>
      <c r="E34" s="1874">
        <v>0</v>
      </c>
      <c r="F34" s="1880"/>
      <c r="G34" s="1864"/>
      <c r="H34" s="1864"/>
      <c r="I34" s="1881"/>
      <c r="J34" s="1882"/>
      <c r="K34" s="1864"/>
      <c r="L34" s="1883"/>
      <c r="M34" s="1874">
        <v>0</v>
      </c>
      <c r="N34" s="1880"/>
      <c r="O34" s="1864"/>
      <c r="P34" s="1864"/>
      <c r="Q34" s="1881"/>
      <c r="S34" s="813"/>
    </row>
    <row r="35" spans="1:33" s="685" customFormat="1" ht="15" x14ac:dyDescent="0.2">
      <c r="A35" s="684">
        <v>21</v>
      </c>
      <c r="B35" s="827"/>
      <c r="C35" s="789"/>
      <c r="D35" s="1372"/>
      <c r="E35" s="1874">
        <v>0</v>
      </c>
      <c r="F35" s="1880"/>
      <c r="G35" s="1864"/>
      <c r="H35" s="1864"/>
      <c r="I35" s="1881"/>
      <c r="J35" s="1882"/>
      <c r="K35" s="1864"/>
      <c r="L35" s="1883"/>
      <c r="M35" s="1874">
        <v>0</v>
      </c>
      <c r="N35" s="1880"/>
      <c r="O35" s="1864"/>
      <c r="P35" s="1864"/>
      <c r="Q35" s="1881"/>
      <c r="S35" s="813"/>
    </row>
    <row r="36" spans="1:33" s="685" customFormat="1" ht="15" x14ac:dyDescent="0.2">
      <c r="A36" s="684">
        <v>22</v>
      </c>
      <c r="B36" s="827"/>
      <c r="C36" s="789"/>
      <c r="D36" s="1372"/>
      <c r="E36" s="1874">
        <v>0</v>
      </c>
      <c r="F36" s="1880"/>
      <c r="G36" s="1864"/>
      <c r="H36" s="1864"/>
      <c r="I36" s="1881"/>
      <c r="J36" s="1882"/>
      <c r="K36" s="1864"/>
      <c r="L36" s="1883"/>
      <c r="M36" s="1874">
        <v>0</v>
      </c>
      <c r="N36" s="1880"/>
      <c r="O36" s="1864"/>
      <c r="P36" s="1864"/>
      <c r="Q36" s="1881"/>
      <c r="S36" s="813"/>
    </row>
    <row r="37" spans="1:33" s="685" customFormat="1" ht="15" x14ac:dyDescent="0.2">
      <c r="A37" s="684">
        <v>23</v>
      </c>
      <c r="B37" s="827"/>
      <c r="C37" s="789"/>
      <c r="D37" s="1372"/>
      <c r="E37" s="1874">
        <v>0</v>
      </c>
      <c r="F37" s="1880"/>
      <c r="G37" s="1864"/>
      <c r="H37" s="1864"/>
      <c r="I37" s="1881"/>
      <c r="J37" s="1882"/>
      <c r="K37" s="1864"/>
      <c r="L37" s="1883"/>
      <c r="M37" s="1874">
        <v>0</v>
      </c>
      <c r="N37" s="1880"/>
      <c r="O37" s="1864"/>
      <c r="P37" s="1864"/>
      <c r="Q37" s="1881"/>
      <c r="S37" s="813"/>
    </row>
    <row r="38" spans="1:33" s="685" customFormat="1" ht="15" x14ac:dyDescent="0.2">
      <c r="A38" s="684">
        <v>24</v>
      </c>
      <c r="B38" s="827"/>
      <c r="C38" s="789"/>
      <c r="D38" s="1372"/>
      <c r="E38" s="1874">
        <v>0</v>
      </c>
      <c r="F38" s="1880"/>
      <c r="G38" s="1864"/>
      <c r="H38" s="1864"/>
      <c r="I38" s="1881"/>
      <c r="J38" s="1882"/>
      <c r="K38" s="1864"/>
      <c r="L38" s="1883"/>
      <c r="M38" s="1874">
        <v>0</v>
      </c>
      <c r="N38" s="1880"/>
      <c r="O38" s="1864"/>
      <c r="P38" s="1864"/>
      <c r="Q38" s="1881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0</v>
      </c>
      <c r="F39" s="1864"/>
      <c r="G39" s="1864"/>
      <c r="H39" s="1864"/>
      <c r="I39" s="1869"/>
      <c r="J39" s="1864"/>
      <c r="K39" s="1864"/>
      <c r="L39" s="1864"/>
      <c r="M39" s="1863">
        <f>SUM(M15:M38)</f>
        <v>0</v>
      </c>
      <c r="N39" s="1864"/>
      <c r="O39" s="1864"/>
      <c r="P39" s="1864"/>
      <c r="Q39" s="1869"/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324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3"/>
  </sheetPr>
  <dimension ref="A1:AG47"/>
  <sheetViews>
    <sheetView topLeftCell="C3" zoomScale="85" zoomScaleNormal="85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321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284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312</v>
      </c>
      <c r="C10" s="2062"/>
      <c r="D10" s="2062"/>
      <c r="E10" s="2063"/>
      <c r="F10" s="3003"/>
      <c r="G10" s="2062"/>
      <c r="H10" s="2062"/>
      <c r="I10" s="2063"/>
      <c r="J10" s="3003" t="str">
        <f>B10</f>
        <v>ВЛ-6 кВ Ф-5 Леспромхоз</v>
      </c>
      <c r="K10" s="2062"/>
      <c r="L10" s="2062"/>
      <c r="M10" s="2063"/>
      <c r="N10" s="3003"/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1800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1800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828"/>
      <c r="D14" s="789"/>
      <c r="E14" s="1375"/>
      <c r="F14" s="827"/>
      <c r="G14" s="789"/>
      <c r="H14" s="789"/>
      <c r="I14" s="828"/>
      <c r="J14" s="933"/>
      <c r="K14" s="833"/>
      <c r="L14" s="789"/>
      <c r="M14" s="1373"/>
      <c r="N14" s="827"/>
      <c r="O14" s="789"/>
      <c r="P14" s="789"/>
      <c r="Q14" s="828"/>
      <c r="S14" s="813"/>
    </row>
    <row r="15" spans="1:33" s="1393" customFormat="1" ht="15" x14ac:dyDescent="0.2">
      <c r="A15" s="1386">
        <v>1</v>
      </c>
      <c r="B15" s="1387"/>
      <c r="C15" s="1395"/>
      <c r="D15" s="1389"/>
      <c r="E15" s="1874">
        <v>108</v>
      </c>
      <c r="F15" s="1875"/>
      <c r="G15" s="1876"/>
      <c r="H15" s="1876"/>
      <c r="I15" s="1877"/>
      <c r="J15" s="1884"/>
      <c r="K15" s="1885"/>
      <c r="L15" s="1879"/>
      <c r="M15" s="1874">
        <v>107</v>
      </c>
      <c r="N15" s="1390"/>
      <c r="O15" s="1391"/>
      <c r="P15" s="1391"/>
      <c r="Q15" s="1392"/>
      <c r="S15" s="1394"/>
    </row>
    <row r="16" spans="1:33" s="681" customFormat="1" ht="15" x14ac:dyDescent="0.2">
      <c r="A16" s="684">
        <v>2</v>
      </c>
      <c r="B16" s="933"/>
      <c r="C16" s="828"/>
      <c r="D16" s="1372"/>
      <c r="E16" s="1874">
        <v>100</v>
      </c>
      <c r="F16" s="1880"/>
      <c r="G16" s="1864"/>
      <c r="H16" s="1864"/>
      <c r="I16" s="1881"/>
      <c r="J16" s="1886"/>
      <c r="K16" s="1887"/>
      <c r="L16" s="1883"/>
      <c r="M16" s="1874">
        <v>108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28"/>
      <c r="D17" s="1372"/>
      <c r="E17" s="1874">
        <v>91</v>
      </c>
      <c r="F17" s="1880"/>
      <c r="G17" s="1864"/>
      <c r="H17" s="1864"/>
      <c r="I17" s="1881"/>
      <c r="J17" s="1886"/>
      <c r="K17" s="1887"/>
      <c r="L17" s="1883"/>
      <c r="M17" s="1874">
        <v>113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28"/>
      <c r="D18" s="1372"/>
      <c r="E18" s="1874">
        <v>90</v>
      </c>
      <c r="F18" s="1880"/>
      <c r="G18" s="1864"/>
      <c r="H18" s="1864"/>
      <c r="I18" s="1881"/>
      <c r="J18" s="1886"/>
      <c r="K18" s="1887"/>
      <c r="L18" s="1883"/>
      <c r="M18" s="1874">
        <v>104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28"/>
      <c r="D19" s="1372"/>
      <c r="E19" s="1874">
        <v>94</v>
      </c>
      <c r="F19" s="1880"/>
      <c r="G19" s="1864"/>
      <c r="H19" s="1864"/>
      <c r="I19" s="1881"/>
      <c r="J19" s="1886"/>
      <c r="K19" s="1887"/>
      <c r="L19" s="1883"/>
      <c r="M19" s="1874">
        <v>99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28"/>
      <c r="D20" s="1372"/>
      <c r="E20" s="1874">
        <v>99</v>
      </c>
      <c r="F20" s="1880"/>
      <c r="G20" s="1864"/>
      <c r="H20" s="1864"/>
      <c r="I20" s="1881"/>
      <c r="J20" s="1886"/>
      <c r="K20" s="1887"/>
      <c r="L20" s="1883"/>
      <c r="M20" s="1874">
        <v>98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28"/>
      <c r="D21" s="1372"/>
      <c r="E21" s="1874">
        <v>117</v>
      </c>
      <c r="F21" s="1880"/>
      <c r="G21" s="1864"/>
      <c r="H21" s="1864"/>
      <c r="I21" s="1881"/>
      <c r="J21" s="1886"/>
      <c r="K21" s="1887"/>
      <c r="L21" s="1883"/>
      <c r="M21" s="1874">
        <v>96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28"/>
      <c r="D22" s="1372"/>
      <c r="E22" s="1874">
        <v>132</v>
      </c>
      <c r="F22" s="1880"/>
      <c r="G22" s="1864"/>
      <c r="H22" s="1864"/>
      <c r="I22" s="1881"/>
      <c r="J22" s="1886"/>
      <c r="K22" s="1887"/>
      <c r="L22" s="1883"/>
      <c r="M22" s="1874">
        <v>102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28"/>
      <c r="D23" s="1372"/>
      <c r="E23" s="1874">
        <v>146</v>
      </c>
      <c r="F23" s="1880"/>
      <c r="G23" s="1864"/>
      <c r="H23" s="1864"/>
      <c r="I23" s="1881"/>
      <c r="J23" s="1886"/>
      <c r="K23" s="1887"/>
      <c r="L23" s="1883"/>
      <c r="M23" s="1874">
        <v>110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28"/>
      <c r="D24" s="1372"/>
      <c r="E24" s="1874">
        <v>157</v>
      </c>
      <c r="F24" s="1880"/>
      <c r="G24" s="1864"/>
      <c r="H24" s="1864"/>
      <c r="I24" s="1881"/>
      <c r="J24" s="1886"/>
      <c r="K24" s="1887"/>
      <c r="L24" s="1883"/>
      <c r="M24" s="1874">
        <v>118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28"/>
      <c r="D25" s="1372"/>
      <c r="E25" s="1874">
        <v>163</v>
      </c>
      <c r="F25" s="1880"/>
      <c r="G25" s="1864"/>
      <c r="H25" s="1864"/>
      <c r="I25" s="1881"/>
      <c r="J25" s="1886"/>
      <c r="K25" s="1887"/>
      <c r="L25" s="1883"/>
      <c r="M25" s="1874">
        <v>124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28"/>
      <c r="D26" s="1372"/>
      <c r="E26" s="1874">
        <v>166</v>
      </c>
      <c r="F26" s="1880"/>
      <c r="G26" s="1864"/>
      <c r="H26" s="1864"/>
      <c r="I26" s="1881"/>
      <c r="J26" s="1886"/>
      <c r="K26" s="1887"/>
      <c r="L26" s="1883"/>
      <c r="M26" s="1874">
        <v>121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28"/>
      <c r="D27" s="1372"/>
      <c r="E27" s="1874">
        <v>162</v>
      </c>
      <c r="F27" s="1880"/>
      <c r="G27" s="1864"/>
      <c r="H27" s="1864"/>
      <c r="I27" s="1881"/>
      <c r="J27" s="1886"/>
      <c r="K27" s="1887"/>
      <c r="L27" s="1883"/>
      <c r="M27" s="1874">
        <v>125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28"/>
      <c r="D28" s="1372"/>
      <c r="E28" s="1874">
        <v>158</v>
      </c>
      <c r="F28" s="1880"/>
      <c r="G28" s="1864"/>
      <c r="H28" s="1864"/>
      <c r="I28" s="1881"/>
      <c r="J28" s="1886"/>
      <c r="K28" s="1887"/>
      <c r="L28" s="1883"/>
      <c r="M28" s="1874">
        <v>125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28"/>
      <c r="D29" s="1372"/>
      <c r="E29" s="1874">
        <v>160</v>
      </c>
      <c r="F29" s="1880"/>
      <c r="G29" s="1864"/>
      <c r="H29" s="1864"/>
      <c r="I29" s="1881"/>
      <c r="J29" s="1886"/>
      <c r="K29" s="1887"/>
      <c r="L29" s="1883"/>
      <c r="M29" s="1874">
        <v>125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28"/>
      <c r="D30" s="1372"/>
      <c r="E30" s="1874">
        <v>161</v>
      </c>
      <c r="F30" s="1880"/>
      <c r="G30" s="1864"/>
      <c r="H30" s="1864"/>
      <c r="I30" s="1881"/>
      <c r="J30" s="1886"/>
      <c r="K30" s="1887"/>
      <c r="L30" s="1883"/>
      <c r="M30" s="1874">
        <v>116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28"/>
      <c r="D31" s="1372"/>
      <c r="E31" s="1874">
        <v>160</v>
      </c>
      <c r="F31" s="1880"/>
      <c r="G31" s="1864"/>
      <c r="H31" s="1864"/>
      <c r="I31" s="1881"/>
      <c r="J31" s="1886"/>
      <c r="K31" s="1887"/>
      <c r="L31" s="1883"/>
      <c r="M31" s="1874">
        <v>104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28"/>
      <c r="D32" s="1372"/>
      <c r="E32" s="1874">
        <v>157</v>
      </c>
      <c r="F32" s="1880"/>
      <c r="G32" s="1864"/>
      <c r="H32" s="1864"/>
      <c r="I32" s="1881"/>
      <c r="J32" s="1886"/>
      <c r="K32" s="1887"/>
      <c r="L32" s="1883"/>
      <c r="M32" s="1874">
        <v>104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28"/>
      <c r="D33" s="1372"/>
      <c r="E33" s="1874">
        <v>166</v>
      </c>
      <c r="F33" s="1880"/>
      <c r="G33" s="1864"/>
      <c r="H33" s="1864"/>
      <c r="I33" s="1881"/>
      <c r="J33" s="1886"/>
      <c r="K33" s="1887"/>
      <c r="L33" s="1883"/>
      <c r="M33" s="1874">
        <v>115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28"/>
      <c r="D34" s="1372"/>
      <c r="E34" s="1874">
        <v>162</v>
      </c>
      <c r="F34" s="1880"/>
      <c r="G34" s="1864"/>
      <c r="H34" s="1864"/>
      <c r="I34" s="1881"/>
      <c r="J34" s="1886"/>
      <c r="K34" s="1887"/>
      <c r="L34" s="1883"/>
      <c r="M34" s="1874">
        <v>121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28"/>
      <c r="D35" s="1372"/>
      <c r="E35" s="1874">
        <v>165</v>
      </c>
      <c r="F35" s="1880"/>
      <c r="G35" s="1864"/>
      <c r="H35" s="1864"/>
      <c r="I35" s="1881"/>
      <c r="J35" s="1886"/>
      <c r="K35" s="1887"/>
      <c r="L35" s="1883"/>
      <c r="M35" s="1874">
        <v>114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28"/>
      <c r="D36" s="1372"/>
      <c r="E36" s="1874">
        <v>153</v>
      </c>
      <c r="F36" s="1880"/>
      <c r="G36" s="1864"/>
      <c r="H36" s="1864"/>
      <c r="I36" s="1881"/>
      <c r="J36" s="1886"/>
      <c r="K36" s="1887"/>
      <c r="L36" s="1883"/>
      <c r="M36" s="1874">
        <v>115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28"/>
      <c r="D37" s="1372"/>
      <c r="E37" s="1874">
        <v>141</v>
      </c>
      <c r="F37" s="1880"/>
      <c r="G37" s="1864"/>
      <c r="H37" s="1864"/>
      <c r="I37" s="1881"/>
      <c r="J37" s="1886"/>
      <c r="K37" s="1887"/>
      <c r="L37" s="1883"/>
      <c r="M37" s="1874">
        <v>111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28"/>
      <c r="D38" s="1372"/>
      <c r="E38" s="1874">
        <v>124</v>
      </c>
      <c r="F38" s="1880"/>
      <c r="G38" s="1864"/>
      <c r="H38" s="1864"/>
      <c r="I38" s="1881"/>
      <c r="J38" s="1886"/>
      <c r="K38" s="1887"/>
      <c r="L38" s="1883"/>
      <c r="M38" s="1874">
        <v>105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3332</v>
      </c>
      <c r="F39" s="1864"/>
      <c r="G39" s="1864"/>
      <c r="H39" s="1864"/>
      <c r="I39" s="1869"/>
      <c r="J39" s="1864"/>
      <c r="K39" s="1864"/>
      <c r="L39" s="1864"/>
      <c r="M39" s="1863">
        <f>SUM(M15:M38)</f>
        <v>2680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3"/>
  </sheetPr>
  <dimension ref="A1:AG47"/>
  <sheetViews>
    <sheetView zoomScaleNormal="100" workbookViewId="0">
      <selection activeCell="T34" sqref="T3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379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488</v>
      </c>
      <c r="B8" s="1315" t="s">
        <v>490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380</v>
      </c>
      <c r="C10" s="2062"/>
      <c r="D10" s="2062"/>
      <c r="E10" s="2063"/>
      <c r="F10" s="3003" t="s">
        <v>381</v>
      </c>
      <c r="G10" s="2062"/>
      <c r="H10" s="2062"/>
      <c r="I10" s="2063"/>
      <c r="J10" s="3003" t="str">
        <f>B10</f>
        <v>КЛ-10 кВ "Центральный"</v>
      </c>
      <c r="K10" s="2931"/>
      <c r="L10" s="2931"/>
      <c r="M10" s="2932"/>
      <c r="N10" s="3003" t="str">
        <f>F10</f>
        <v>КЛ-10 кВ "Город-1"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>
        <v>4000</v>
      </c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1852"/>
      <c r="D14" s="1852"/>
      <c r="E14" s="1375"/>
      <c r="F14" s="1865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5">
      <c r="A15" s="1386">
        <v>1</v>
      </c>
      <c r="B15" s="1871"/>
      <c r="C15" s="1388"/>
      <c r="D15" s="1391"/>
      <c r="E15" s="1866">
        <v>223</v>
      </c>
      <c r="F15" s="1888"/>
      <c r="G15" s="1876"/>
      <c r="H15" s="1879"/>
      <c r="I15" s="1874">
        <v>669</v>
      </c>
      <c r="J15" s="1889"/>
      <c r="K15" s="1885"/>
      <c r="L15" s="1879"/>
      <c r="M15" s="1874">
        <v>0</v>
      </c>
      <c r="N15" s="1875"/>
      <c r="O15" s="1876"/>
      <c r="P15" s="1879"/>
      <c r="Q15" s="1874">
        <v>0</v>
      </c>
      <c r="S15" s="1394"/>
    </row>
    <row r="16" spans="1:33" s="681" customFormat="1" ht="15" x14ac:dyDescent="0.25">
      <c r="A16" s="684">
        <v>2</v>
      </c>
      <c r="B16" s="1872"/>
      <c r="C16" s="1388"/>
      <c r="D16" s="1391"/>
      <c r="E16" s="1866">
        <v>163</v>
      </c>
      <c r="F16" s="1888"/>
      <c r="G16" s="1864"/>
      <c r="H16" s="1883"/>
      <c r="I16" s="1874">
        <v>534</v>
      </c>
      <c r="J16" s="1890"/>
      <c r="K16" s="1887"/>
      <c r="L16" s="1883"/>
      <c r="M16" s="1874">
        <v>0</v>
      </c>
      <c r="N16" s="1880"/>
      <c r="O16" s="1864"/>
      <c r="P16" s="1883"/>
      <c r="Q16" s="1874">
        <v>0</v>
      </c>
      <c r="S16" s="813"/>
    </row>
    <row r="17" spans="1:19" s="681" customFormat="1" ht="15" x14ac:dyDescent="0.25">
      <c r="A17" s="684">
        <v>3</v>
      </c>
      <c r="B17" s="1872"/>
      <c r="C17" s="1388"/>
      <c r="D17" s="1391"/>
      <c r="E17" s="1866">
        <v>152</v>
      </c>
      <c r="F17" s="1888"/>
      <c r="G17" s="1864"/>
      <c r="H17" s="1883"/>
      <c r="I17" s="1874">
        <v>508</v>
      </c>
      <c r="J17" s="1890"/>
      <c r="K17" s="1887"/>
      <c r="L17" s="1883"/>
      <c r="M17" s="1874">
        <v>0</v>
      </c>
      <c r="N17" s="1880"/>
      <c r="O17" s="1864"/>
      <c r="P17" s="1883"/>
      <c r="Q17" s="1874">
        <v>0</v>
      </c>
      <c r="S17" s="813"/>
    </row>
    <row r="18" spans="1:19" s="681" customFormat="1" ht="15" x14ac:dyDescent="0.25">
      <c r="A18" s="684">
        <v>4</v>
      </c>
      <c r="B18" s="1872"/>
      <c r="C18" s="1388"/>
      <c r="D18" s="1391"/>
      <c r="E18" s="1866">
        <v>141</v>
      </c>
      <c r="F18" s="1888"/>
      <c r="G18" s="1864"/>
      <c r="H18" s="1883"/>
      <c r="I18" s="1874">
        <v>483</v>
      </c>
      <c r="J18" s="1890"/>
      <c r="K18" s="1887"/>
      <c r="L18" s="1883"/>
      <c r="M18" s="1874">
        <v>0</v>
      </c>
      <c r="N18" s="1880"/>
      <c r="O18" s="1864"/>
      <c r="P18" s="1883"/>
      <c r="Q18" s="1874">
        <v>0</v>
      </c>
      <c r="S18" s="813"/>
    </row>
    <row r="19" spans="1:19" s="681" customFormat="1" ht="15" x14ac:dyDescent="0.25">
      <c r="A19" s="684">
        <v>5</v>
      </c>
      <c r="B19" s="1872"/>
      <c r="C19" s="1388"/>
      <c r="D19" s="1391"/>
      <c r="E19" s="1866">
        <v>138</v>
      </c>
      <c r="F19" s="1888"/>
      <c r="G19" s="1864"/>
      <c r="H19" s="1883"/>
      <c r="I19" s="1874">
        <v>488</v>
      </c>
      <c r="J19" s="1890"/>
      <c r="K19" s="1887"/>
      <c r="L19" s="1883"/>
      <c r="M19" s="1874">
        <v>0</v>
      </c>
      <c r="N19" s="1880"/>
      <c r="O19" s="1864"/>
      <c r="P19" s="1883"/>
      <c r="Q19" s="1874">
        <v>0</v>
      </c>
      <c r="S19" s="813"/>
    </row>
    <row r="20" spans="1:19" s="681" customFormat="1" ht="15" x14ac:dyDescent="0.25">
      <c r="A20" s="684">
        <v>6</v>
      </c>
      <c r="B20" s="1872"/>
      <c r="C20" s="1388"/>
      <c r="D20" s="1391"/>
      <c r="E20" s="1866">
        <v>155</v>
      </c>
      <c r="F20" s="1888"/>
      <c r="G20" s="1864"/>
      <c r="H20" s="1883"/>
      <c r="I20" s="1874">
        <v>548</v>
      </c>
      <c r="J20" s="1890"/>
      <c r="K20" s="1887"/>
      <c r="L20" s="1883"/>
      <c r="M20" s="1874">
        <v>0</v>
      </c>
      <c r="N20" s="1880"/>
      <c r="O20" s="1864"/>
      <c r="P20" s="1883"/>
      <c r="Q20" s="1874">
        <v>0</v>
      </c>
      <c r="S20" s="813"/>
    </row>
    <row r="21" spans="1:19" s="681" customFormat="1" ht="15" x14ac:dyDescent="0.25">
      <c r="A21" s="684">
        <v>7</v>
      </c>
      <c r="B21" s="1872"/>
      <c r="C21" s="1388"/>
      <c r="D21" s="1391"/>
      <c r="E21" s="1866">
        <v>209</v>
      </c>
      <c r="F21" s="1888"/>
      <c r="G21" s="1864"/>
      <c r="H21" s="1883"/>
      <c r="I21" s="1874">
        <v>694</v>
      </c>
      <c r="J21" s="1890"/>
      <c r="K21" s="1887"/>
      <c r="L21" s="1883"/>
      <c r="M21" s="1874">
        <v>0</v>
      </c>
      <c r="N21" s="1880"/>
      <c r="O21" s="1864"/>
      <c r="P21" s="1883"/>
      <c r="Q21" s="1874">
        <v>0</v>
      </c>
      <c r="S21" s="813"/>
    </row>
    <row r="22" spans="1:19" s="681" customFormat="1" ht="15" x14ac:dyDescent="0.25">
      <c r="A22" s="684">
        <v>8</v>
      </c>
      <c r="B22" s="1872"/>
      <c r="C22" s="1388"/>
      <c r="D22" s="1391"/>
      <c r="E22" s="1866">
        <v>261</v>
      </c>
      <c r="F22" s="1888"/>
      <c r="G22" s="1864"/>
      <c r="H22" s="1883"/>
      <c r="I22" s="1874">
        <v>878</v>
      </c>
      <c r="J22" s="1890"/>
      <c r="K22" s="1887"/>
      <c r="L22" s="1883"/>
      <c r="M22" s="1874">
        <v>0</v>
      </c>
      <c r="N22" s="1880"/>
      <c r="O22" s="1864"/>
      <c r="P22" s="1883"/>
      <c r="Q22" s="1874">
        <v>0</v>
      </c>
      <c r="S22" s="813"/>
    </row>
    <row r="23" spans="1:19" s="681" customFormat="1" ht="15" x14ac:dyDescent="0.25">
      <c r="A23" s="684">
        <v>9</v>
      </c>
      <c r="B23" s="1872"/>
      <c r="C23" s="1388"/>
      <c r="D23" s="1391"/>
      <c r="E23" s="1866">
        <v>264</v>
      </c>
      <c r="F23" s="1888"/>
      <c r="G23" s="1864"/>
      <c r="H23" s="1883"/>
      <c r="I23" s="1874">
        <v>1227</v>
      </c>
      <c r="J23" s="1890"/>
      <c r="K23" s="1887"/>
      <c r="L23" s="1883"/>
      <c r="M23" s="1874">
        <v>0</v>
      </c>
      <c r="N23" s="1880"/>
      <c r="O23" s="1864"/>
      <c r="P23" s="1883"/>
      <c r="Q23" s="1874">
        <v>0</v>
      </c>
      <c r="S23" s="813"/>
    </row>
    <row r="24" spans="1:19" s="681" customFormat="1" ht="15" x14ac:dyDescent="0.25">
      <c r="A24" s="684">
        <v>10</v>
      </c>
      <c r="B24" s="1872"/>
      <c r="C24" s="1388"/>
      <c r="D24" s="1391"/>
      <c r="E24" s="1866">
        <v>272</v>
      </c>
      <c r="F24" s="1888"/>
      <c r="G24" s="1864"/>
      <c r="H24" s="1883"/>
      <c r="I24" s="1874">
        <v>1305</v>
      </c>
      <c r="J24" s="1890"/>
      <c r="K24" s="1887"/>
      <c r="L24" s="1883"/>
      <c r="M24" s="1874">
        <v>0</v>
      </c>
      <c r="N24" s="1880"/>
      <c r="O24" s="1864"/>
      <c r="P24" s="1883"/>
      <c r="Q24" s="1874">
        <v>0</v>
      </c>
      <c r="S24" s="813"/>
    </row>
    <row r="25" spans="1:19" s="681" customFormat="1" ht="15" x14ac:dyDescent="0.25">
      <c r="A25" s="684">
        <v>11</v>
      </c>
      <c r="B25" s="1872"/>
      <c r="C25" s="1388"/>
      <c r="D25" s="1391"/>
      <c r="E25" s="1866">
        <v>275</v>
      </c>
      <c r="F25" s="1888"/>
      <c r="G25" s="1864"/>
      <c r="H25" s="1883"/>
      <c r="I25" s="1874">
        <v>1274</v>
      </c>
      <c r="J25" s="1890"/>
      <c r="K25" s="1887"/>
      <c r="L25" s="1883"/>
      <c r="M25" s="1874">
        <v>0</v>
      </c>
      <c r="N25" s="1880"/>
      <c r="O25" s="1864"/>
      <c r="P25" s="1883"/>
      <c r="Q25" s="1874">
        <v>0</v>
      </c>
      <c r="S25" s="813"/>
    </row>
    <row r="26" spans="1:19" s="681" customFormat="1" ht="15" x14ac:dyDescent="0.25">
      <c r="A26" s="684">
        <v>12</v>
      </c>
      <c r="B26" s="1872"/>
      <c r="C26" s="1388"/>
      <c r="D26" s="1391"/>
      <c r="E26" s="1866">
        <v>287</v>
      </c>
      <c r="F26" s="1888"/>
      <c r="G26" s="1864"/>
      <c r="H26" s="1883"/>
      <c r="I26" s="1874">
        <v>1286</v>
      </c>
      <c r="J26" s="1890"/>
      <c r="K26" s="1887"/>
      <c r="L26" s="1883"/>
      <c r="M26" s="1874">
        <v>0</v>
      </c>
      <c r="N26" s="1880"/>
      <c r="O26" s="1864"/>
      <c r="P26" s="1883"/>
      <c r="Q26" s="1874">
        <v>0</v>
      </c>
      <c r="S26" s="813"/>
    </row>
    <row r="27" spans="1:19" s="681" customFormat="1" ht="15" x14ac:dyDescent="0.25">
      <c r="A27" s="684">
        <v>13</v>
      </c>
      <c r="B27" s="1872"/>
      <c r="C27" s="1388"/>
      <c r="D27" s="1391"/>
      <c r="E27" s="1866">
        <v>289</v>
      </c>
      <c r="F27" s="1888"/>
      <c r="G27" s="1864"/>
      <c r="H27" s="1883"/>
      <c r="I27" s="1874">
        <v>1095</v>
      </c>
      <c r="J27" s="1890"/>
      <c r="K27" s="1887"/>
      <c r="L27" s="1883"/>
      <c r="M27" s="1874">
        <v>0</v>
      </c>
      <c r="N27" s="1880"/>
      <c r="O27" s="1864"/>
      <c r="P27" s="1883"/>
      <c r="Q27" s="1874">
        <v>0</v>
      </c>
      <c r="S27" s="813"/>
    </row>
    <row r="28" spans="1:19" s="681" customFormat="1" ht="15" x14ac:dyDescent="0.25">
      <c r="A28" s="684">
        <v>14</v>
      </c>
      <c r="B28" s="1872"/>
      <c r="C28" s="1388"/>
      <c r="D28" s="1391"/>
      <c r="E28" s="1866">
        <v>267</v>
      </c>
      <c r="F28" s="1888"/>
      <c r="G28" s="1864"/>
      <c r="H28" s="1883"/>
      <c r="I28" s="1874">
        <v>1309</v>
      </c>
      <c r="J28" s="1890"/>
      <c r="K28" s="1887"/>
      <c r="L28" s="1883"/>
      <c r="M28" s="1874">
        <v>0</v>
      </c>
      <c r="N28" s="1880"/>
      <c r="O28" s="1864"/>
      <c r="P28" s="1883"/>
      <c r="Q28" s="1874">
        <v>0</v>
      </c>
      <c r="S28" s="813"/>
    </row>
    <row r="29" spans="1:19" s="681" customFormat="1" ht="15" x14ac:dyDescent="0.25">
      <c r="A29" s="684">
        <v>15</v>
      </c>
      <c r="B29" s="1872"/>
      <c r="C29" s="1388"/>
      <c r="D29" s="1391"/>
      <c r="E29" s="1866">
        <v>267</v>
      </c>
      <c r="F29" s="1888"/>
      <c r="G29" s="1864"/>
      <c r="H29" s="1883"/>
      <c r="I29" s="1874">
        <v>1216</v>
      </c>
      <c r="J29" s="1890"/>
      <c r="K29" s="1887"/>
      <c r="L29" s="1883"/>
      <c r="M29" s="1874">
        <v>0</v>
      </c>
      <c r="N29" s="1880"/>
      <c r="O29" s="1864"/>
      <c r="P29" s="1883"/>
      <c r="Q29" s="1874">
        <v>0</v>
      </c>
      <c r="S29" s="813"/>
    </row>
    <row r="30" spans="1:19" s="681" customFormat="1" ht="15" x14ac:dyDescent="0.25">
      <c r="A30" s="684">
        <v>16</v>
      </c>
      <c r="B30" s="1872"/>
      <c r="C30" s="1388"/>
      <c r="D30" s="1391"/>
      <c r="E30" s="1866">
        <v>276</v>
      </c>
      <c r="F30" s="1888"/>
      <c r="G30" s="1864"/>
      <c r="H30" s="1883"/>
      <c r="I30" s="1874">
        <v>1228</v>
      </c>
      <c r="J30" s="1890"/>
      <c r="K30" s="1887"/>
      <c r="L30" s="1883"/>
      <c r="M30" s="1874">
        <v>0</v>
      </c>
      <c r="N30" s="1880"/>
      <c r="O30" s="1864"/>
      <c r="P30" s="1883"/>
      <c r="Q30" s="1874">
        <v>0</v>
      </c>
      <c r="S30" s="813"/>
    </row>
    <row r="31" spans="1:19" s="685" customFormat="1" ht="15" x14ac:dyDescent="0.25">
      <c r="A31" s="684">
        <v>17</v>
      </c>
      <c r="B31" s="1872"/>
      <c r="C31" s="1388"/>
      <c r="D31" s="1391"/>
      <c r="E31" s="1866">
        <v>299</v>
      </c>
      <c r="F31" s="1888"/>
      <c r="G31" s="1864"/>
      <c r="H31" s="1883"/>
      <c r="I31" s="1874">
        <v>1174</v>
      </c>
      <c r="J31" s="1890"/>
      <c r="K31" s="1887"/>
      <c r="L31" s="1883"/>
      <c r="M31" s="1874">
        <v>0</v>
      </c>
      <c r="N31" s="1880"/>
      <c r="O31" s="1864"/>
      <c r="P31" s="1883"/>
      <c r="Q31" s="1874">
        <v>0</v>
      </c>
      <c r="S31" s="813"/>
    </row>
    <row r="32" spans="1:19" s="685" customFormat="1" ht="15" x14ac:dyDescent="0.25">
      <c r="A32" s="684">
        <v>18</v>
      </c>
      <c r="B32" s="1872"/>
      <c r="C32" s="1388"/>
      <c r="D32" s="1391"/>
      <c r="E32" s="1866">
        <v>308</v>
      </c>
      <c r="F32" s="1888"/>
      <c r="G32" s="1864"/>
      <c r="H32" s="1883"/>
      <c r="I32" s="1874">
        <v>1066</v>
      </c>
      <c r="J32" s="1890"/>
      <c r="K32" s="1887"/>
      <c r="L32" s="1883"/>
      <c r="M32" s="1874">
        <v>0</v>
      </c>
      <c r="N32" s="1880"/>
      <c r="O32" s="1864"/>
      <c r="P32" s="1883"/>
      <c r="Q32" s="1874">
        <v>0</v>
      </c>
      <c r="S32" s="813"/>
    </row>
    <row r="33" spans="1:33" s="685" customFormat="1" ht="15" x14ac:dyDescent="0.25">
      <c r="A33" s="684">
        <v>19</v>
      </c>
      <c r="B33" s="1872"/>
      <c r="C33" s="1388"/>
      <c r="D33" s="1391"/>
      <c r="E33" s="1866">
        <v>296</v>
      </c>
      <c r="F33" s="1888"/>
      <c r="G33" s="1864"/>
      <c r="H33" s="1883"/>
      <c r="I33" s="1874">
        <v>1090</v>
      </c>
      <c r="J33" s="1890"/>
      <c r="K33" s="1887"/>
      <c r="L33" s="1883"/>
      <c r="M33" s="1874">
        <v>0</v>
      </c>
      <c r="N33" s="1880"/>
      <c r="O33" s="1864"/>
      <c r="P33" s="1883"/>
      <c r="Q33" s="1874">
        <v>0</v>
      </c>
      <c r="S33" s="813"/>
    </row>
    <row r="34" spans="1:33" s="685" customFormat="1" ht="15" x14ac:dyDescent="0.25">
      <c r="A34" s="684">
        <v>20</v>
      </c>
      <c r="B34" s="1872"/>
      <c r="C34" s="1388"/>
      <c r="D34" s="1391"/>
      <c r="E34" s="1866">
        <v>307</v>
      </c>
      <c r="F34" s="1888"/>
      <c r="G34" s="1864"/>
      <c r="H34" s="1883"/>
      <c r="I34" s="1874">
        <v>1052</v>
      </c>
      <c r="J34" s="1890"/>
      <c r="K34" s="1887"/>
      <c r="L34" s="1883"/>
      <c r="M34" s="1874">
        <v>0</v>
      </c>
      <c r="N34" s="1880"/>
      <c r="O34" s="1864"/>
      <c r="P34" s="1883"/>
      <c r="Q34" s="1874">
        <v>0</v>
      </c>
      <c r="S34" s="813"/>
    </row>
    <row r="35" spans="1:33" s="685" customFormat="1" ht="15" x14ac:dyDescent="0.25">
      <c r="A35" s="684">
        <v>21</v>
      </c>
      <c r="B35" s="1872"/>
      <c r="C35" s="1388"/>
      <c r="D35" s="1391"/>
      <c r="E35" s="1866">
        <v>303</v>
      </c>
      <c r="F35" s="1888"/>
      <c r="G35" s="1864"/>
      <c r="H35" s="1883"/>
      <c r="I35" s="1874">
        <v>931</v>
      </c>
      <c r="J35" s="1890"/>
      <c r="K35" s="1887"/>
      <c r="L35" s="1883"/>
      <c r="M35" s="1874">
        <v>0</v>
      </c>
      <c r="N35" s="1880"/>
      <c r="O35" s="1864"/>
      <c r="P35" s="1883"/>
      <c r="Q35" s="1874">
        <v>0</v>
      </c>
      <c r="S35" s="813"/>
    </row>
    <row r="36" spans="1:33" s="685" customFormat="1" ht="15" x14ac:dyDescent="0.25">
      <c r="A36" s="684">
        <v>22</v>
      </c>
      <c r="B36" s="1872"/>
      <c r="C36" s="1388"/>
      <c r="D36" s="1391"/>
      <c r="E36" s="1866">
        <v>317</v>
      </c>
      <c r="F36" s="1888"/>
      <c r="G36" s="1864"/>
      <c r="H36" s="1883"/>
      <c r="I36" s="1874">
        <v>916</v>
      </c>
      <c r="J36" s="1890"/>
      <c r="K36" s="1887"/>
      <c r="L36" s="1883"/>
      <c r="M36" s="1874">
        <v>0</v>
      </c>
      <c r="N36" s="1880"/>
      <c r="O36" s="1864"/>
      <c r="P36" s="1883"/>
      <c r="Q36" s="1874">
        <v>0</v>
      </c>
      <c r="S36" s="813"/>
    </row>
    <row r="37" spans="1:33" s="685" customFormat="1" ht="15" x14ac:dyDescent="0.25">
      <c r="A37" s="684">
        <v>23</v>
      </c>
      <c r="B37" s="1872"/>
      <c r="C37" s="1388"/>
      <c r="D37" s="1391"/>
      <c r="E37" s="1866">
        <v>302</v>
      </c>
      <c r="F37" s="1888"/>
      <c r="G37" s="1864"/>
      <c r="H37" s="1883"/>
      <c r="I37" s="1874">
        <v>816</v>
      </c>
      <c r="J37" s="1890"/>
      <c r="K37" s="1887"/>
      <c r="L37" s="1883"/>
      <c r="M37" s="1874">
        <v>0</v>
      </c>
      <c r="N37" s="1880"/>
      <c r="O37" s="1864"/>
      <c r="P37" s="1883"/>
      <c r="Q37" s="1874">
        <v>0</v>
      </c>
      <c r="S37" s="813"/>
    </row>
    <row r="38" spans="1:33" s="685" customFormat="1" ht="15" x14ac:dyDescent="0.25">
      <c r="A38" s="684">
        <v>24</v>
      </c>
      <c r="B38" s="1872"/>
      <c r="C38" s="1388"/>
      <c r="D38" s="1391"/>
      <c r="E38" s="1866">
        <v>250</v>
      </c>
      <c r="F38" s="1888"/>
      <c r="G38" s="1864"/>
      <c r="H38" s="1883"/>
      <c r="I38" s="1874">
        <v>720</v>
      </c>
      <c r="J38" s="1890"/>
      <c r="K38" s="1887"/>
      <c r="L38" s="1883"/>
      <c r="M38" s="1874">
        <v>0</v>
      </c>
      <c r="N38" s="1880"/>
      <c r="O38" s="1864"/>
      <c r="P38" s="1883"/>
      <c r="Q38" s="1874">
        <v>0</v>
      </c>
      <c r="S38" s="813"/>
    </row>
    <row r="39" spans="1:33" s="685" customFormat="1" ht="15" x14ac:dyDescent="0.2">
      <c r="A39" s="684" t="s">
        <v>19</v>
      </c>
      <c r="B39" s="789"/>
      <c r="C39" s="1873"/>
      <c r="D39" s="1873"/>
      <c r="E39" s="1863">
        <f>SUM(E15:E38)</f>
        <v>6021</v>
      </c>
      <c r="F39" s="1870"/>
      <c r="G39" s="1864"/>
      <c r="H39" s="1864"/>
      <c r="I39" s="1863">
        <f>SUM(I15:I38)</f>
        <v>22507</v>
      </c>
      <c r="J39" s="1864"/>
      <c r="K39" s="1864"/>
      <c r="L39" s="1864"/>
      <c r="M39" s="1863">
        <f>SUM(M15:M38)</f>
        <v>0</v>
      </c>
      <c r="N39" s="1864"/>
      <c r="O39" s="1864"/>
      <c r="P39" s="1864"/>
      <c r="Q39" s="186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3"/>
  </sheetPr>
  <dimension ref="A1:AG47"/>
  <sheetViews>
    <sheetView topLeftCell="C1" zoomScale="85" zoomScaleNormal="85" workbookViewId="0">
      <selection activeCell="V29" activeCellId="2" sqref="I15:I39 Q15:Q39 V2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379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491</v>
      </c>
      <c r="B8" s="1315" t="s">
        <v>492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382</v>
      </c>
      <c r="C10" s="2062"/>
      <c r="D10" s="2062"/>
      <c r="E10" s="2063"/>
      <c r="F10" s="3003" t="s">
        <v>383</v>
      </c>
      <c r="G10" s="2062"/>
      <c r="H10" s="2062"/>
      <c r="I10" s="2063"/>
      <c r="J10" s="3003" t="str">
        <f>B10</f>
        <v>КЛ-10 кВ "Город-2"</v>
      </c>
      <c r="K10" s="2931"/>
      <c r="L10" s="2931"/>
      <c r="M10" s="2932"/>
      <c r="N10" s="3003" t="str">
        <f>F10</f>
        <v>КЛ-10 кВ "Северный"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>
        <v>4000</v>
      </c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0</v>
      </c>
      <c r="F15" s="1875"/>
      <c r="G15" s="1876"/>
      <c r="H15" s="1879"/>
      <c r="I15" s="1874">
        <v>0</v>
      </c>
      <c r="J15" s="1889"/>
      <c r="K15" s="1885"/>
      <c r="L15" s="1879"/>
      <c r="M15" s="1874">
        <v>0</v>
      </c>
      <c r="N15" s="1875"/>
      <c r="O15" s="1876"/>
      <c r="P15" s="1879"/>
      <c r="Q15" s="1874">
        <v>0</v>
      </c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0</v>
      </c>
      <c r="F16" s="1880"/>
      <c r="G16" s="1864"/>
      <c r="H16" s="1883"/>
      <c r="I16" s="1874">
        <v>0</v>
      </c>
      <c r="J16" s="1890"/>
      <c r="K16" s="1887"/>
      <c r="L16" s="1883"/>
      <c r="M16" s="1874">
        <v>0</v>
      </c>
      <c r="N16" s="1880"/>
      <c r="O16" s="1864"/>
      <c r="P16" s="1883"/>
      <c r="Q16" s="1874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0</v>
      </c>
      <c r="F17" s="1880"/>
      <c r="G17" s="1864"/>
      <c r="H17" s="1883"/>
      <c r="I17" s="1874">
        <v>0</v>
      </c>
      <c r="J17" s="1890"/>
      <c r="K17" s="1887"/>
      <c r="L17" s="1883"/>
      <c r="M17" s="1874">
        <v>0</v>
      </c>
      <c r="N17" s="1880"/>
      <c r="O17" s="1864"/>
      <c r="P17" s="1883"/>
      <c r="Q17" s="1874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0</v>
      </c>
      <c r="F18" s="1880"/>
      <c r="G18" s="1864"/>
      <c r="H18" s="1883"/>
      <c r="I18" s="1874">
        <v>0</v>
      </c>
      <c r="J18" s="1890"/>
      <c r="K18" s="1887"/>
      <c r="L18" s="1883"/>
      <c r="M18" s="1874">
        <v>0</v>
      </c>
      <c r="N18" s="1880"/>
      <c r="O18" s="1864"/>
      <c r="P18" s="1883"/>
      <c r="Q18" s="1874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0</v>
      </c>
      <c r="F19" s="1880"/>
      <c r="G19" s="1864"/>
      <c r="H19" s="1883"/>
      <c r="I19" s="1874">
        <v>0</v>
      </c>
      <c r="J19" s="1890"/>
      <c r="K19" s="1887"/>
      <c r="L19" s="1883"/>
      <c r="M19" s="1874">
        <v>0</v>
      </c>
      <c r="N19" s="1880"/>
      <c r="O19" s="1864"/>
      <c r="P19" s="1883"/>
      <c r="Q19" s="1874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0</v>
      </c>
      <c r="F20" s="1880"/>
      <c r="G20" s="1864"/>
      <c r="H20" s="1883"/>
      <c r="I20" s="1874">
        <v>0</v>
      </c>
      <c r="J20" s="1890"/>
      <c r="K20" s="1887"/>
      <c r="L20" s="1883"/>
      <c r="M20" s="1874">
        <v>0</v>
      </c>
      <c r="N20" s="1880"/>
      <c r="O20" s="1864"/>
      <c r="P20" s="1883"/>
      <c r="Q20" s="1874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0</v>
      </c>
      <c r="F21" s="1880"/>
      <c r="G21" s="1864"/>
      <c r="H21" s="1883"/>
      <c r="I21" s="1874">
        <v>0</v>
      </c>
      <c r="J21" s="1890"/>
      <c r="K21" s="1887"/>
      <c r="L21" s="1883"/>
      <c r="M21" s="1874">
        <v>0</v>
      </c>
      <c r="N21" s="1880"/>
      <c r="O21" s="1864"/>
      <c r="P21" s="1883"/>
      <c r="Q21" s="1874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0</v>
      </c>
      <c r="F22" s="1880"/>
      <c r="G22" s="1864"/>
      <c r="H22" s="1883"/>
      <c r="I22" s="1874">
        <v>0</v>
      </c>
      <c r="J22" s="1890"/>
      <c r="K22" s="1887"/>
      <c r="L22" s="1883"/>
      <c r="M22" s="1874">
        <v>0</v>
      </c>
      <c r="N22" s="1880"/>
      <c r="O22" s="1864"/>
      <c r="P22" s="1883"/>
      <c r="Q22" s="1874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0</v>
      </c>
      <c r="F23" s="1880"/>
      <c r="G23" s="1864"/>
      <c r="H23" s="1883"/>
      <c r="I23" s="1874">
        <v>0</v>
      </c>
      <c r="J23" s="1890"/>
      <c r="K23" s="1887"/>
      <c r="L23" s="1883"/>
      <c r="M23" s="1874">
        <v>0</v>
      </c>
      <c r="N23" s="1880"/>
      <c r="O23" s="1864"/>
      <c r="P23" s="1883"/>
      <c r="Q23" s="1874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0</v>
      </c>
      <c r="F24" s="1880"/>
      <c r="G24" s="1864"/>
      <c r="H24" s="1883"/>
      <c r="I24" s="1874">
        <v>0</v>
      </c>
      <c r="J24" s="1890"/>
      <c r="K24" s="1887"/>
      <c r="L24" s="1883"/>
      <c r="M24" s="1874">
        <v>0</v>
      </c>
      <c r="N24" s="1880"/>
      <c r="O24" s="1864"/>
      <c r="P24" s="1883"/>
      <c r="Q24" s="1874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0</v>
      </c>
      <c r="F25" s="1880"/>
      <c r="G25" s="1864"/>
      <c r="H25" s="1883"/>
      <c r="I25" s="1874">
        <v>0</v>
      </c>
      <c r="J25" s="1890"/>
      <c r="K25" s="1887"/>
      <c r="L25" s="1883"/>
      <c r="M25" s="1874">
        <v>0</v>
      </c>
      <c r="N25" s="1880"/>
      <c r="O25" s="1864"/>
      <c r="P25" s="1883"/>
      <c r="Q25" s="1874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0</v>
      </c>
      <c r="F26" s="1880"/>
      <c r="G26" s="1864"/>
      <c r="H26" s="1883"/>
      <c r="I26" s="1874">
        <v>0</v>
      </c>
      <c r="J26" s="1890"/>
      <c r="K26" s="1887"/>
      <c r="L26" s="1883"/>
      <c r="M26" s="1874">
        <v>0</v>
      </c>
      <c r="N26" s="1880"/>
      <c r="O26" s="1864"/>
      <c r="P26" s="1883"/>
      <c r="Q26" s="1874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0</v>
      </c>
      <c r="F27" s="1880"/>
      <c r="G27" s="1864"/>
      <c r="H27" s="1883"/>
      <c r="I27" s="1874">
        <v>0</v>
      </c>
      <c r="J27" s="1890"/>
      <c r="K27" s="1887"/>
      <c r="L27" s="1883"/>
      <c r="M27" s="1874">
        <v>0</v>
      </c>
      <c r="N27" s="1880"/>
      <c r="O27" s="1864"/>
      <c r="P27" s="1883"/>
      <c r="Q27" s="1874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0</v>
      </c>
      <c r="F28" s="1880"/>
      <c r="G28" s="1864"/>
      <c r="H28" s="1883"/>
      <c r="I28" s="1874">
        <v>0</v>
      </c>
      <c r="J28" s="1890"/>
      <c r="K28" s="1887"/>
      <c r="L28" s="1883"/>
      <c r="M28" s="1874">
        <v>0</v>
      </c>
      <c r="N28" s="1880"/>
      <c r="O28" s="1864"/>
      <c r="P28" s="1883"/>
      <c r="Q28" s="1874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0</v>
      </c>
      <c r="F29" s="1880"/>
      <c r="G29" s="1864"/>
      <c r="H29" s="1883"/>
      <c r="I29" s="1874">
        <v>0</v>
      </c>
      <c r="J29" s="1890"/>
      <c r="K29" s="1887"/>
      <c r="L29" s="1883"/>
      <c r="M29" s="1874">
        <v>0</v>
      </c>
      <c r="N29" s="1880"/>
      <c r="O29" s="1864"/>
      <c r="P29" s="1883"/>
      <c r="Q29" s="1874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0</v>
      </c>
      <c r="F30" s="1880"/>
      <c r="G30" s="1864"/>
      <c r="H30" s="1883"/>
      <c r="I30" s="1874">
        <v>0</v>
      </c>
      <c r="J30" s="1890"/>
      <c r="K30" s="1887"/>
      <c r="L30" s="1883"/>
      <c r="M30" s="1874">
        <v>0</v>
      </c>
      <c r="N30" s="1880"/>
      <c r="O30" s="1864"/>
      <c r="P30" s="1883"/>
      <c r="Q30" s="1874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0</v>
      </c>
      <c r="F31" s="1880"/>
      <c r="G31" s="1864"/>
      <c r="H31" s="1883"/>
      <c r="I31" s="1874">
        <v>0</v>
      </c>
      <c r="J31" s="1890"/>
      <c r="K31" s="1887"/>
      <c r="L31" s="1883"/>
      <c r="M31" s="1874">
        <v>0</v>
      </c>
      <c r="N31" s="1880"/>
      <c r="O31" s="1864"/>
      <c r="P31" s="1883"/>
      <c r="Q31" s="1874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0</v>
      </c>
      <c r="F32" s="1880"/>
      <c r="G32" s="1864"/>
      <c r="H32" s="1883"/>
      <c r="I32" s="1874">
        <v>0</v>
      </c>
      <c r="J32" s="1890"/>
      <c r="K32" s="1887"/>
      <c r="L32" s="1883"/>
      <c r="M32" s="1874">
        <v>0</v>
      </c>
      <c r="N32" s="1880"/>
      <c r="O32" s="1864"/>
      <c r="P32" s="1883"/>
      <c r="Q32" s="1874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0</v>
      </c>
      <c r="F33" s="1880"/>
      <c r="G33" s="1864"/>
      <c r="H33" s="1883"/>
      <c r="I33" s="1874">
        <v>0</v>
      </c>
      <c r="J33" s="1890"/>
      <c r="K33" s="1887"/>
      <c r="L33" s="1883"/>
      <c r="M33" s="1874">
        <v>0</v>
      </c>
      <c r="N33" s="1880"/>
      <c r="O33" s="1864"/>
      <c r="P33" s="1883"/>
      <c r="Q33" s="1874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0</v>
      </c>
      <c r="F34" s="1880"/>
      <c r="G34" s="1864"/>
      <c r="H34" s="1883"/>
      <c r="I34" s="1874">
        <v>0</v>
      </c>
      <c r="J34" s="1890"/>
      <c r="K34" s="1887"/>
      <c r="L34" s="1883"/>
      <c r="M34" s="1874">
        <v>0</v>
      </c>
      <c r="N34" s="1880"/>
      <c r="O34" s="1864"/>
      <c r="P34" s="1883"/>
      <c r="Q34" s="1874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0</v>
      </c>
      <c r="F35" s="1880"/>
      <c r="G35" s="1864"/>
      <c r="H35" s="1883"/>
      <c r="I35" s="1874">
        <v>0</v>
      </c>
      <c r="J35" s="1890"/>
      <c r="K35" s="1887"/>
      <c r="L35" s="1883"/>
      <c r="M35" s="1874">
        <v>0</v>
      </c>
      <c r="N35" s="1880"/>
      <c r="O35" s="1864"/>
      <c r="P35" s="1883"/>
      <c r="Q35" s="1874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0</v>
      </c>
      <c r="F36" s="1880"/>
      <c r="G36" s="1864"/>
      <c r="H36" s="1883"/>
      <c r="I36" s="1874">
        <v>0</v>
      </c>
      <c r="J36" s="1890"/>
      <c r="K36" s="1887"/>
      <c r="L36" s="1883"/>
      <c r="M36" s="1874">
        <v>0</v>
      </c>
      <c r="N36" s="1880"/>
      <c r="O36" s="1864"/>
      <c r="P36" s="1883"/>
      <c r="Q36" s="1874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0</v>
      </c>
      <c r="F37" s="1880"/>
      <c r="G37" s="1864"/>
      <c r="H37" s="1883"/>
      <c r="I37" s="1874">
        <v>0</v>
      </c>
      <c r="J37" s="1890"/>
      <c r="K37" s="1887"/>
      <c r="L37" s="1883"/>
      <c r="M37" s="1874">
        <v>0</v>
      </c>
      <c r="N37" s="1880"/>
      <c r="O37" s="1864"/>
      <c r="P37" s="1883"/>
      <c r="Q37" s="1874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0</v>
      </c>
      <c r="F38" s="1880"/>
      <c r="G38" s="1864"/>
      <c r="H38" s="1883"/>
      <c r="I38" s="1874">
        <v>0</v>
      </c>
      <c r="J38" s="1890"/>
      <c r="K38" s="1887"/>
      <c r="L38" s="1883"/>
      <c r="M38" s="1874">
        <v>0</v>
      </c>
      <c r="N38" s="1880"/>
      <c r="O38" s="1864"/>
      <c r="P38" s="1883"/>
      <c r="Q38" s="1874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0</v>
      </c>
      <c r="F39" s="1864"/>
      <c r="G39" s="1864"/>
      <c r="H39" s="1864"/>
      <c r="I39" s="1863">
        <f>SUM(I15:I38)</f>
        <v>0</v>
      </c>
      <c r="J39" s="1864"/>
      <c r="K39" s="1864"/>
      <c r="L39" s="1864"/>
      <c r="M39" s="1863">
        <f>SUM(M15:M38)</f>
        <v>0</v>
      </c>
      <c r="N39" s="1864"/>
      <c r="O39" s="1864"/>
      <c r="P39" s="1864"/>
      <c r="Q39" s="186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3"/>
  </sheetPr>
  <dimension ref="A1:AG47"/>
  <sheetViews>
    <sheetView topLeftCell="C4" zoomScale="85" zoomScaleNormal="85" workbookViewId="0">
      <selection activeCell="M15" activeCellId="1" sqref="E15:E39 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379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493</v>
      </c>
      <c r="B8" s="1332" t="s">
        <v>489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384</v>
      </c>
      <c r="C10" s="2062"/>
      <c r="D10" s="2062"/>
      <c r="E10" s="2063"/>
      <c r="F10" s="3003" t="s">
        <v>385</v>
      </c>
      <c r="G10" s="2062"/>
      <c r="H10" s="2062"/>
      <c r="I10" s="2063"/>
      <c r="J10" s="3003" t="str">
        <f>B10</f>
        <v>КЛ-10 кВ "Город-4"</v>
      </c>
      <c r="K10" s="2931"/>
      <c r="L10" s="2931"/>
      <c r="M10" s="2932"/>
      <c r="N10" s="3003" t="str">
        <f>F10</f>
        <v>КЛ-10 кВ "Город"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4000</v>
      </c>
      <c r="F11" s="3003" t="s">
        <v>14</v>
      </c>
      <c r="G11" s="2062"/>
      <c r="H11" s="678"/>
      <c r="I11" s="679">
        <v>3000</v>
      </c>
      <c r="J11" s="3003" t="s">
        <v>14</v>
      </c>
      <c r="K11" s="2062"/>
      <c r="L11" s="678"/>
      <c r="M11" s="679">
        <f>E11</f>
        <v>4000</v>
      </c>
      <c r="N11" s="3003" t="s">
        <v>14</v>
      </c>
      <c r="O11" s="2062"/>
      <c r="P11" s="678"/>
      <c r="Q11" s="679">
        <f>I11</f>
        <v>3000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0</v>
      </c>
      <c r="F15" s="1875"/>
      <c r="G15" s="1876"/>
      <c r="H15" s="1879"/>
      <c r="I15" s="1874">
        <v>547</v>
      </c>
      <c r="J15" s="1889"/>
      <c r="K15" s="1885"/>
      <c r="L15" s="1879"/>
      <c r="M15" s="1874">
        <v>0</v>
      </c>
      <c r="N15" s="1875"/>
      <c r="O15" s="1876"/>
      <c r="P15" s="1879"/>
      <c r="Q15" s="1874">
        <v>0</v>
      </c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0</v>
      </c>
      <c r="F16" s="1880"/>
      <c r="G16" s="1864"/>
      <c r="H16" s="1883"/>
      <c r="I16" s="1874">
        <v>441</v>
      </c>
      <c r="J16" s="1890"/>
      <c r="K16" s="1887"/>
      <c r="L16" s="1883"/>
      <c r="M16" s="1874">
        <v>0</v>
      </c>
      <c r="N16" s="1880"/>
      <c r="O16" s="1864"/>
      <c r="P16" s="1883"/>
      <c r="Q16" s="1874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0</v>
      </c>
      <c r="F17" s="1880"/>
      <c r="G17" s="1864"/>
      <c r="H17" s="1883"/>
      <c r="I17" s="1874">
        <v>426</v>
      </c>
      <c r="J17" s="1890"/>
      <c r="K17" s="1887"/>
      <c r="L17" s="1883"/>
      <c r="M17" s="1874">
        <v>0</v>
      </c>
      <c r="N17" s="1880"/>
      <c r="O17" s="1864"/>
      <c r="P17" s="1883"/>
      <c r="Q17" s="1874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0</v>
      </c>
      <c r="F18" s="1880"/>
      <c r="G18" s="1864"/>
      <c r="H18" s="1883"/>
      <c r="I18" s="1874">
        <v>417</v>
      </c>
      <c r="J18" s="1890"/>
      <c r="K18" s="1887"/>
      <c r="L18" s="1883"/>
      <c r="M18" s="1874">
        <v>0</v>
      </c>
      <c r="N18" s="1880"/>
      <c r="O18" s="1864"/>
      <c r="P18" s="1883"/>
      <c r="Q18" s="1874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0</v>
      </c>
      <c r="F19" s="1880"/>
      <c r="G19" s="1864"/>
      <c r="H19" s="1883"/>
      <c r="I19" s="1874">
        <v>422</v>
      </c>
      <c r="J19" s="1890"/>
      <c r="K19" s="1887"/>
      <c r="L19" s="1883"/>
      <c r="M19" s="1874">
        <v>0</v>
      </c>
      <c r="N19" s="1880"/>
      <c r="O19" s="1864"/>
      <c r="P19" s="1883"/>
      <c r="Q19" s="1874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0</v>
      </c>
      <c r="F20" s="1880"/>
      <c r="G20" s="1864"/>
      <c r="H20" s="1883"/>
      <c r="I20" s="1874">
        <v>465</v>
      </c>
      <c r="J20" s="1890"/>
      <c r="K20" s="1887"/>
      <c r="L20" s="1883"/>
      <c r="M20" s="1874">
        <v>0</v>
      </c>
      <c r="N20" s="1880"/>
      <c r="O20" s="1864"/>
      <c r="P20" s="1883"/>
      <c r="Q20" s="1874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0</v>
      </c>
      <c r="F21" s="1880"/>
      <c r="G21" s="1864"/>
      <c r="H21" s="1883"/>
      <c r="I21" s="1874">
        <v>586</v>
      </c>
      <c r="J21" s="1890"/>
      <c r="K21" s="1887"/>
      <c r="L21" s="1883"/>
      <c r="M21" s="1874">
        <v>0</v>
      </c>
      <c r="N21" s="1880"/>
      <c r="O21" s="1864"/>
      <c r="P21" s="1883"/>
      <c r="Q21" s="1874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0</v>
      </c>
      <c r="F22" s="1880"/>
      <c r="G22" s="1864"/>
      <c r="H22" s="1883"/>
      <c r="I22" s="1874">
        <v>828</v>
      </c>
      <c r="J22" s="1890"/>
      <c r="K22" s="1887"/>
      <c r="L22" s="1883"/>
      <c r="M22" s="1874">
        <v>0</v>
      </c>
      <c r="N22" s="1880"/>
      <c r="O22" s="1864"/>
      <c r="P22" s="1883"/>
      <c r="Q22" s="1874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0</v>
      </c>
      <c r="F23" s="1880"/>
      <c r="G23" s="1864"/>
      <c r="H23" s="1883"/>
      <c r="I23" s="1874">
        <v>1132</v>
      </c>
      <c r="J23" s="1890"/>
      <c r="K23" s="1887"/>
      <c r="L23" s="1883"/>
      <c r="M23" s="1874">
        <v>0</v>
      </c>
      <c r="N23" s="1880"/>
      <c r="O23" s="1864"/>
      <c r="P23" s="1883"/>
      <c r="Q23" s="1874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0</v>
      </c>
      <c r="F24" s="1880"/>
      <c r="G24" s="1864"/>
      <c r="H24" s="1883"/>
      <c r="I24" s="1874">
        <v>1130</v>
      </c>
      <c r="J24" s="1890"/>
      <c r="K24" s="1887"/>
      <c r="L24" s="1883"/>
      <c r="M24" s="1874">
        <v>0</v>
      </c>
      <c r="N24" s="1880"/>
      <c r="O24" s="1864"/>
      <c r="P24" s="1883"/>
      <c r="Q24" s="1874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0</v>
      </c>
      <c r="F25" s="1880"/>
      <c r="G25" s="1864"/>
      <c r="H25" s="1883"/>
      <c r="I25" s="1874">
        <v>1089</v>
      </c>
      <c r="J25" s="1890"/>
      <c r="K25" s="1887"/>
      <c r="L25" s="1883"/>
      <c r="M25" s="1874">
        <v>0</v>
      </c>
      <c r="N25" s="1880"/>
      <c r="O25" s="1864"/>
      <c r="P25" s="1883"/>
      <c r="Q25" s="1874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0</v>
      </c>
      <c r="F26" s="1880"/>
      <c r="G26" s="1864"/>
      <c r="H26" s="1883"/>
      <c r="I26" s="1874">
        <v>1076</v>
      </c>
      <c r="J26" s="1890"/>
      <c r="K26" s="1887"/>
      <c r="L26" s="1883"/>
      <c r="M26" s="1874">
        <v>0</v>
      </c>
      <c r="N26" s="1880"/>
      <c r="O26" s="1864"/>
      <c r="P26" s="1883"/>
      <c r="Q26" s="1874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0</v>
      </c>
      <c r="F27" s="1880"/>
      <c r="G27" s="1864"/>
      <c r="H27" s="1883"/>
      <c r="I27" s="1874">
        <v>916</v>
      </c>
      <c r="J27" s="1890"/>
      <c r="K27" s="1887"/>
      <c r="L27" s="1883"/>
      <c r="M27" s="1874">
        <v>0</v>
      </c>
      <c r="N27" s="1880"/>
      <c r="O27" s="1864"/>
      <c r="P27" s="1883"/>
      <c r="Q27" s="1874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0</v>
      </c>
      <c r="F28" s="1880"/>
      <c r="G28" s="1864"/>
      <c r="H28" s="1883"/>
      <c r="I28" s="1874">
        <v>1101</v>
      </c>
      <c r="J28" s="1890"/>
      <c r="K28" s="1887"/>
      <c r="L28" s="1883"/>
      <c r="M28" s="1874">
        <v>0</v>
      </c>
      <c r="N28" s="1880"/>
      <c r="O28" s="1864"/>
      <c r="P28" s="1883"/>
      <c r="Q28" s="1874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0</v>
      </c>
      <c r="F29" s="1880"/>
      <c r="G29" s="1864"/>
      <c r="H29" s="1883"/>
      <c r="I29" s="1874">
        <v>1131</v>
      </c>
      <c r="J29" s="1890"/>
      <c r="K29" s="1887"/>
      <c r="L29" s="1883"/>
      <c r="M29" s="1874">
        <v>0</v>
      </c>
      <c r="N29" s="1880"/>
      <c r="O29" s="1864"/>
      <c r="P29" s="1883"/>
      <c r="Q29" s="1874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0</v>
      </c>
      <c r="F30" s="1880"/>
      <c r="G30" s="1864"/>
      <c r="H30" s="1883"/>
      <c r="I30" s="1874">
        <v>1034</v>
      </c>
      <c r="J30" s="1890"/>
      <c r="K30" s="1887"/>
      <c r="L30" s="1883"/>
      <c r="M30" s="1874">
        <v>0</v>
      </c>
      <c r="N30" s="1880"/>
      <c r="O30" s="1864"/>
      <c r="P30" s="1883"/>
      <c r="Q30" s="1874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0</v>
      </c>
      <c r="F31" s="1880"/>
      <c r="G31" s="1864"/>
      <c r="H31" s="1883"/>
      <c r="I31" s="1874">
        <v>1062</v>
      </c>
      <c r="J31" s="1890"/>
      <c r="K31" s="1887"/>
      <c r="L31" s="1883"/>
      <c r="M31" s="1874">
        <v>0</v>
      </c>
      <c r="N31" s="1880"/>
      <c r="O31" s="1864"/>
      <c r="P31" s="1883"/>
      <c r="Q31" s="1874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0</v>
      </c>
      <c r="F32" s="1880"/>
      <c r="G32" s="1864"/>
      <c r="H32" s="1883"/>
      <c r="I32" s="1874">
        <v>883</v>
      </c>
      <c r="J32" s="1890"/>
      <c r="K32" s="1887"/>
      <c r="L32" s="1883"/>
      <c r="M32" s="1874">
        <v>0</v>
      </c>
      <c r="N32" s="1880"/>
      <c r="O32" s="1864"/>
      <c r="P32" s="1883"/>
      <c r="Q32" s="1874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0</v>
      </c>
      <c r="F33" s="1880"/>
      <c r="G33" s="1864"/>
      <c r="H33" s="1883"/>
      <c r="I33" s="1874">
        <v>860</v>
      </c>
      <c r="J33" s="1890"/>
      <c r="K33" s="1887"/>
      <c r="L33" s="1883"/>
      <c r="M33" s="1874">
        <v>0</v>
      </c>
      <c r="N33" s="1880"/>
      <c r="O33" s="1864"/>
      <c r="P33" s="1883"/>
      <c r="Q33" s="1874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0</v>
      </c>
      <c r="F34" s="1880"/>
      <c r="G34" s="1864"/>
      <c r="H34" s="1883"/>
      <c r="I34" s="1874">
        <v>848</v>
      </c>
      <c r="J34" s="1890"/>
      <c r="K34" s="1887"/>
      <c r="L34" s="1883"/>
      <c r="M34" s="1874">
        <v>0</v>
      </c>
      <c r="N34" s="1880"/>
      <c r="O34" s="1864"/>
      <c r="P34" s="1883"/>
      <c r="Q34" s="1874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0</v>
      </c>
      <c r="F35" s="1880"/>
      <c r="G35" s="1864"/>
      <c r="H35" s="1883"/>
      <c r="I35" s="1874">
        <v>745</v>
      </c>
      <c r="J35" s="1890"/>
      <c r="K35" s="1887"/>
      <c r="L35" s="1883"/>
      <c r="M35" s="1874">
        <v>0</v>
      </c>
      <c r="N35" s="1880"/>
      <c r="O35" s="1864"/>
      <c r="P35" s="1883"/>
      <c r="Q35" s="1874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0</v>
      </c>
      <c r="F36" s="1880"/>
      <c r="G36" s="1864"/>
      <c r="H36" s="1883"/>
      <c r="I36" s="1874">
        <v>734</v>
      </c>
      <c r="J36" s="1890"/>
      <c r="K36" s="1887"/>
      <c r="L36" s="1883"/>
      <c r="M36" s="1874">
        <v>0</v>
      </c>
      <c r="N36" s="1880"/>
      <c r="O36" s="1864"/>
      <c r="P36" s="1883"/>
      <c r="Q36" s="1874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0</v>
      </c>
      <c r="F37" s="1880"/>
      <c r="G37" s="1864"/>
      <c r="H37" s="1883"/>
      <c r="I37" s="1874">
        <v>658</v>
      </c>
      <c r="J37" s="1890"/>
      <c r="K37" s="1887"/>
      <c r="L37" s="1883"/>
      <c r="M37" s="1874">
        <v>0</v>
      </c>
      <c r="N37" s="1880"/>
      <c r="O37" s="1864"/>
      <c r="P37" s="1883"/>
      <c r="Q37" s="1874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0</v>
      </c>
      <c r="F38" s="1880"/>
      <c r="G38" s="1864"/>
      <c r="H38" s="1883"/>
      <c r="I38" s="1874">
        <v>527</v>
      </c>
      <c r="J38" s="1890"/>
      <c r="K38" s="1887"/>
      <c r="L38" s="1883"/>
      <c r="M38" s="1874">
        <v>0</v>
      </c>
      <c r="N38" s="1880"/>
      <c r="O38" s="1864"/>
      <c r="P38" s="1883"/>
      <c r="Q38" s="1874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0</v>
      </c>
      <c r="F39" s="1864"/>
      <c r="G39" s="1864"/>
      <c r="H39" s="1864"/>
      <c r="I39" s="1863">
        <f>SUM(I15:I38)</f>
        <v>19058</v>
      </c>
      <c r="J39" s="1864"/>
      <c r="K39" s="1864"/>
      <c r="L39" s="1864"/>
      <c r="M39" s="1863">
        <f>SUM(M15:M38)</f>
        <v>0</v>
      </c>
      <c r="N39" s="1864"/>
      <c r="O39" s="1864"/>
      <c r="P39" s="1864"/>
      <c r="Q39" s="186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3"/>
  </sheetPr>
  <dimension ref="A1:AG47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379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494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386</v>
      </c>
      <c r="C10" s="2062"/>
      <c r="D10" s="2062"/>
      <c r="E10" s="2063"/>
      <c r="F10" s="3003"/>
      <c r="G10" s="2062"/>
      <c r="H10" s="2062"/>
      <c r="I10" s="2063"/>
      <c r="J10" s="3003" t="str">
        <f>B10</f>
        <v>КЛ-10 кВ "Город-3"</v>
      </c>
      <c r="K10" s="2931"/>
      <c r="L10" s="2931"/>
      <c r="M10" s="2932"/>
      <c r="N10" s="3003">
        <f>F10</f>
        <v>0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2000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2000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828"/>
      <c r="J14" s="933"/>
      <c r="K14" s="833"/>
      <c r="L14" s="789"/>
      <c r="M14" s="1373"/>
      <c r="N14" s="827"/>
      <c r="O14" s="789"/>
      <c r="P14" s="789"/>
      <c r="Q14" s="828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114</v>
      </c>
      <c r="F15" s="1875"/>
      <c r="G15" s="1876"/>
      <c r="H15" s="1876"/>
      <c r="I15" s="1877"/>
      <c r="J15" s="1884"/>
      <c r="K15" s="1885"/>
      <c r="L15" s="1879"/>
      <c r="M15" s="1874">
        <v>0</v>
      </c>
      <c r="N15" s="1390"/>
      <c r="O15" s="1391"/>
      <c r="P15" s="1391"/>
      <c r="Q15" s="1392"/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105</v>
      </c>
      <c r="F16" s="1880"/>
      <c r="G16" s="1864"/>
      <c r="H16" s="1864"/>
      <c r="I16" s="1881"/>
      <c r="J16" s="1886"/>
      <c r="K16" s="1887"/>
      <c r="L16" s="1883"/>
      <c r="M16" s="1874">
        <v>0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101</v>
      </c>
      <c r="F17" s="1880"/>
      <c r="G17" s="1864"/>
      <c r="H17" s="1864"/>
      <c r="I17" s="1881"/>
      <c r="J17" s="1886"/>
      <c r="K17" s="1887"/>
      <c r="L17" s="1883"/>
      <c r="M17" s="1874">
        <v>0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92</v>
      </c>
      <c r="F18" s="1880"/>
      <c r="G18" s="1864"/>
      <c r="H18" s="1864"/>
      <c r="I18" s="1881"/>
      <c r="J18" s="1886"/>
      <c r="K18" s="1887"/>
      <c r="L18" s="1883"/>
      <c r="M18" s="1874">
        <v>0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87</v>
      </c>
      <c r="F19" s="1880"/>
      <c r="G19" s="1864"/>
      <c r="H19" s="1864"/>
      <c r="I19" s="1881"/>
      <c r="J19" s="1886"/>
      <c r="K19" s="1887"/>
      <c r="L19" s="1883"/>
      <c r="M19" s="1874">
        <v>0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104</v>
      </c>
      <c r="F20" s="1880"/>
      <c r="G20" s="1864"/>
      <c r="H20" s="1864"/>
      <c r="I20" s="1881"/>
      <c r="J20" s="1886"/>
      <c r="K20" s="1887"/>
      <c r="L20" s="1883"/>
      <c r="M20" s="1874">
        <v>0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135</v>
      </c>
      <c r="F21" s="1880"/>
      <c r="G21" s="1864"/>
      <c r="H21" s="1864"/>
      <c r="I21" s="1881"/>
      <c r="J21" s="1886"/>
      <c r="K21" s="1887"/>
      <c r="L21" s="1883"/>
      <c r="M21" s="1874">
        <v>0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209</v>
      </c>
      <c r="F22" s="1880"/>
      <c r="G22" s="1864"/>
      <c r="H22" s="1864"/>
      <c r="I22" s="1881"/>
      <c r="J22" s="1886"/>
      <c r="K22" s="1887"/>
      <c r="L22" s="1883"/>
      <c r="M22" s="1874">
        <v>0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441</v>
      </c>
      <c r="F23" s="1880"/>
      <c r="G23" s="1864"/>
      <c r="H23" s="1864"/>
      <c r="I23" s="1881"/>
      <c r="J23" s="1886"/>
      <c r="K23" s="1887"/>
      <c r="L23" s="1883"/>
      <c r="M23" s="1874">
        <v>0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469</v>
      </c>
      <c r="F24" s="1880"/>
      <c r="G24" s="1864"/>
      <c r="H24" s="1864"/>
      <c r="I24" s="1881"/>
      <c r="J24" s="1886"/>
      <c r="K24" s="1887"/>
      <c r="L24" s="1883"/>
      <c r="M24" s="1874">
        <v>0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405</v>
      </c>
      <c r="F25" s="1880"/>
      <c r="G25" s="1864"/>
      <c r="H25" s="1864"/>
      <c r="I25" s="1881"/>
      <c r="J25" s="1886"/>
      <c r="K25" s="1887"/>
      <c r="L25" s="1883"/>
      <c r="M25" s="1874">
        <v>0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457</v>
      </c>
      <c r="F26" s="1880"/>
      <c r="G26" s="1864"/>
      <c r="H26" s="1864"/>
      <c r="I26" s="1881"/>
      <c r="J26" s="1886"/>
      <c r="K26" s="1887"/>
      <c r="L26" s="1883"/>
      <c r="M26" s="1874">
        <v>0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233</v>
      </c>
      <c r="F27" s="1880"/>
      <c r="G27" s="1864"/>
      <c r="H27" s="1864"/>
      <c r="I27" s="1881"/>
      <c r="J27" s="1886"/>
      <c r="K27" s="1887"/>
      <c r="L27" s="1883"/>
      <c r="M27" s="1874">
        <v>0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437</v>
      </c>
      <c r="F28" s="1880"/>
      <c r="G28" s="1864"/>
      <c r="H28" s="1864"/>
      <c r="I28" s="1881"/>
      <c r="J28" s="1886"/>
      <c r="K28" s="1887"/>
      <c r="L28" s="1883"/>
      <c r="M28" s="1874">
        <v>0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426</v>
      </c>
      <c r="F29" s="1880"/>
      <c r="G29" s="1864"/>
      <c r="H29" s="1864"/>
      <c r="I29" s="1881"/>
      <c r="J29" s="1886"/>
      <c r="K29" s="1887"/>
      <c r="L29" s="1883"/>
      <c r="M29" s="1874">
        <v>0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354</v>
      </c>
      <c r="F30" s="1880"/>
      <c r="G30" s="1864"/>
      <c r="H30" s="1864"/>
      <c r="I30" s="1881"/>
      <c r="J30" s="1886"/>
      <c r="K30" s="1887"/>
      <c r="L30" s="1883"/>
      <c r="M30" s="1874">
        <v>0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324</v>
      </c>
      <c r="F31" s="1880"/>
      <c r="G31" s="1864"/>
      <c r="H31" s="1864"/>
      <c r="I31" s="1881"/>
      <c r="J31" s="1886"/>
      <c r="K31" s="1887"/>
      <c r="L31" s="1883"/>
      <c r="M31" s="1874">
        <v>0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172</v>
      </c>
      <c r="F32" s="1880"/>
      <c r="G32" s="1864"/>
      <c r="H32" s="1864"/>
      <c r="I32" s="1881"/>
      <c r="J32" s="1886"/>
      <c r="K32" s="1887"/>
      <c r="L32" s="1883"/>
      <c r="M32" s="1874">
        <v>0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158</v>
      </c>
      <c r="F33" s="1880"/>
      <c r="G33" s="1864"/>
      <c r="H33" s="1864"/>
      <c r="I33" s="1881"/>
      <c r="J33" s="1886"/>
      <c r="K33" s="1887"/>
      <c r="L33" s="1883"/>
      <c r="M33" s="1874">
        <v>0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150</v>
      </c>
      <c r="F34" s="1880"/>
      <c r="G34" s="1864"/>
      <c r="H34" s="1864"/>
      <c r="I34" s="1881"/>
      <c r="J34" s="1886"/>
      <c r="K34" s="1887"/>
      <c r="L34" s="1883"/>
      <c r="M34" s="1874">
        <v>0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149</v>
      </c>
      <c r="F35" s="1880"/>
      <c r="G35" s="1864"/>
      <c r="H35" s="1864"/>
      <c r="I35" s="1881"/>
      <c r="J35" s="1886"/>
      <c r="K35" s="1887"/>
      <c r="L35" s="1883"/>
      <c r="M35" s="1874">
        <v>0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160</v>
      </c>
      <c r="F36" s="1880"/>
      <c r="G36" s="1864"/>
      <c r="H36" s="1864"/>
      <c r="I36" s="1881"/>
      <c r="J36" s="1886"/>
      <c r="K36" s="1887"/>
      <c r="L36" s="1883"/>
      <c r="M36" s="1874">
        <v>0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139</v>
      </c>
      <c r="F37" s="1880"/>
      <c r="G37" s="1864"/>
      <c r="H37" s="1864"/>
      <c r="I37" s="1881"/>
      <c r="J37" s="1886"/>
      <c r="K37" s="1887"/>
      <c r="L37" s="1883"/>
      <c r="M37" s="1874">
        <v>0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121</v>
      </c>
      <c r="F38" s="1880"/>
      <c r="G38" s="1864"/>
      <c r="H38" s="1864"/>
      <c r="I38" s="1881"/>
      <c r="J38" s="1886"/>
      <c r="K38" s="1887"/>
      <c r="L38" s="1883"/>
      <c r="M38" s="1874">
        <v>0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5542</v>
      </c>
      <c r="F39" s="1864"/>
      <c r="G39" s="1864"/>
      <c r="H39" s="1864"/>
      <c r="I39" s="1869"/>
      <c r="J39" s="1864"/>
      <c r="K39" s="1864"/>
      <c r="L39" s="1864"/>
      <c r="M39" s="1863">
        <f>SUM(M15:M38)</f>
        <v>0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3"/>
  </sheetPr>
  <dimension ref="A1:AG47"/>
  <sheetViews>
    <sheetView zoomScaleNormal="100" workbookViewId="0">
      <selection activeCell="T35" sqref="T3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387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495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388</v>
      </c>
      <c r="C10" s="2062"/>
      <c r="D10" s="2062"/>
      <c r="E10" s="2063"/>
      <c r="F10" s="3003"/>
      <c r="G10" s="2062"/>
      <c r="H10" s="2062"/>
      <c r="I10" s="2063"/>
      <c r="J10" s="3003" t="str">
        <f>B10</f>
        <v>ВЛ-10 кВ "Семигородняя"</v>
      </c>
      <c r="K10" s="2931"/>
      <c r="L10" s="2931"/>
      <c r="M10" s="2932"/>
      <c r="N10" s="3003"/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1000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1000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828"/>
      <c r="J14" s="933"/>
      <c r="K14" s="833"/>
      <c r="L14" s="789"/>
      <c r="M14" s="1373"/>
      <c r="N14" s="827"/>
      <c r="O14" s="789"/>
      <c r="P14" s="789"/>
      <c r="Q14" s="828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126</v>
      </c>
      <c r="F15" s="1875"/>
      <c r="G15" s="1876"/>
      <c r="H15" s="1876"/>
      <c r="I15" s="1877"/>
      <c r="J15" s="1884"/>
      <c r="K15" s="1885"/>
      <c r="L15" s="1879"/>
      <c r="M15" s="1874">
        <v>158</v>
      </c>
      <c r="N15" s="1390"/>
      <c r="O15" s="1391"/>
      <c r="P15" s="1391"/>
      <c r="Q15" s="1392"/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116</v>
      </c>
      <c r="F16" s="1880"/>
      <c r="G16" s="1864"/>
      <c r="H16" s="1864"/>
      <c r="I16" s="1881"/>
      <c r="J16" s="1886"/>
      <c r="K16" s="1887"/>
      <c r="L16" s="1883"/>
      <c r="M16" s="1874">
        <v>151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98</v>
      </c>
      <c r="F17" s="1880"/>
      <c r="G17" s="1864"/>
      <c r="H17" s="1864"/>
      <c r="I17" s="1881"/>
      <c r="J17" s="1886"/>
      <c r="K17" s="1887"/>
      <c r="L17" s="1883"/>
      <c r="M17" s="1874">
        <v>141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92</v>
      </c>
      <c r="F18" s="1880"/>
      <c r="G18" s="1864"/>
      <c r="H18" s="1864"/>
      <c r="I18" s="1881"/>
      <c r="J18" s="1886"/>
      <c r="K18" s="1887"/>
      <c r="L18" s="1883"/>
      <c r="M18" s="1874">
        <v>136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96</v>
      </c>
      <c r="F19" s="1880"/>
      <c r="G19" s="1864"/>
      <c r="H19" s="1864"/>
      <c r="I19" s="1881"/>
      <c r="J19" s="1886"/>
      <c r="K19" s="1887"/>
      <c r="L19" s="1883"/>
      <c r="M19" s="1874">
        <v>131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111</v>
      </c>
      <c r="F20" s="1880"/>
      <c r="G20" s="1864"/>
      <c r="H20" s="1864"/>
      <c r="I20" s="1881"/>
      <c r="J20" s="1886"/>
      <c r="K20" s="1887"/>
      <c r="L20" s="1883"/>
      <c r="M20" s="1874">
        <v>132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127</v>
      </c>
      <c r="F21" s="1880"/>
      <c r="G21" s="1864"/>
      <c r="H21" s="1864"/>
      <c r="I21" s="1881"/>
      <c r="J21" s="1886"/>
      <c r="K21" s="1887"/>
      <c r="L21" s="1883"/>
      <c r="M21" s="1874">
        <v>122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161</v>
      </c>
      <c r="F22" s="1880"/>
      <c r="G22" s="1864"/>
      <c r="H22" s="1864"/>
      <c r="I22" s="1881"/>
      <c r="J22" s="1886"/>
      <c r="K22" s="1887"/>
      <c r="L22" s="1883"/>
      <c r="M22" s="1874">
        <v>126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165</v>
      </c>
      <c r="F23" s="1880"/>
      <c r="G23" s="1864"/>
      <c r="H23" s="1864"/>
      <c r="I23" s="1881"/>
      <c r="J23" s="1886"/>
      <c r="K23" s="1887"/>
      <c r="L23" s="1883"/>
      <c r="M23" s="1874">
        <v>123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177</v>
      </c>
      <c r="F24" s="1880"/>
      <c r="G24" s="1864"/>
      <c r="H24" s="1864"/>
      <c r="I24" s="1881"/>
      <c r="J24" s="1886"/>
      <c r="K24" s="1887"/>
      <c r="L24" s="1883"/>
      <c r="M24" s="1874">
        <v>151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177</v>
      </c>
      <c r="F25" s="1880"/>
      <c r="G25" s="1864"/>
      <c r="H25" s="1864"/>
      <c r="I25" s="1881"/>
      <c r="J25" s="1886"/>
      <c r="K25" s="1887"/>
      <c r="L25" s="1883"/>
      <c r="M25" s="1874">
        <v>159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177</v>
      </c>
      <c r="F26" s="1880"/>
      <c r="G26" s="1864"/>
      <c r="H26" s="1864"/>
      <c r="I26" s="1881"/>
      <c r="J26" s="1886"/>
      <c r="K26" s="1887"/>
      <c r="L26" s="1883"/>
      <c r="M26" s="1874">
        <v>168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178</v>
      </c>
      <c r="F27" s="1880"/>
      <c r="G27" s="1864"/>
      <c r="H27" s="1864"/>
      <c r="I27" s="1881"/>
      <c r="J27" s="1886"/>
      <c r="K27" s="1887"/>
      <c r="L27" s="1883"/>
      <c r="M27" s="1874">
        <v>145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173</v>
      </c>
      <c r="F28" s="1880"/>
      <c r="G28" s="1864"/>
      <c r="H28" s="1864"/>
      <c r="I28" s="1881"/>
      <c r="J28" s="1886"/>
      <c r="K28" s="1887"/>
      <c r="L28" s="1883"/>
      <c r="M28" s="1874">
        <v>134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168</v>
      </c>
      <c r="F29" s="1880"/>
      <c r="G29" s="1864"/>
      <c r="H29" s="1864"/>
      <c r="I29" s="1881"/>
      <c r="J29" s="1886"/>
      <c r="K29" s="1887"/>
      <c r="L29" s="1883"/>
      <c r="M29" s="1874">
        <v>133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174</v>
      </c>
      <c r="F30" s="1880"/>
      <c r="G30" s="1864"/>
      <c r="H30" s="1864"/>
      <c r="I30" s="1881"/>
      <c r="J30" s="1886"/>
      <c r="K30" s="1887"/>
      <c r="L30" s="1883"/>
      <c r="M30" s="1874">
        <v>135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174</v>
      </c>
      <c r="F31" s="1880"/>
      <c r="G31" s="1864"/>
      <c r="H31" s="1864"/>
      <c r="I31" s="1881"/>
      <c r="J31" s="1886"/>
      <c r="K31" s="1887"/>
      <c r="L31" s="1883"/>
      <c r="M31" s="1874">
        <v>136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195</v>
      </c>
      <c r="F32" s="1880"/>
      <c r="G32" s="1864"/>
      <c r="H32" s="1864"/>
      <c r="I32" s="1881"/>
      <c r="J32" s="1886"/>
      <c r="K32" s="1887"/>
      <c r="L32" s="1883"/>
      <c r="M32" s="1874">
        <v>143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186</v>
      </c>
      <c r="F33" s="1880"/>
      <c r="G33" s="1864"/>
      <c r="H33" s="1864"/>
      <c r="I33" s="1881"/>
      <c r="J33" s="1886"/>
      <c r="K33" s="1887"/>
      <c r="L33" s="1883"/>
      <c r="M33" s="1874">
        <v>146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180</v>
      </c>
      <c r="F34" s="1880"/>
      <c r="G34" s="1864"/>
      <c r="H34" s="1864"/>
      <c r="I34" s="1881"/>
      <c r="J34" s="1886"/>
      <c r="K34" s="1887"/>
      <c r="L34" s="1883"/>
      <c r="M34" s="1874">
        <v>143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182</v>
      </c>
      <c r="F35" s="1880"/>
      <c r="G35" s="1864"/>
      <c r="H35" s="1864"/>
      <c r="I35" s="1881"/>
      <c r="J35" s="1886"/>
      <c r="K35" s="1887"/>
      <c r="L35" s="1883"/>
      <c r="M35" s="1874">
        <v>138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168</v>
      </c>
      <c r="F36" s="1880"/>
      <c r="G36" s="1864"/>
      <c r="H36" s="1864"/>
      <c r="I36" s="1881"/>
      <c r="J36" s="1886"/>
      <c r="K36" s="1887"/>
      <c r="L36" s="1883"/>
      <c r="M36" s="1874">
        <v>138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149</v>
      </c>
      <c r="F37" s="1880"/>
      <c r="G37" s="1864"/>
      <c r="H37" s="1864"/>
      <c r="I37" s="1881"/>
      <c r="J37" s="1886"/>
      <c r="K37" s="1887"/>
      <c r="L37" s="1883"/>
      <c r="M37" s="1874">
        <v>142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136</v>
      </c>
      <c r="F38" s="1880"/>
      <c r="G38" s="1864"/>
      <c r="H38" s="1864"/>
      <c r="I38" s="1881"/>
      <c r="J38" s="1886"/>
      <c r="K38" s="1887"/>
      <c r="L38" s="1883"/>
      <c r="M38" s="1874">
        <v>148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3686</v>
      </c>
      <c r="F39" s="1864"/>
      <c r="G39" s="1864"/>
      <c r="H39" s="1864"/>
      <c r="I39" s="1869"/>
      <c r="J39" s="1864"/>
      <c r="K39" s="1864"/>
      <c r="L39" s="1864"/>
      <c r="M39" s="1863">
        <f>SUM(M15:M38)</f>
        <v>3379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4" tint="-0.249977111117893"/>
  </sheetPr>
  <dimension ref="A1:AG47"/>
  <sheetViews>
    <sheetView topLeftCell="C5" zoomScaleNormal="100" workbookViewId="0">
      <selection activeCell="S16" sqref="S16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679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3012" t="s">
        <v>389</v>
      </c>
      <c r="N3" s="3012"/>
      <c r="O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496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660</v>
      </c>
      <c r="C10" s="2062"/>
      <c r="D10" s="2062"/>
      <c r="E10" s="2063"/>
      <c r="F10" s="3003" t="s">
        <v>680</v>
      </c>
      <c r="G10" s="2062"/>
      <c r="H10" s="2062"/>
      <c r="I10" s="2063"/>
      <c r="J10" s="3003" t="s">
        <v>661</v>
      </c>
      <c r="K10" s="2931"/>
      <c r="L10" s="2931"/>
      <c r="M10" s="2932"/>
      <c r="N10" s="3003" t="s">
        <v>680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50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50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828"/>
      <c r="J14" s="933"/>
      <c r="K14" s="833"/>
      <c r="L14" s="789"/>
      <c r="M14" s="1373"/>
      <c r="N14" s="827"/>
      <c r="O14" s="789"/>
      <c r="P14" s="789"/>
      <c r="Q14" s="828"/>
      <c r="S14" s="813"/>
    </row>
    <row r="15" spans="1:33" s="1393" customFormat="1" x14ac:dyDescent="0.2">
      <c r="A15" s="1386">
        <v>1</v>
      </c>
      <c r="B15" s="1387"/>
      <c r="C15" s="1388"/>
      <c r="D15" s="1389"/>
      <c r="E15" s="1150">
        <v>18.869999999999997</v>
      </c>
      <c r="F15" s="1390"/>
      <c r="G15" s="1391"/>
      <c r="H15" s="1391"/>
      <c r="I15" s="1392">
        <v>1.08</v>
      </c>
      <c r="J15" s="1387"/>
      <c r="K15" s="1388"/>
      <c r="L15" s="1389"/>
      <c r="M15" s="1150">
        <v>0</v>
      </c>
      <c r="N15" s="1390"/>
      <c r="O15" s="1391"/>
      <c r="P15" s="1391"/>
      <c r="Q15" s="1392">
        <v>0.06</v>
      </c>
      <c r="S15" s="1394"/>
    </row>
    <row r="16" spans="1:33" s="681" customFormat="1" x14ac:dyDescent="0.2">
      <c r="A16" s="684">
        <v>2</v>
      </c>
      <c r="B16" s="933"/>
      <c r="C16" s="833"/>
      <c r="D16" s="1372"/>
      <c r="E16" s="1150">
        <v>13.11</v>
      </c>
      <c r="F16" s="1144"/>
      <c r="G16" s="789"/>
      <c r="H16" s="789"/>
      <c r="I16" s="1145">
        <v>1.1099999999999999</v>
      </c>
      <c r="J16" s="933"/>
      <c r="K16" s="833"/>
      <c r="L16" s="1372"/>
      <c r="M16" s="1150">
        <v>0</v>
      </c>
      <c r="N16" s="1144"/>
      <c r="O16" s="789"/>
      <c r="P16" s="789"/>
      <c r="Q16" s="1145">
        <v>0.09</v>
      </c>
      <c r="S16" s="813"/>
    </row>
    <row r="17" spans="1:19" s="681" customFormat="1" x14ac:dyDescent="0.2">
      <c r="A17" s="684">
        <v>3</v>
      </c>
      <c r="B17" s="933"/>
      <c r="C17" s="833"/>
      <c r="D17" s="1372"/>
      <c r="E17" s="1150">
        <v>13.95</v>
      </c>
      <c r="F17" s="1144"/>
      <c r="G17" s="789"/>
      <c r="H17" s="789"/>
      <c r="I17" s="1145">
        <v>1.0799999999999998</v>
      </c>
      <c r="J17" s="933"/>
      <c r="K17" s="833"/>
      <c r="L17" s="1372"/>
      <c r="M17" s="1150">
        <v>0</v>
      </c>
      <c r="N17" s="1144"/>
      <c r="O17" s="789"/>
      <c r="P17" s="789"/>
      <c r="Q17" s="1145">
        <v>0.06</v>
      </c>
      <c r="S17" s="813"/>
    </row>
    <row r="18" spans="1:19" s="681" customFormat="1" x14ac:dyDescent="0.2">
      <c r="A18" s="684">
        <v>4</v>
      </c>
      <c r="B18" s="933"/>
      <c r="C18" s="833"/>
      <c r="D18" s="1372"/>
      <c r="E18" s="1150">
        <v>12.36</v>
      </c>
      <c r="F18" s="1144"/>
      <c r="G18" s="789"/>
      <c r="H18" s="789"/>
      <c r="I18" s="1145">
        <v>1.0499999999999998</v>
      </c>
      <c r="J18" s="933"/>
      <c r="K18" s="833"/>
      <c r="L18" s="1372"/>
      <c r="M18" s="1150">
        <v>0</v>
      </c>
      <c r="N18" s="1144"/>
      <c r="O18" s="789"/>
      <c r="P18" s="789"/>
      <c r="Q18" s="1145">
        <v>0.09</v>
      </c>
      <c r="S18" s="813"/>
    </row>
    <row r="19" spans="1:19" s="681" customFormat="1" x14ac:dyDescent="0.2">
      <c r="A19" s="684">
        <v>5</v>
      </c>
      <c r="B19" s="933"/>
      <c r="C19" s="833"/>
      <c r="D19" s="1372"/>
      <c r="E19" s="1150">
        <v>14.82</v>
      </c>
      <c r="F19" s="1144"/>
      <c r="G19" s="789"/>
      <c r="H19" s="789"/>
      <c r="I19" s="1145">
        <v>1.0799999999999998</v>
      </c>
      <c r="J19" s="933"/>
      <c r="K19" s="833"/>
      <c r="L19" s="1372"/>
      <c r="M19" s="1150">
        <v>0</v>
      </c>
      <c r="N19" s="1144"/>
      <c r="O19" s="789"/>
      <c r="P19" s="789"/>
      <c r="Q19" s="1145">
        <v>0.06</v>
      </c>
      <c r="S19" s="813"/>
    </row>
    <row r="20" spans="1:19" s="681" customFormat="1" x14ac:dyDescent="0.2">
      <c r="A20" s="684">
        <v>6</v>
      </c>
      <c r="B20" s="933"/>
      <c r="C20" s="833"/>
      <c r="D20" s="1372"/>
      <c r="E20" s="1150">
        <v>15.030000000000001</v>
      </c>
      <c r="F20" s="1144"/>
      <c r="G20" s="789"/>
      <c r="H20" s="789"/>
      <c r="I20" s="1145">
        <v>1.1099999999999999</v>
      </c>
      <c r="J20" s="933"/>
      <c r="K20" s="833"/>
      <c r="L20" s="1372"/>
      <c r="M20" s="1150">
        <v>0</v>
      </c>
      <c r="N20" s="1144"/>
      <c r="O20" s="789"/>
      <c r="P20" s="789"/>
      <c r="Q20" s="1145">
        <v>0.06</v>
      </c>
      <c r="S20" s="813"/>
    </row>
    <row r="21" spans="1:19" s="681" customFormat="1" x14ac:dyDescent="0.2">
      <c r="A21" s="684">
        <v>7</v>
      </c>
      <c r="B21" s="933"/>
      <c r="C21" s="833"/>
      <c r="D21" s="1372"/>
      <c r="E21" s="1150">
        <v>16.740000000000002</v>
      </c>
      <c r="F21" s="1144"/>
      <c r="G21" s="789"/>
      <c r="H21" s="789"/>
      <c r="I21" s="1145">
        <v>1.1399999999999999</v>
      </c>
      <c r="J21" s="933"/>
      <c r="K21" s="833"/>
      <c r="L21" s="1372"/>
      <c r="M21" s="1150">
        <v>0</v>
      </c>
      <c r="N21" s="1144"/>
      <c r="O21" s="789"/>
      <c r="P21" s="789"/>
      <c r="Q21" s="1145">
        <v>0.06</v>
      </c>
      <c r="S21" s="813"/>
    </row>
    <row r="22" spans="1:19" s="681" customFormat="1" x14ac:dyDescent="0.2">
      <c r="A22" s="684">
        <v>8</v>
      </c>
      <c r="B22" s="933"/>
      <c r="C22" s="833"/>
      <c r="D22" s="1372"/>
      <c r="E22" s="1150">
        <v>32.369999999999997</v>
      </c>
      <c r="F22" s="1144"/>
      <c r="G22" s="789"/>
      <c r="H22" s="789"/>
      <c r="I22" s="1145">
        <v>1.3199999999999998</v>
      </c>
      <c r="J22" s="933"/>
      <c r="K22" s="833"/>
      <c r="L22" s="1372"/>
      <c r="M22" s="1150">
        <v>0</v>
      </c>
      <c r="N22" s="1144"/>
      <c r="O22" s="789"/>
      <c r="P22" s="789"/>
      <c r="Q22" s="1145">
        <v>0.06</v>
      </c>
      <c r="S22" s="813"/>
    </row>
    <row r="23" spans="1:19" s="681" customFormat="1" x14ac:dyDescent="0.2">
      <c r="A23" s="684">
        <v>9</v>
      </c>
      <c r="B23" s="933"/>
      <c r="C23" s="833"/>
      <c r="D23" s="1372"/>
      <c r="E23" s="1150">
        <v>37.619999999999997</v>
      </c>
      <c r="F23" s="1144"/>
      <c r="G23" s="789"/>
      <c r="H23" s="789"/>
      <c r="I23" s="1145">
        <v>1.44</v>
      </c>
      <c r="J23" s="933"/>
      <c r="K23" s="833"/>
      <c r="L23" s="1372"/>
      <c r="M23" s="1150">
        <v>0</v>
      </c>
      <c r="N23" s="1144"/>
      <c r="O23" s="789"/>
      <c r="P23" s="789"/>
      <c r="Q23" s="1145">
        <v>0.06</v>
      </c>
      <c r="S23" s="813"/>
    </row>
    <row r="24" spans="1:19" s="681" customFormat="1" x14ac:dyDescent="0.2">
      <c r="A24" s="684">
        <v>10</v>
      </c>
      <c r="B24" s="933"/>
      <c r="C24" s="833"/>
      <c r="D24" s="1372"/>
      <c r="E24" s="1150">
        <v>34.200000000000003</v>
      </c>
      <c r="F24" s="1144"/>
      <c r="G24" s="789"/>
      <c r="H24" s="789"/>
      <c r="I24" s="1145">
        <v>1.3199999999999998</v>
      </c>
      <c r="J24" s="933"/>
      <c r="K24" s="833"/>
      <c r="L24" s="1372"/>
      <c r="M24" s="1150">
        <v>0</v>
      </c>
      <c r="N24" s="1144"/>
      <c r="O24" s="789"/>
      <c r="P24" s="789"/>
      <c r="Q24" s="1145">
        <v>0.03</v>
      </c>
      <c r="S24" s="813"/>
    </row>
    <row r="25" spans="1:19" s="681" customFormat="1" x14ac:dyDescent="0.2">
      <c r="A25" s="684">
        <v>11</v>
      </c>
      <c r="B25" s="933"/>
      <c r="C25" s="833"/>
      <c r="D25" s="1372"/>
      <c r="E25" s="1150">
        <v>36.089999999999996</v>
      </c>
      <c r="F25" s="1144"/>
      <c r="G25" s="789"/>
      <c r="H25" s="789"/>
      <c r="I25" s="1145">
        <v>1.38</v>
      </c>
      <c r="J25" s="933"/>
      <c r="K25" s="833"/>
      <c r="L25" s="1372"/>
      <c r="M25" s="1150">
        <v>0</v>
      </c>
      <c r="N25" s="1144"/>
      <c r="O25" s="789"/>
      <c r="P25" s="789"/>
      <c r="Q25" s="1145">
        <v>0.06</v>
      </c>
      <c r="S25" s="813"/>
    </row>
    <row r="26" spans="1:19" s="681" customFormat="1" x14ac:dyDescent="0.2">
      <c r="A26" s="684">
        <v>12</v>
      </c>
      <c r="B26" s="933"/>
      <c r="C26" s="833"/>
      <c r="D26" s="1372"/>
      <c r="E26" s="1150">
        <v>32.19</v>
      </c>
      <c r="F26" s="1144"/>
      <c r="G26" s="789"/>
      <c r="H26" s="789"/>
      <c r="I26" s="1145">
        <v>1.29</v>
      </c>
      <c r="J26" s="933"/>
      <c r="K26" s="833"/>
      <c r="L26" s="1372"/>
      <c r="M26" s="1150">
        <v>0</v>
      </c>
      <c r="N26" s="1144"/>
      <c r="O26" s="789"/>
      <c r="P26" s="789"/>
      <c r="Q26" s="1145">
        <v>0.06</v>
      </c>
      <c r="S26" s="813"/>
    </row>
    <row r="27" spans="1:19" s="681" customFormat="1" x14ac:dyDescent="0.2">
      <c r="A27" s="684">
        <v>13</v>
      </c>
      <c r="B27" s="933"/>
      <c r="C27" s="833"/>
      <c r="D27" s="1372"/>
      <c r="E27" s="1150">
        <v>34.32</v>
      </c>
      <c r="F27" s="1144"/>
      <c r="G27" s="789"/>
      <c r="H27" s="789"/>
      <c r="I27" s="1145">
        <v>1.4699999999999998</v>
      </c>
      <c r="J27" s="933"/>
      <c r="K27" s="833"/>
      <c r="L27" s="1372"/>
      <c r="M27" s="1150">
        <v>0</v>
      </c>
      <c r="N27" s="1144"/>
      <c r="O27" s="789"/>
      <c r="P27" s="789"/>
      <c r="Q27" s="1145">
        <v>0.06</v>
      </c>
      <c r="S27" s="813"/>
    </row>
    <row r="28" spans="1:19" s="681" customFormat="1" x14ac:dyDescent="0.2">
      <c r="A28" s="684">
        <v>14</v>
      </c>
      <c r="B28" s="933"/>
      <c r="C28" s="833"/>
      <c r="D28" s="1372"/>
      <c r="E28" s="1150">
        <v>30.509999999999998</v>
      </c>
      <c r="F28" s="1144"/>
      <c r="G28" s="789"/>
      <c r="H28" s="789"/>
      <c r="I28" s="1145">
        <v>1.2599999999999998</v>
      </c>
      <c r="J28" s="933"/>
      <c r="K28" s="833"/>
      <c r="L28" s="1372"/>
      <c r="M28" s="1150">
        <v>0</v>
      </c>
      <c r="N28" s="1144"/>
      <c r="O28" s="789"/>
      <c r="P28" s="789"/>
      <c r="Q28" s="1145">
        <v>0.06</v>
      </c>
      <c r="S28" s="813"/>
    </row>
    <row r="29" spans="1:19" s="681" customFormat="1" x14ac:dyDescent="0.2">
      <c r="A29" s="684">
        <v>15</v>
      </c>
      <c r="B29" s="933"/>
      <c r="C29" s="833"/>
      <c r="D29" s="1372"/>
      <c r="E29" s="1150">
        <v>37.65</v>
      </c>
      <c r="F29" s="1144"/>
      <c r="G29" s="789"/>
      <c r="H29" s="789"/>
      <c r="I29" s="1145">
        <v>1.4699999999999998</v>
      </c>
      <c r="J29" s="933"/>
      <c r="K29" s="833"/>
      <c r="L29" s="1372"/>
      <c r="M29" s="1150">
        <v>0</v>
      </c>
      <c r="N29" s="1144"/>
      <c r="O29" s="789"/>
      <c r="P29" s="789"/>
      <c r="Q29" s="1145">
        <v>0.06</v>
      </c>
      <c r="S29" s="813"/>
    </row>
    <row r="30" spans="1:19" s="681" customFormat="1" x14ac:dyDescent="0.2">
      <c r="A30" s="684">
        <v>16</v>
      </c>
      <c r="B30" s="933"/>
      <c r="C30" s="833"/>
      <c r="D30" s="1372"/>
      <c r="E30" s="1150">
        <v>35.729999999999997</v>
      </c>
      <c r="F30" s="1144"/>
      <c r="G30" s="789"/>
      <c r="H30" s="789"/>
      <c r="I30" s="1145">
        <v>1.2</v>
      </c>
      <c r="J30" s="933"/>
      <c r="K30" s="833"/>
      <c r="L30" s="1372"/>
      <c r="M30" s="1150">
        <v>0</v>
      </c>
      <c r="N30" s="1144"/>
      <c r="O30" s="789"/>
      <c r="P30" s="789"/>
      <c r="Q30" s="1145">
        <v>0.06</v>
      </c>
      <c r="S30" s="813"/>
    </row>
    <row r="31" spans="1:19" s="685" customFormat="1" x14ac:dyDescent="0.2">
      <c r="A31" s="684">
        <v>17</v>
      </c>
      <c r="B31" s="933"/>
      <c r="C31" s="833"/>
      <c r="D31" s="1372"/>
      <c r="E31" s="1150">
        <v>32.1</v>
      </c>
      <c r="F31" s="1144"/>
      <c r="G31" s="789"/>
      <c r="H31" s="789"/>
      <c r="I31" s="1145">
        <v>1.29</v>
      </c>
      <c r="J31" s="933"/>
      <c r="K31" s="833"/>
      <c r="L31" s="1372"/>
      <c r="M31" s="1150">
        <v>0</v>
      </c>
      <c r="N31" s="1144"/>
      <c r="O31" s="789"/>
      <c r="P31" s="789"/>
      <c r="Q31" s="1145">
        <v>0.06</v>
      </c>
      <c r="S31" s="813"/>
    </row>
    <row r="32" spans="1:19" s="685" customFormat="1" x14ac:dyDescent="0.2">
      <c r="A32" s="684">
        <v>18</v>
      </c>
      <c r="B32" s="933"/>
      <c r="C32" s="833"/>
      <c r="D32" s="1372"/>
      <c r="E32" s="1150">
        <v>32.28</v>
      </c>
      <c r="F32" s="1144"/>
      <c r="G32" s="789"/>
      <c r="H32" s="789"/>
      <c r="I32" s="1145">
        <v>1.5</v>
      </c>
      <c r="J32" s="933"/>
      <c r="K32" s="833"/>
      <c r="L32" s="1372"/>
      <c r="M32" s="1150">
        <v>0</v>
      </c>
      <c r="N32" s="1144"/>
      <c r="O32" s="789"/>
      <c r="P32" s="789"/>
      <c r="Q32" s="1145">
        <v>0.06</v>
      </c>
      <c r="S32" s="813"/>
    </row>
    <row r="33" spans="1:33" s="685" customFormat="1" x14ac:dyDescent="0.2">
      <c r="A33" s="684">
        <v>19</v>
      </c>
      <c r="B33" s="933"/>
      <c r="C33" s="833"/>
      <c r="D33" s="1372"/>
      <c r="E33" s="1150">
        <v>37.56</v>
      </c>
      <c r="F33" s="1144"/>
      <c r="G33" s="789"/>
      <c r="H33" s="789"/>
      <c r="I33" s="1145">
        <v>1.98</v>
      </c>
      <c r="J33" s="933"/>
      <c r="K33" s="833"/>
      <c r="L33" s="1372"/>
      <c r="M33" s="1150">
        <v>0</v>
      </c>
      <c r="N33" s="1144"/>
      <c r="O33" s="789"/>
      <c r="P33" s="789"/>
      <c r="Q33" s="1145">
        <v>0.06</v>
      </c>
      <c r="S33" s="813"/>
    </row>
    <row r="34" spans="1:33" s="685" customFormat="1" x14ac:dyDescent="0.2">
      <c r="A34" s="684">
        <v>20</v>
      </c>
      <c r="B34" s="933"/>
      <c r="C34" s="833"/>
      <c r="D34" s="1372"/>
      <c r="E34" s="1150">
        <v>33.57</v>
      </c>
      <c r="F34" s="1144"/>
      <c r="G34" s="789"/>
      <c r="H34" s="789"/>
      <c r="I34" s="1145">
        <v>1.38</v>
      </c>
      <c r="J34" s="933"/>
      <c r="K34" s="833"/>
      <c r="L34" s="1372"/>
      <c r="M34" s="1150">
        <v>0</v>
      </c>
      <c r="N34" s="1144"/>
      <c r="O34" s="789"/>
      <c r="P34" s="789"/>
      <c r="Q34" s="1145">
        <v>0.06</v>
      </c>
      <c r="S34" s="813"/>
    </row>
    <row r="35" spans="1:33" s="685" customFormat="1" x14ac:dyDescent="0.2">
      <c r="A35" s="684">
        <v>21</v>
      </c>
      <c r="B35" s="933"/>
      <c r="C35" s="833"/>
      <c r="D35" s="1372"/>
      <c r="E35" s="1150">
        <v>34.56</v>
      </c>
      <c r="F35" s="1144"/>
      <c r="G35" s="789"/>
      <c r="H35" s="789"/>
      <c r="I35" s="1145">
        <v>1.8900000000000001</v>
      </c>
      <c r="J35" s="933"/>
      <c r="K35" s="833"/>
      <c r="L35" s="1372"/>
      <c r="M35" s="1150">
        <v>0</v>
      </c>
      <c r="N35" s="1144"/>
      <c r="O35" s="789"/>
      <c r="P35" s="789"/>
      <c r="Q35" s="1145">
        <v>0.03</v>
      </c>
      <c r="S35" s="813"/>
    </row>
    <row r="36" spans="1:33" s="685" customFormat="1" x14ac:dyDescent="0.2">
      <c r="A36" s="684">
        <v>22</v>
      </c>
      <c r="B36" s="933"/>
      <c r="C36" s="833"/>
      <c r="D36" s="1372"/>
      <c r="E36" s="1150">
        <v>36.270000000000003</v>
      </c>
      <c r="F36" s="1144"/>
      <c r="G36" s="789"/>
      <c r="H36" s="789"/>
      <c r="I36" s="1145">
        <v>1.38</v>
      </c>
      <c r="J36" s="933"/>
      <c r="K36" s="833"/>
      <c r="L36" s="1372"/>
      <c r="M36" s="1150">
        <v>0</v>
      </c>
      <c r="N36" s="1144"/>
      <c r="O36" s="789"/>
      <c r="P36" s="789"/>
      <c r="Q36" s="1145">
        <v>0.06</v>
      </c>
      <c r="S36" s="813"/>
    </row>
    <row r="37" spans="1:33" s="685" customFormat="1" x14ac:dyDescent="0.2">
      <c r="A37" s="684">
        <v>23</v>
      </c>
      <c r="B37" s="933"/>
      <c r="C37" s="833"/>
      <c r="D37" s="1372"/>
      <c r="E37" s="1150">
        <v>36.39</v>
      </c>
      <c r="F37" s="1144"/>
      <c r="G37" s="789"/>
      <c r="H37" s="789"/>
      <c r="I37" s="1145">
        <v>1.2</v>
      </c>
      <c r="J37" s="933"/>
      <c r="K37" s="833"/>
      <c r="L37" s="1372"/>
      <c r="M37" s="1150">
        <v>0</v>
      </c>
      <c r="N37" s="1144"/>
      <c r="O37" s="789"/>
      <c r="P37" s="789"/>
      <c r="Q37" s="1145">
        <v>0.06</v>
      </c>
      <c r="S37" s="813"/>
    </row>
    <row r="38" spans="1:33" s="685" customFormat="1" x14ac:dyDescent="0.2">
      <c r="A38" s="684">
        <v>24</v>
      </c>
      <c r="B38" s="933"/>
      <c r="C38" s="833"/>
      <c r="D38" s="1372"/>
      <c r="E38" s="1150">
        <v>26.700000000000003</v>
      </c>
      <c r="F38" s="1144"/>
      <c r="G38" s="789"/>
      <c r="H38" s="789"/>
      <c r="I38" s="1145">
        <v>1.1099999999999999</v>
      </c>
      <c r="J38" s="933"/>
      <c r="K38" s="833"/>
      <c r="L38" s="1372"/>
      <c r="M38" s="1150">
        <v>0</v>
      </c>
      <c r="N38" s="1144"/>
      <c r="O38" s="789"/>
      <c r="P38" s="789"/>
      <c r="Q38" s="1145">
        <v>0.06</v>
      </c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4">
        <f>SUM(E15:E38)</f>
        <v>684.99000000000012</v>
      </c>
      <c r="F39" s="789"/>
      <c r="G39" s="789"/>
      <c r="H39" s="789"/>
      <c r="I39" s="1183">
        <f>SUM(I15:I38)</f>
        <v>31.52999999999999</v>
      </c>
      <c r="J39" s="789"/>
      <c r="K39" s="789"/>
      <c r="L39" s="789"/>
      <c r="M39" s="1374">
        <f>SUM(M15:M38)</f>
        <v>0</v>
      </c>
      <c r="N39" s="789"/>
      <c r="O39" s="789"/>
      <c r="P39" s="789"/>
      <c r="Q39" s="1183">
        <f>SUM(Q15:Q38)</f>
        <v>1.4400000000000008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4" tint="-0.249977111117893"/>
  </sheetPr>
  <dimension ref="A1:AG47"/>
  <sheetViews>
    <sheetView topLeftCell="A4" zoomScale="115" zoomScaleNormal="115" workbookViewId="0">
      <selection activeCell="I15" sqref="I15:I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583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613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378</v>
      </c>
      <c r="M3" s="3012"/>
      <c r="N3" s="3012"/>
      <c r="O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/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584</v>
      </c>
      <c r="C10" s="2062"/>
      <c r="D10" s="2062"/>
      <c r="E10" s="2063"/>
      <c r="F10" s="3003" t="s">
        <v>585</v>
      </c>
      <c r="G10" s="2062"/>
      <c r="H10" s="2062"/>
      <c r="I10" s="2063"/>
      <c r="J10" s="3003" t="s">
        <v>584</v>
      </c>
      <c r="K10" s="2062"/>
      <c r="L10" s="2062"/>
      <c r="M10" s="2063"/>
      <c r="N10" s="3003" t="s">
        <v>585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50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50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828"/>
      <c r="J14" s="933"/>
      <c r="K14" s="833"/>
      <c r="L14" s="789"/>
      <c r="M14" s="1373"/>
      <c r="N14" s="827"/>
      <c r="O14" s="789"/>
      <c r="P14" s="789"/>
      <c r="Q14" s="828"/>
      <c r="S14" s="813"/>
    </row>
    <row r="15" spans="1:33" s="1393" customFormat="1" x14ac:dyDescent="0.2">
      <c r="A15" s="1386">
        <v>1</v>
      </c>
      <c r="B15" s="1387"/>
      <c r="C15" s="1388"/>
      <c r="D15" s="1389"/>
      <c r="E15" s="1150">
        <v>0</v>
      </c>
      <c r="F15" s="1390"/>
      <c r="G15" s="1391"/>
      <c r="H15" s="1391"/>
      <c r="I15" s="1150">
        <v>0</v>
      </c>
      <c r="J15" s="1387"/>
      <c r="K15" s="1388"/>
      <c r="L15" s="1389"/>
      <c r="M15" s="1150">
        <v>0</v>
      </c>
      <c r="N15" s="1390"/>
      <c r="O15" s="1391"/>
      <c r="P15" s="1391"/>
      <c r="Q15" s="1150">
        <v>0</v>
      </c>
      <c r="S15" s="1394"/>
    </row>
    <row r="16" spans="1:33" s="681" customFormat="1" x14ac:dyDescent="0.2">
      <c r="A16" s="684">
        <v>2</v>
      </c>
      <c r="B16" s="933"/>
      <c r="C16" s="833"/>
      <c r="D16" s="1372"/>
      <c r="E16" s="1150">
        <v>0</v>
      </c>
      <c r="F16" s="1144"/>
      <c r="G16" s="789"/>
      <c r="H16" s="789"/>
      <c r="I16" s="1150">
        <v>0</v>
      </c>
      <c r="J16" s="933"/>
      <c r="K16" s="833"/>
      <c r="L16" s="1372"/>
      <c r="M16" s="1150">
        <v>0</v>
      </c>
      <c r="N16" s="1144"/>
      <c r="O16" s="789"/>
      <c r="P16" s="789"/>
      <c r="Q16" s="1150">
        <v>0</v>
      </c>
      <c r="S16" s="813"/>
    </row>
    <row r="17" spans="1:19" s="681" customFormat="1" x14ac:dyDescent="0.2">
      <c r="A17" s="684">
        <v>3</v>
      </c>
      <c r="B17" s="933"/>
      <c r="C17" s="833"/>
      <c r="D17" s="1372"/>
      <c r="E17" s="1150">
        <v>0</v>
      </c>
      <c r="F17" s="1144"/>
      <c r="G17" s="789"/>
      <c r="H17" s="789"/>
      <c r="I17" s="1150">
        <v>0</v>
      </c>
      <c r="J17" s="933"/>
      <c r="K17" s="833"/>
      <c r="L17" s="1372"/>
      <c r="M17" s="1150">
        <v>0</v>
      </c>
      <c r="N17" s="1144"/>
      <c r="O17" s="789"/>
      <c r="P17" s="789"/>
      <c r="Q17" s="1150">
        <v>0</v>
      </c>
      <c r="S17" s="813"/>
    </row>
    <row r="18" spans="1:19" s="681" customFormat="1" x14ac:dyDescent="0.2">
      <c r="A18" s="684">
        <v>4</v>
      </c>
      <c r="B18" s="933"/>
      <c r="C18" s="833"/>
      <c r="D18" s="1372"/>
      <c r="E18" s="1150">
        <v>0</v>
      </c>
      <c r="F18" s="1144"/>
      <c r="G18" s="789"/>
      <c r="H18" s="789"/>
      <c r="I18" s="1150">
        <v>0</v>
      </c>
      <c r="J18" s="933"/>
      <c r="K18" s="833"/>
      <c r="L18" s="1372"/>
      <c r="M18" s="1150">
        <v>0</v>
      </c>
      <c r="N18" s="1144"/>
      <c r="O18" s="789"/>
      <c r="P18" s="789"/>
      <c r="Q18" s="1150">
        <v>0</v>
      </c>
      <c r="S18" s="813"/>
    </row>
    <row r="19" spans="1:19" s="681" customFormat="1" x14ac:dyDescent="0.2">
      <c r="A19" s="684">
        <v>5</v>
      </c>
      <c r="B19" s="933"/>
      <c r="C19" s="833"/>
      <c r="D19" s="1372"/>
      <c r="E19" s="1150">
        <v>0</v>
      </c>
      <c r="F19" s="1144"/>
      <c r="G19" s="789"/>
      <c r="H19" s="789"/>
      <c r="I19" s="1150">
        <v>0</v>
      </c>
      <c r="J19" s="933"/>
      <c r="K19" s="833"/>
      <c r="L19" s="1372"/>
      <c r="M19" s="1150">
        <v>0</v>
      </c>
      <c r="N19" s="1144"/>
      <c r="O19" s="789"/>
      <c r="P19" s="789"/>
      <c r="Q19" s="1150">
        <v>0</v>
      </c>
      <c r="S19" s="813"/>
    </row>
    <row r="20" spans="1:19" s="681" customFormat="1" x14ac:dyDescent="0.2">
      <c r="A20" s="684">
        <v>6</v>
      </c>
      <c r="B20" s="933"/>
      <c r="C20" s="833"/>
      <c r="D20" s="1372"/>
      <c r="E20" s="1150">
        <v>0</v>
      </c>
      <c r="F20" s="1144"/>
      <c r="G20" s="789"/>
      <c r="H20" s="789"/>
      <c r="I20" s="1150">
        <v>0</v>
      </c>
      <c r="J20" s="933"/>
      <c r="K20" s="833"/>
      <c r="L20" s="1372"/>
      <c r="M20" s="1150">
        <v>0</v>
      </c>
      <c r="N20" s="1144"/>
      <c r="O20" s="789"/>
      <c r="P20" s="789"/>
      <c r="Q20" s="1150">
        <v>0</v>
      </c>
      <c r="S20" s="813"/>
    </row>
    <row r="21" spans="1:19" s="681" customFormat="1" x14ac:dyDescent="0.2">
      <c r="A21" s="684">
        <v>7</v>
      </c>
      <c r="B21" s="933"/>
      <c r="C21" s="833"/>
      <c r="D21" s="1372"/>
      <c r="E21" s="1150">
        <v>0</v>
      </c>
      <c r="F21" s="1144"/>
      <c r="G21" s="789"/>
      <c r="H21" s="789"/>
      <c r="I21" s="1150">
        <v>0</v>
      </c>
      <c r="J21" s="933"/>
      <c r="K21" s="833"/>
      <c r="L21" s="1372"/>
      <c r="M21" s="1150">
        <v>0</v>
      </c>
      <c r="N21" s="1144"/>
      <c r="O21" s="789"/>
      <c r="P21" s="789"/>
      <c r="Q21" s="1150">
        <v>0</v>
      </c>
      <c r="S21" s="813"/>
    </row>
    <row r="22" spans="1:19" s="681" customFormat="1" x14ac:dyDescent="0.2">
      <c r="A22" s="684">
        <v>8</v>
      </c>
      <c r="B22" s="933"/>
      <c r="C22" s="833"/>
      <c r="D22" s="1372"/>
      <c r="E22" s="1150">
        <v>0</v>
      </c>
      <c r="F22" s="1144"/>
      <c r="G22" s="789"/>
      <c r="H22" s="789"/>
      <c r="I22" s="1150">
        <v>0</v>
      </c>
      <c r="J22" s="933"/>
      <c r="K22" s="833"/>
      <c r="L22" s="1372"/>
      <c r="M22" s="1150">
        <v>0</v>
      </c>
      <c r="N22" s="1144"/>
      <c r="O22" s="789"/>
      <c r="P22" s="789"/>
      <c r="Q22" s="1150">
        <v>0</v>
      </c>
      <c r="S22" s="813"/>
    </row>
    <row r="23" spans="1:19" s="681" customFormat="1" x14ac:dyDescent="0.2">
      <c r="A23" s="684">
        <v>9</v>
      </c>
      <c r="B23" s="933"/>
      <c r="C23" s="833"/>
      <c r="D23" s="1372"/>
      <c r="E23" s="1150">
        <v>0</v>
      </c>
      <c r="F23" s="1144"/>
      <c r="G23" s="789"/>
      <c r="H23" s="789"/>
      <c r="I23" s="1150">
        <v>0</v>
      </c>
      <c r="J23" s="933"/>
      <c r="K23" s="833"/>
      <c r="L23" s="1372"/>
      <c r="M23" s="1150">
        <v>0</v>
      </c>
      <c r="N23" s="1144"/>
      <c r="O23" s="789"/>
      <c r="P23" s="789"/>
      <c r="Q23" s="1150">
        <v>0</v>
      </c>
      <c r="S23" s="813"/>
    </row>
    <row r="24" spans="1:19" s="681" customFormat="1" x14ac:dyDescent="0.2">
      <c r="A24" s="684">
        <v>10</v>
      </c>
      <c r="B24" s="933"/>
      <c r="C24" s="833"/>
      <c r="D24" s="1372"/>
      <c r="E24" s="1150">
        <v>0</v>
      </c>
      <c r="F24" s="1144"/>
      <c r="G24" s="789"/>
      <c r="H24" s="789"/>
      <c r="I24" s="1150">
        <v>0</v>
      </c>
      <c r="J24" s="933"/>
      <c r="K24" s="833"/>
      <c r="L24" s="1372"/>
      <c r="M24" s="1150">
        <v>0</v>
      </c>
      <c r="N24" s="1144"/>
      <c r="O24" s="789"/>
      <c r="P24" s="789"/>
      <c r="Q24" s="1150">
        <v>0</v>
      </c>
      <c r="S24" s="813"/>
    </row>
    <row r="25" spans="1:19" s="681" customFormat="1" x14ac:dyDescent="0.2">
      <c r="A25" s="684">
        <v>11</v>
      </c>
      <c r="B25" s="933"/>
      <c r="C25" s="833"/>
      <c r="D25" s="1372"/>
      <c r="E25" s="1150">
        <v>0</v>
      </c>
      <c r="F25" s="1144"/>
      <c r="G25" s="789"/>
      <c r="H25" s="789"/>
      <c r="I25" s="1150">
        <v>0</v>
      </c>
      <c r="J25" s="933"/>
      <c r="K25" s="833"/>
      <c r="L25" s="1372"/>
      <c r="M25" s="1150">
        <v>0</v>
      </c>
      <c r="N25" s="1144"/>
      <c r="O25" s="789"/>
      <c r="P25" s="789"/>
      <c r="Q25" s="1150">
        <v>0</v>
      </c>
      <c r="S25" s="813"/>
    </row>
    <row r="26" spans="1:19" s="681" customFormat="1" x14ac:dyDescent="0.2">
      <c r="A26" s="684">
        <v>12</v>
      </c>
      <c r="B26" s="933"/>
      <c r="C26" s="833"/>
      <c r="D26" s="1372"/>
      <c r="E26" s="1150">
        <v>0</v>
      </c>
      <c r="F26" s="1144"/>
      <c r="G26" s="789"/>
      <c r="H26" s="789"/>
      <c r="I26" s="1150">
        <v>0</v>
      </c>
      <c r="J26" s="933"/>
      <c r="K26" s="833"/>
      <c r="L26" s="1372"/>
      <c r="M26" s="1150">
        <v>0</v>
      </c>
      <c r="N26" s="1144"/>
      <c r="O26" s="789"/>
      <c r="P26" s="789"/>
      <c r="Q26" s="1150">
        <v>0</v>
      </c>
      <c r="S26" s="813"/>
    </row>
    <row r="27" spans="1:19" s="681" customFormat="1" x14ac:dyDescent="0.2">
      <c r="A27" s="684">
        <v>13</v>
      </c>
      <c r="B27" s="933"/>
      <c r="C27" s="833"/>
      <c r="D27" s="1372"/>
      <c r="E27" s="1150">
        <v>0</v>
      </c>
      <c r="F27" s="1144"/>
      <c r="G27" s="789"/>
      <c r="H27" s="789"/>
      <c r="I27" s="1150">
        <v>0</v>
      </c>
      <c r="J27" s="933"/>
      <c r="K27" s="833"/>
      <c r="L27" s="1372"/>
      <c r="M27" s="1150">
        <v>0</v>
      </c>
      <c r="N27" s="1144"/>
      <c r="O27" s="789"/>
      <c r="P27" s="789"/>
      <c r="Q27" s="1150">
        <v>0</v>
      </c>
      <c r="S27" s="813"/>
    </row>
    <row r="28" spans="1:19" s="681" customFormat="1" x14ac:dyDescent="0.2">
      <c r="A28" s="684">
        <v>14</v>
      </c>
      <c r="B28" s="933"/>
      <c r="C28" s="833"/>
      <c r="D28" s="1372"/>
      <c r="E28" s="1150">
        <v>0</v>
      </c>
      <c r="F28" s="1144"/>
      <c r="G28" s="789"/>
      <c r="H28" s="789"/>
      <c r="I28" s="1150">
        <v>0</v>
      </c>
      <c r="J28" s="933"/>
      <c r="K28" s="833"/>
      <c r="L28" s="1372"/>
      <c r="M28" s="1150">
        <v>0</v>
      </c>
      <c r="N28" s="1144"/>
      <c r="O28" s="789"/>
      <c r="P28" s="789"/>
      <c r="Q28" s="1150">
        <v>0</v>
      </c>
      <c r="S28" s="813"/>
    </row>
    <row r="29" spans="1:19" s="681" customFormat="1" x14ac:dyDescent="0.2">
      <c r="A29" s="684">
        <v>15</v>
      </c>
      <c r="B29" s="933"/>
      <c r="C29" s="833"/>
      <c r="D29" s="1372"/>
      <c r="E29" s="1150">
        <v>0</v>
      </c>
      <c r="F29" s="1144"/>
      <c r="G29" s="789"/>
      <c r="H29" s="789"/>
      <c r="I29" s="1150">
        <v>0</v>
      </c>
      <c r="J29" s="933"/>
      <c r="K29" s="833"/>
      <c r="L29" s="1372"/>
      <c r="M29" s="1150">
        <v>0</v>
      </c>
      <c r="N29" s="1144"/>
      <c r="O29" s="789"/>
      <c r="P29" s="789"/>
      <c r="Q29" s="1150">
        <v>0</v>
      </c>
      <c r="S29" s="813"/>
    </row>
    <row r="30" spans="1:19" s="681" customFormat="1" x14ac:dyDescent="0.2">
      <c r="A30" s="684">
        <v>16</v>
      </c>
      <c r="B30" s="933"/>
      <c r="C30" s="833"/>
      <c r="D30" s="1372"/>
      <c r="E30" s="1150">
        <v>0</v>
      </c>
      <c r="F30" s="1144"/>
      <c r="G30" s="789"/>
      <c r="H30" s="789"/>
      <c r="I30" s="1150">
        <v>0</v>
      </c>
      <c r="J30" s="933"/>
      <c r="K30" s="833"/>
      <c r="L30" s="1372"/>
      <c r="M30" s="1150">
        <v>0</v>
      </c>
      <c r="N30" s="1144"/>
      <c r="O30" s="789"/>
      <c r="P30" s="789"/>
      <c r="Q30" s="1150">
        <v>0</v>
      </c>
      <c r="S30" s="813"/>
    </row>
    <row r="31" spans="1:19" s="685" customFormat="1" x14ac:dyDescent="0.2">
      <c r="A31" s="684">
        <v>17</v>
      </c>
      <c r="B31" s="933"/>
      <c r="C31" s="833"/>
      <c r="D31" s="1372"/>
      <c r="E31" s="1150">
        <v>0</v>
      </c>
      <c r="F31" s="1144"/>
      <c r="G31" s="789"/>
      <c r="H31" s="789"/>
      <c r="I31" s="1150">
        <v>0</v>
      </c>
      <c r="J31" s="933"/>
      <c r="K31" s="833"/>
      <c r="L31" s="1372"/>
      <c r="M31" s="1150">
        <v>0</v>
      </c>
      <c r="N31" s="1144"/>
      <c r="O31" s="789"/>
      <c r="P31" s="789"/>
      <c r="Q31" s="1150">
        <v>0</v>
      </c>
      <c r="S31" s="813"/>
    </row>
    <row r="32" spans="1:19" s="685" customFormat="1" x14ac:dyDescent="0.2">
      <c r="A32" s="684">
        <v>18</v>
      </c>
      <c r="B32" s="933"/>
      <c r="C32" s="833"/>
      <c r="D32" s="1372"/>
      <c r="E32" s="1150">
        <v>0</v>
      </c>
      <c r="F32" s="1144"/>
      <c r="G32" s="789"/>
      <c r="H32" s="789"/>
      <c r="I32" s="1150">
        <v>0</v>
      </c>
      <c r="J32" s="933"/>
      <c r="K32" s="833"/>
      <c r="L32" s="1372"/>
      <c r="M32" s="1150">
        <v>0</v>
      </c>
      <c r="N32" s="1144"/>
      <c r="O32" s="789"/>
      <c r="P32" s="789"/>
      <c r="Q32" s="1150">
        <v>0</v>
      </c>
      <c r="S32" s="813"/>
    </row>
    <row r="33" spans="1:33" s="685" customFormat="1" x14ac:dyDescent="0.2">
      <c r="A33" s="684">
        <v>19</v>
      </c>
      <c r="B33" s="933"/>
      <c r="C33" s="833"/>
      <c r="D33" s="1372"/>
      <c r="E33" s="1150">
        <v>0</v>
      </c>
      <c r="F33" s="1144"/>
      <c r="G33" s="789"/>
      <c r="H33" s="789"/>
      <c r="I33" s="1150">
        <v>0</v>
      </c>
      <c r="J33" s="933"/>
      <c r="K33" s="833"/>
      <c r="L33" s="1372"/>
      <c r="M33" s="1150">
        <v>0</v>
      </c>
      <c r="N33" s="1144"/>
      <c r="O33" s="789"/>
      <c r="P33" s="789"/>
      <c r="Q33" s="1150">
        <v>0</v>
      </c>
      <c r="S33" s="813"/>
    </row>
    <row r="34" spans="1:33" s="685" customFormat="1" x14ac:dyDescent="0.2">
      <c r="A34" s="684">
        <v>20</v>
      </c>
      <c r="B34" s="933"/>
      <c r="C34" s="833"/>
      <c r="D34" s="1372"/>
      <c r="E34" s="1150">
        <v>0</v>
      </c>
      <c r="F34" s="1144"/>
      <c r="G34" s="789"/>
      <c r="H34" s="789"/>
      <c r="I34" s="1150">
        <v>0</v>
      </c>
      <c r="J34" s="933"/>
      <c r="K34" s="833"/>
      <c r="L34" s="1372"/>
      <c r="M34" s="1150">
        <v>0</v>
      </c>
      <c r="N34" s="1144"/>
      <c r="O34" s="789"/>
      <c r="P34" s="789"/>
      <c r="Q34" s="1150">
        <v>0</v>
      </c>
      <c r="S34" s="813"/>
    </row>
    <row r="35" spans="1:33" s="685" customFormat="1" x14ac:dyDescent="0.2">
      <c r="A35" s="684">
        <v>21</v>
      </c>
      <c r="B35" s="933"/>
      <c r="C35" s="833"/>
      <c r="D35" s="1372"/>
      <c r="E35" s="1150">
        <v>0</v>
      </c>
      <c r="F35" s="1144"/>
      <c r="G35" s="789"/>
      <c r="H35" s="789"/>
      <c r="I35" s="1150">
        <v>0</v>
      </c>
      <c r="J35" s="933"/>
      <c r="K35" s="833"/>
      <c r="L35" s="1372"/>
      <c r="M35" s="1150">
        <v>0</v>
      </c>
      <c r="N35" s="1144"/>
      <c r="O35" s="789"/>
      <c r="P35" s="789"/>
      <c r="Q35" s="1150">
        <v>0</v>
      </c>
      <c r="S35" s="813"/>
    </row>
    <row r="36" spans="1:33" s="685" customFormat="1" x14ac:dyDescent="0.2">
      <c r="A36" s="684">
        <v>22</v>
      </c>
      <c r="B36" s="933"/>
      <c r="C36" s="833"/>
      <c r="D36" s="1372"/>
      <c r="E36" s="1150">
        <v>0</v>
      </c>
      <c r="F36" s="1144"/>
      <c r="G36" s="789"/>
      <c r="H36" s="789"/>
      <c r="I36" s="1150">
        <v>0</v>
      </c>
      <c r="J36" s="933"/>
      <c r="K36" s="833"/>
      <c r="L36" s="1372"/>
      <c r="M36" s="1150">
        <v>0</v>
      </c>
      <c r="N36" s="1144"/>
      <c r="O36" s="789"/>
      <c r="P36" s="789"/>
      <c r="Q36" s="1150">
        <v>0</v>
      </c>
      <c r="S36" s="813"/>
    </row>
    <row r="37" spans="1:33" s="685" customFormat="1" x14ac:dyDescent="0.2">
      <c r="A37" s="684">
        <v>23</v>
      </c>
      <c r="B37" s="933"/>
      <c r="C37" s="833"/>
      <c r="D37" s="1372"/>
      <c r="E37" s="1150">
        <v>0</v>
      </c>
      <c r="F37" s="1144"/>
      <c r="G37" s="789"/>
      <c r="H37" s="789"/>
      <c r="I37" s="1150">
        <v>0</v>
      </c>
      <c r="J37" s="933"/>
      <c r="K37" s="833"/>
      <c r="L37" s="1372"/>
      <c r="M37" s="1150">
        <v>0</v>
      </c>
      <c r="N37" s="1144"/>
      <c r="O37" s="789"/>
      <c r="P37" s="789"/>
      <c r="Q37" s="1150">
        <v>0</v>
      </c>
      <c r="S37" s="813"/>
    </row>
    <row r="38" spans="1:33" s="685" customFormat="1" x14ac:dyDescent="0.2">
      <c r="A38" s="684">
        <v>24</v>
      </c>
      <c r="B38" s="933"/>
      <c r="C38" s="833"/>
      <c r="D38" s="1372"/>
      <c r="E38" s="1150">
        <v>0</v>
      </c>
      <c r="F38" s="1144"/>
      <c r="G38" s="789"/>
      <c r="H38" s="789"/>
      <c r="I38" s="1150">
        <v>0</v>
      </c>
      <c r="J38" s="933"/>
      <c r="K38" s="833"/>
      <c r="L38" s="1372"/>
      <c r="M38" s="1150">
        <v>0</v>
      </c>
      <c r="N38" s="1144"/>
      <c r="O38" s="789"/>
      <c r="P38" s="789"/>
      <c r="Q38" s="1150">
        <v>0</v>
      </c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4">
        <f>SUM(E16:E38)</f>
        <v>0</v>
      </c>
      <c r="F39" s="789"/>
      <c r="G39" s="789"/>
      <c r="H39" s="789"/>
      <c r="I39" s="1183">
        <f>SUM(I15:I38)</f>
        <v>0</v>
      </c>
      <c r="J39" s="789"/>
      <c r="K39" s="789"/>
      <c r="L39" s="789"/>
      <c r="M39" s="1374">
        <f>SUM(M15:M38)</f>
        <v>0</v>
      </c>
      <c r="N39" s="789"/>
      <c r="O39" s="789"/>
      <c r="P39" s="789"/>
      <c r="Q39" s="118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/>
  </sheetPr>
  <dimension ref="A1:AG47"/>
  <sheetViews>
    <sheetView zoomScale="70" zoomScaleNormal="70" workbookViewId="0">
      <selection activeCell="Q15" sqref="Q15:Q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517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527</v>
      </c>
      <c r="M3" s="3012"/>
      <c r="N3" s="3012"/>
      <c r="O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1721</v>
      </c>
      <c r="B8" s="1331">
        <v>1722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518</v>
      </c>
      <c r="C10" s="2062"/>
      <c r="D10" s="2062"/>
      <c r="E10" s="2063"/>
      <c r="F10" s="3003" t="s">
        <v>519</v>
      </c>
      <c r="G10" s="2062"/>
      <c r="H10" s="2062"/>
      <c r="I10" s="2063"/>
      <c r="J10" s="3003" t="s">
        <v>518</v>
      </c>
      <c r="K10" s="2931"/>
      <c r="L10" s="2931"/>
      <c r="M10" s="2932"/>
      <c r="N10" s="3003" t="s">
        <v>519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50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50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49</v>
      </c>
      <c r="F15" s="1875"/>
      <c r="G15" s="1876"/>
      <c r="H15" s="1879"/>
      <c r="I15" s="1874">
        <v>136</v>
      </c>
      <c r="J15" s="1889"/>
      <c r="K15" s="1885"/>
      <c r="L15" s="1879"/>
      <c r="M15" s="1874">
        <v>44</v>
      </c>
      <c r="N15" s="1875"/>
      <c r="O15" s="1876"/>
      <c r="P15" s="1879"/>
      <c r="Q15" s="1874">
        <v>81</v>
      </c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46</v>
      </c>
      <c r="F16" s="1880"/>
      <c r="G16" s="1864"/>
      <c r="H16" s="1883"/>
      <c r="I16" s="1874">
        <v>123</v>
      </c>
      <c r="J16" s="1890"/>
      <c r="K16" s="1887"/>
      <c r="L16" s="1883"/>
      <c r="M16" s="1874">
        <v>42</v>
      </c>
      <c r="N16" s="1880"/>
      <c r="O16" s="1864"/>
      <c r="P16" s="1883"/>
      <c r="Q16" s="1874">
        <v>77</v>
      </c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39</v>
      </c>
      <c r="F17" s="1880"/>
      <c r="G17" s="1864"/>
      <c r="H17" s="1883"/>
      <c r="I17" s="1874">
        <v>73</v>
      </c>
      <c r="J17" s="1890"/>
      <c r="K17" s="1887"/>
      <c r="L17" s="1883"/>
      <c r="M17" s="1874">
        <v>38</v>
      </c>
      <c r="N17" s="1880"/>
      <c r="O17" s="1864"/>
      <c r="P17" s="1883"/>
      <c r="Q17" s="1874">
        <v>38</v>
      </c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35</v>
      </c>
      <c r="F18" s="1880"/>
      <c r="G18" s="1864"/>
      <c r="H18" s="1883"/>
      <c r="I18" s="1874">
        <v>70</v>
      </c>
      <c r="J18" s="1890"/>
      <c r="K18" s="1887"/>
      <c r="L18" s="1883"/>
      <c r="M18" s="1874">
        <v>37</v>
      </c>
      <c r="N18" s="1880"/>
      <c r="O18" s="1864"/>
      <c r="P18" s="1883"/>
      <c r="Q18" s="1874">
        <v>36</v>
      </c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47</v>
      </c>
      <c r="F19" s="1880"/>
      <c r="G19" s="1864"/>
      <c r="H19" s="1883"/>
      <c r="I19" s="1874">
        <v>69</v>
      </c>
      <c r="J19" s="1890"/>
      <c r="K19" s="1887"/>
      <c r="L19" s="1883"/>
      <c r="M19" s="1874">
        <v>35</v>
      </c>
      <c r="N19" s="1880"/>
      <c r="O19" s="1864"/>
      <c r="P19" s="1883"/>
      <c r="Q19" s="1874">
        <v>32</v>
      </c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46</v>
      </c>
      <c r="F20" s="1880"/>
      <c r="G20" s="1864"/>
      <c r="H20" s="1883"/>
      <c r="I20" s="1874">
        <v>77</v>
      </c>
      <c r="J20" s="1890"/>
      <c r="K20" s="1887"/>
      <c r="L20" s="1883"/>
      <c r="M20" s="1874">
        <v>33</v>
      </c>
      <c r="N20" s="1880"/>
      <c r="O20" s="1864"/>
      <c r="P20" s="1883"/>
      <c r="Q20" s="1874">
        <v>28</v>
      </c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57</v>
      </c>
      <c r="F21" s="1880"/>
      <c r="G21" s="1864"/>
      <c r="H21" s="1883"/>
      <c r="I21" s="1874">
        <v>112</v>
      </c>
      <c r="J21" s="1890"/>
      <c r="K21" s="1887"/>
      <c r="L21" s="1883"/>
      <c r="M21" s="1874">
        <v>30</v>
      </c>
      <c r="N21" s="1880"/>
      <c r="O21" s="1864"/>
      <c r="P21" s="1883"/>
      <c r="Q21" s="1874">
        <v>31</v>
      </c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70</v>
      </c>
      <c r="F22" s="1880"/>
      <c r="G22" s="1864"/>
      <c r="H22" s="1883"/>
      <c r="I22" s="1874">
        <v>132</v>
      </c>
      <c r="J22" s="1890"/>
      <c r="K22" s="1887"/>
      <c r="L22" s="1883"/>
      <c r="M22" s="1874">
        <v>33</v>
      </c>
      <c r="N22" s="1880"/>
      <c r="O22" s="1864"/>
      <c r="P22" s="1883"/>
      <c r="Q22" s="1874">
        <v>32</v>
      </c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64</v>
      </c>
      <c r="F23" s="1880"/>
      <c r="G23" s="1864"/>
      <c r="H23" s="1883"/>
      <c r="I23" s="1874">
        <v>141</v>
      </c>
      <c r="J23" s="1890"/>
      <c r="K23" s="1887"/>
      <c r="L23" s="1883"/>
      <c r="M23" s="1874">
        <v>31</v>
      </c>
      <c r="N23" s="1880"/>
      <c r="O23" s="1864"/>
      <c r="P23" s="1883"/>
      <c r="Q23" s="1874">
        <v>31</v>
      </c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64</v>
      </c>
      <c r="F24" s="1880"/>
      <c r="G24" s="1864"/>
      <c r="H24" s="1883"/>
      <c r="I24" s="1874">
        <v>139</v>
      </c>
      <c r="J24" s="1890"/>
      <c r="K24" s="1887"/>
      <c r="L24" s="1883"/>
      <c r="M24" s="1874">
        <v>29</v>
      </c>
      <c r="N24" s="1880"/>
      <c r="O24" s="1864"/>
      <c r="P24" s="1883"/>
      <c r="Q24" s="1874">
        <v>27</v>
      </c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59</v>
      </c>
      <c r="F25" s="1880"/>
      <c r="G25" s="1864"/>
      <c r="H25" s="1883"/>
      <c r="I25" s="1874">
        <v>116</v>
      </c>
      <c r="J25" s="1890"/>
      <c r="K25" s="1887"/>
      <c r="L25" s="1883"/>
      <c r="M25" s="1874">
        <v>38</v>
      </c>
      <c r="N25" s="1880"/>
      <c r="O25" s="1864"/>
      <c r="P25" s="1883"/>
      <c r="Q25" s="1874">
        <v>26</v>
      </c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62</v>
      </c>
      <c r="F26" s="1880"/>
      <c r="G26" s="1864"/>
      <c r="H26" s="1883"/>
      <c r="I26" s="1874">
        <v>152</v>
      </c>
      <c r="J26" s="1890"/>
      <c r="K26" s="1887"/>
      <c r="L26" s="1883"/>
      <c r="M26" s="1874">
        <v>33</v>
      </c>
      <c r="N26" s="1880"/>
      <c r="O26" s="1864"/>
      <c r="P26" s="1883"/>
      <c r="Q26" s="1874">
        <v>34</v>
      </c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66</v>
      </c>
      <c r="F27" s="1880"/>
      <c r="G27" s="1864"/>
      <c r="H27" s="1883"/>
      <c r="I27" s="1874">
        <v>160</v>
      </c>
      <c r="J27" s="1890"/>
      <c r="K27" s="1887"/>
      <c r="L27" s="1883"/>
      <c r="M27" s="1874">
        <v>40</v>
      </c>
      <c r="N27" s="1880"/>
      <c r="O27" s="1864"/>
      <c r="P27" s="1883"/>
      <c r="Q27" s="1874">
        <v>41</v>
      </c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61</v>
      </c>
      <c r="F28" s="1880"/>
      <c r="G28" s="1864"/>
      <c r="H28" s="1883"/>
      <c r="I28" s="1874">
        <v>134</v>
      </c>
      <c r="J28" s="1890"/>
      <c r="K28" s="1887"/>
      <c r="L28" s="1883"/>
      <c r="M28" s="1874">
        <v>35</v>
      </c>
      <c r="N28" s="1880"/>
      <c r="O28" s="1864"/>
      <c r="P28" s="1883"/>
      <c r="Q28" s="1874">
        <v>33</v>
      </c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60</v>
      </c>
      <c r="F29" s="1880"/>
      <c r="G29" s="1864"/>
      <c r="H29" s="1883"/>
      <c r="I29" s="1874">
        <v>126</v>
      </c>
      <c r="J29" s="1890"/>
      <c r="K29" s="1887"/>
      <c r="L29" s="1883"/>
      <c r="M29" s="1874">
        <v>36</v>
      </c>
      <c r="N29" s="1880"/>
      <c r="O29" s="1864"/>
      <c r="P29" s="1883"/>
      <c r="Q29" s="1874">
        <v>31</v>
      </c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63</v>
      </c>
      <c r="F30" s="1880"/>
      <c r="G30" s="1864"/>
      <c r="H30" s="1883"/>
      <c r="I30" s="1874">
        <v>139</v>
      </c>
      <c r="J30" s="1890"/>
      <c r="K30" s="1887"/>
      <c r="L30" s="1883"/>
      <c r="M30" s="1874">
        <v>37</v>
      </c>
      <c r="N30" s="1880"/>
      <c r="O30" s="1864"/>
      <c r="P30" s="1883"/>
      <c r="Q30" s="1874">
        <v>34</v>
      </c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61</v>
      </c>
      <c r="F31" s="1880"/>
      <c r="G31" s="1864"/>
      <c r="H31" s="1883"/>
      <c r="I31" s="1874">
        <v>140</v>
      </c>
      <c r="J31" s="1890"/>
      <c r="K31" s="1887"/>
      <c r="L31" s="1883"/>
      <c r="M31" s="1874">
        <v>35</v>
      </c>
      <c r="N31" s="1880"/>
      <c r="O31" s="1864"/>
      <c r="P31" s="1883"/>
      <c r="Q31" s="1874">
        <v>37</v>
      </c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62</v>
      </c>
      <c r="F32" s="1880"/>
      <c r="G32" s="1864"/>
      <c r="H32" s="1883"/>
      <c r="I32" s="1874">
        <v>155</v>
      </c>
      <c r="J32" s="1890"/>
      <c r="K32" s="1887"/>
      <c r="L32" s="1883"/>
      <c r="M32" s="1874">
        <v>37</v>
      </c>
      <c r="N32" s="1880"/>
      <c r="O32" s="1864"/>
      <c r="P32" s="1883"/>
      <c r="Q32" s="1874">
        <v>40</v>
      </c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59</v>
      </c>
      <c r="F33" s="1880"/>
      <c r="G33" s="1864"/>
      <c r="H33" s="1883"/>
      <c r="I33" s="1874">
        <v>159</v>
      </c>
      <c r="J33" s="1890"/>
      <c r="K33" s="1887"/>
      <c r="L33" s="1883"/>
      <c r="M33" s="1874">
        <v>37</v>
      </c>
      <c r="N33" s="1880"/>
      <c r="O33" s="1864"/>
      <c r="P33" s="1883"/>
      <c r="Q33" s="1874">
        <v>43</v>
      </c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59</v>
      </c>
      <c r="F34" s="1880"/>
      <c r="G34" s="1864"/>
      <c r="H34" s="1883"/>
      <c r="I34" s="1874">
        <v>161</v>
      </c>
      <c r="J34" s="1890"/>
      <c r="K34" s="1887"/>
      <c r="L34" s="1883"/>
      <c r="M34" s="1874">
        <v>35</v>
      </c>
      <c r="N34" s="1880"/>
      <c r="O34" s="1864"/>
      <c r="P34" s="1883"/>
      <c r="Q34" s="1874">
        <v>43</v>
      </c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57</v>
      </c>
      <c r="F35" s="1880"/>
      <c r="G35" s="1864"/>
      <c r="H35" s="1883"/>
      <c r="I35" s="1874">
        <v>161</v>
      </c>
      <c r="J35" s="1890"/>
      <c r="K35" s="1887"/>
      <c r="L35" s="1883"/>
      <c r="M35" s="1874">
        <v>34</v>
      </c>
      <c r="N35" s="1880"/>
      <c r="O35" s="1864"/>
      <c r="P35" s="1883"/>
      <c r="Q35" s="1874">
        <v>40</v>
      </c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52</v>
      </c>
      <c r="F36" s="1880"/>
      <c r="G36" s="1864"/>
      <c r="H36" s="1883"/>
      <c r="I36" s="1874">
        <v>156</v>
      </c>
      <c r="J36" s="1890"/>
      <c r="K36" s="1887"/>
      <c r="L36" s="1883"/>
      <c r="M36" s="1874">
        <v>35</v>
      </c>
      <c r="N36" s="1880"/>
      <c r="O36" s="1864"/>
      <c r="P36" s="1883"/>
      <c r="Q36" s="1874">
        <v>41</v>
      </c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49</v>
      </c>
      <c r="F37" s="1880"/>
      <c r="G37" s="1864"/>
      <c r="H37" s="1883"/>
      <c r="I37" s="1874">
        <v>166</v>
      </c>
      <c r="J37" s="1890"/>
      <c r="K37" s="1887"/>
      <c r="L37" s="1883"/>
      <c r="M37" s="1874">
        <v>36</v>
      </c>
      <c r="N37" s="1880"/>
      <c r="O37" s="1864"/>
      <c r="P37" s="1883"/>
      <c r="Q37" s="1874">
        <v>73</v>
      </c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50</v>
      </c>
      <c r="F38" s="1880"/>
      <c r="G38" s="1864"/>
      <c r="H38" s="1883"/>
      <c r="I38" s="1874">
        <v>153</v>
      </c>
      <c r="J38" s="1890"/>
      <c r="K38" s="1887"/>
      <c r="L38" s="1883"/>
      <c r="M38" s="1874">
        <v>36</v>
      </c>
      <c r="N38" s="1880"/>
      <c r="O38" s="1864"/>
      <c r="P38" s="1883"/>
      <c r="Q38" s="1874">
        <v>78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1337</v>
      </c>
      <c r="F39" s="1864"/>
      <c r="G39" s="1864"/>
      <c r="H39" s="1864"/>
      <c r="I39" s="1863">
        <f>SUM(I15:I38)</f>
        <v>3150</v>
      </c>
      <c r="J39" s="1864"/>
      <c r="K39" s="1864"/>
      <c r="L39" s="1864"/>
      <c r="M39" s="1863">
        <f>SUM(M15:M38)</f>
        <v>856</v>
      </c>
      <c r="N39" s="1864"/>
      <c r="O39" s="1864"/>
      <c r="P39" s="1864"/>
      <c r="Q39" s="1863">
        <f>SUM(Q15:Q38)</f>
        <v>1007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/>
  </sheetPr>
  <dimension ref="A1:AG47"/>
  <sheetViews>
    <sheetView zoomScale="70" zoomScaleNormal="70" workbookViewId="0">
      <selection activeCell="T34" sqref="T3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517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527</v>
      </c>
      <c r="M3" s="3012"/>
      <c r="N3" s="3012"/>
      <c r="O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1723</v>
      </c>
      <c r="B8" s="1331">
        <v>1724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520</v>
      </c>
      <c r="C10" s="2062"/>
      <c r="D10" s="2062"/>
      <c r="E10" s="2063"/>
      <c r="F10" s="3003" t="s">
        <v>521</v>
      </c>
      <c r="G10" s="2062"/>
      <c r="H10" s="2062"/>
      <c r="I10" s="2063"/>
      <c r="J10" s="3003" t="s">
        <v>520</v>
      </c>
      <c r="K10" s="2931"/>
      <c r="L10" s="2931"/>
      <c r="M10" s="2932"/>
      <c r="N10" s="3003" t="s">
        <v>521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50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50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74">
        <v>432</v>
      </c>
      <c r="F15" s="1875"/>
      <c r="G15" s="1876"/>
      <c r="H15" s="1879"/>
      <c r="I15" s="1874">
        <v>146</v>
      </c>
      <c r="J15" s="1889"/>
      <c r="K15" s="1885"/>
      <c r="L15" s="1879"/>
      <c r="M15" s="1874">
        <v>263</v>
      </c>
      <c r="N15" s="1875"/>
      <c r="O15" s="1876"/>
      <c r="P15" s="1879"/>
      <c r="Q15" s="1874">
        <v>88</v>
      </c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74">
        <v>381</v>
      </c>
      <c r="F16" s="1880"/>
      <c r="G16" s="1864"/>
      <c r="H16" s="1883"/>
      <c r="I16" s="1874">
        <v>127</v>
      </c>
      <c r="J16" s="1890"/>
      <c r="K16" s="1887"/>
      <c r="L16" s="1883"/>
      <c r="M16" s="1874">
        <v>258</v>
      </c>
      <c r="N16" s="1880"/>
      <c r="O16" s="1864"/>
      <c r="P16" s="1883"/>
      <c r="Q16" s="1874">
        <v>84</v>
      </c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74">
        <v>320</v>
      </c>
      <c r="F17" s="1880"/>
      <c r="G17" s="1864"/>
      <c r="H17" s="1883"/>
      <c r="I17" s="1874">
        <v>94</v>
      </c>
      <c r="J17" s="1890"/>
      <c r="K17" s="1887"/>
      <c r="L17" s="1883"/>
      <c r="M17" s="1874">
        <v>231</v>
      </c>
      <c r="N17" s="1880"/>
      <c r="O17" s="1864"/>
      <c r="P17" s="1883"/>
      <c r="Q17" s="1874">
        <v>65</v>
      </c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74">
        <v>291</v>
      </c>
      <c r="F18" s="1880"/>
      <c r="G18" s="1864"/>
      <c r="H18" s="1883"/>
      <c r="I18" s="1874">
        <v>93</v>
      </c>
      <c r="J18" s="1890"/>
      <c r="K18" s="1887"/>
      <c r="L18" s="1883"/>
      <c r="M18" s="1874">
        <v>222</v>
      </c>
      <c r="N18" s="1880"/>
      <c r="O18" s="1864"/>
      <c r="P18" s="1883"/>
      <c r="Q18" s="1874">
        <v>62</v>
      </c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74">
        <v>285</v>
      </c>
      <c r="F19" s="1880"/>
      <c r="G19" s="1864"/>
      <c r="H19" s="1883"/>
      <c r="I19" s="1874">
        <v>95</v>
      </c>
      <c r="J19" s="1890"/>
      <c r="K19" s="1887"/>
      <c r="L19" s="1883"/>
      <c r="M19" s="1874">
        <v>214</v>
      </c>
      <c r="N19" s="1880"/>
      <c r="O19" s="1864"/>
      <c r="P19" s="1883"/>
      <c r="Q19" s="1874">
        <v>58</v>
      </c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74">
        <v>316</v>
      </c>
      <c r="F20" s="1880"/>
      <c r="G20" s="1864"/>
      <c r="H20" s="1883"/>
      <c r="I20" s="1874">
        <v>112</v>
      </c>
      <c r="J20" s="1890"/>
      <c r="K20" s="1887"/>
      <c r="L20" s="1883"/>
      <c r="M20" s="1874">
        <v>212</v>
      </c>
      <c r="N20" s="1880"/>
      <c r="O20" s="1864"/>
      <c r="P20" s="1883"/>
      <c r="Q20" s="1874">
        <v>56</v>
      </c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74">
        <v>412</v>
      </c>
      <c r="F21" s="1880"/>
      <c r="G21" s="1864"/>
      <c r="H21" s="1883"/>
      <c r="I21" s="1874">
        <v>155</v>
      </c>
      <c r="J21" s="1890"/>
      <c r="K21" s="1887"/>
      <c r="L21" s="1883"/>
      <c r="M21" s="1874">
        <v>201</v>
      </c>
      <c r="N21" s="1880"/>
      <c r="O21" s="1864"/>
      <c r="P21" s="1883"/>
      <c r="Q21" s="1874">
        <v>53</v>
      </c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74">
        <v>536</v>
      </c>
      <c r="F22" s="1880"/>
      <c r="G22" s="1864"/>
      <c r="H22" s="1883"/>
      <c r="I22" s="1874">
        <v>198</v>
      </c>
      <c r="J22" s="1890"/>
      <c r="K22" s="1887"/>
      <c r="L22" s="1883"/>
      <c r="M22" s="1874">
        <v>230</v>
      </c>
      <c r="N22" s="1880"/>
      <c r="O22" s="1864"/>
      <c r="P22" s="1883"/>
      <c r="Q22" s="1874">
        <v>56</v>
      </c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74">
        <v>895</v>
      </c>
      <c r="F23" s="1880"/>
      <c r="G23" s="1864"/>
      <c r="H23" s="1883"/>
      <c r="I23" s="1874">
        <v>204</v>
      </c>
      <c r="J23" s="1890"/>
      <c r="K23" s="1887"/>
      <c r="L23" s="1883"/>
      <c r="M23" s="1874">
        <v>588</v>
      </c>
      <c r="N23" s="1880"/>
      <c r="O23" s="1864"/>
      <c r="P23" s="1883"/>
      <c r="Q23" s="1874">
        <v>65</v>
      </c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74">
        <v>840</v>
      </c>
      <c r="F24" s="1880"/>
      <c r="G24" s="1864"/>
      <c r="H24" s="1883"/>
      <c r="I24" s="1874">
        <v>204</v>
      </c>
      <c r="J24" s="1890"/>
      <c r="K24" s="1887"/>
      <c r="L24" s="1883"/>
      <c r="M24" s="1874">
        <v>532</v>
      </c>
      <c r="N24" s="1880"/>
      <c r="O24" s="1864"/>
      <c r="P24" s="1883"/>
      <c r="Q24" s="1874">
        <v>67</v>
      </c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74">
        <v>804</v>
      </c>
      <c r="F25" s="1880"/>
      <c r="G25" s="1864"/>
      <c r="H25" s="1883"/>
      <c r="I25" s="1874">
        <v>193</v>
      </c>
      <c r="J25" s="1890"/>
      <c r="K25" s="1887"/>
      <c r="L25" s="1883"/>
      <c r="M25" s="1874">
        <v>460</v>
      </c>
      <c r="N25" s="1880"/>
      <c r="O25" s="1864"/>
      <c r="P25" s="1883"/>
      <c r="Q25" s="1874">
        <v>66</v>
      </c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74">
        <v>789</v>
      </c>
      <c r="F26" s="1880"/>
      <c r="G26" s="1864"/>
      <c r="H26" s="1883"/>
      <c r="I26" s="1874">
        <v>186</v>
      </c>
      <c r="J26" s="1890"/>
      <c r="K26" s="1887"/>
      <c r="L26" s="1883"/>
      <c r="M26" s="1874">
        <v>469</v>
      </c>
      <c r="N26" s="1880"/>
      <c r="O26" s="1864"/>
      <c r="P26" s="1883"/>
      <c r="Q26" s="1874">
        <v>71</v>
      </c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74">
        <v>622</v>
      </c>
      <c r="F27" s="1880"/>
      <c r="G27" s="1864"/>
      <c r="H27" s="1883"/>
      <c r="I27" s="1874">
        <v>206</v>
      </c>
      <c r="J27" s="1890"/>
      <c r="K27" s="1887"/>
      <c r="L27" s="1883"/>
      <c r="M27" s="1874">
        <v>247</v>
      </c>
      <c r="N27" s="1880"/>
      <c r="O27" s="1864"/>
      <c r="P27" s="1883"/>
      <c r="Q27" s="1874">
        <v>67</v>
      </c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74">
        <v>779</v>
      </c>
      <c r="F28" s="1880"/>
      <c r="G28" s="1864"/>
      <c r="H28" s="1883"/>
      <c r="I28" s="1874">
        <v>195</v>
      </c>
      <c r="J28" s="1890"/>
      <c r="K28" s="1887"/>
      <c r="L28" s="1883"/>
      <c r="M28" s="1874">
        <v>502</v>
      </c>
      <c r="N28" s="1880"/>
      <c r="O28" s="1864"/>
      <c r="P28" s="1883"/>
      <c r="Q28" s="1874">
        <v>71</v>
      </c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74">
        <v>892</v>
      </c>
      <c r="F29" s="1880"/>
      <c r="G29" s="1864"/>
      <c r="H29" s="1883"/>
      <c r="I29" s="1874">
        <v>174</v>
      </c>
      <c r="J29" s="1890"/>
      <c r="K29" s="1887"/>
      <c r="L29" s="1883"/>
      <c r="M29" s="1874">
        <v>616</v>
      </c>
      <c r="N29" s="1880"/>
      <c r="O29" s="1864"/>
      <c r="P29" s="1883"/>
      <c r="Q29" s="1874">
        <v>55</v>
      </c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74">
        <v>754</v>
      </c>
      <c r="F30" s="1880"/>
      <c r="G30" s="1864"/>
      <c r="H30" s="1883"/>
      <c r="I30" s="1874">
        <v>179</v>
      </c>
      <c r="J30" s="1890"/>
      <c r="K30" s="1887"/>
      <c r="L30" s="1883"/>
      <c r="M30" s="1874">
        <v>427</v>
      </c>
      <c r="N30" s="1880"/>
      <c r="O30" s="1864"/>
      <c r="P30" s="1883"/>
      <c r="Q30" s="1874">
        <v>70</v>
      </c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74">
        <v>824</v>
      </c>
      <c r="F31" s="1880"/>
      <c r="G31" s="1864"/>
      <c r="H31" s="1883"/>
      <c r="I31" s="1874">
        <v>190</v>
      </c>
      <c r="J31" s="1890"/>
      <c r="K31" s="1887"/>
      <c r="L31" s="1883"/>
      <c r="M31" s="1874">
        <v>458</v>
      </c>
      <c r="N31" s="1880"/>
      <c r="O31" s="1864"/>
      <c r="P31" s="1883"/>
      <c r="Q31" s="1874">
        <v>72</v>
      </c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74">
        <v>609</v>
      </c>
      <c r="F32" s="1880"/>
      <c r="G32" s="1864"/>
      <c r="H32" s="1883"/>
      <c r="I32" s="1874">
        <v>192</v>
      </c>
      <c r="J32" s="1890"/>
      <c r="K32" s="1887"/>
      <c r="L32" s="1883"/>
      <c r="M32" s="1874">
        <v>256</v>
      </c>
      <c r="N32" s="1880"/>
      <c r="O32" s="1864"/>
      <c r="P32" s="1883"/>
      <c r="Q32" s="1874">
        <v>72</v>
      </c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74">
        <v>695</v>
      </c>
      <c r="F33" s="1880"/>
      <c r="G33" s="1864"/>
      <c r="H33" s="1883"/>
      <c r="I33" s="1874">
        <v>209</v>
      </c>
      <c r="J33" s="1890"/>
      <c r="K33" s="1887"/>
      <c r="L33" s="1883"/>
      <c r="M33" s="1874">
        <v>299</v>
      </c>
      <c r="N33" s="1880"/>
      <c r="O33" s="1864"/>
      <c r="P33" s="1883"/>
      <c r="Q33" s="1874">
        <v>77</v>
      </c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74">
        <v>652</v>
      </c>
      <c r="F34" s="1880"/>
      <c r="G34" s="1864"/>
      <c r="H34" s="1883"/>
      <c r="I34" s="1874">
        <v>209</v>
      </c>
      <c r="J34" s="1890"/>
      <c r="K34" s="1887"/>
      <c r="L34" s="1883"/>
      <c r="M34" s="1874">
        <v>247</v>
      </c>
      <c r="N34" s="1880"/>
      <c r="O34" s="1864"/>
      <c r="P34" s="1883"/>
      <c r="Q34" s="1874">
        <v>76</v>
      </c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74">
        <v>666</v>
      </c>
      <c r="F35" s="1880"/>
      <c r="G35" s="1864"/>
      <c r="H35" s="1883"/>
      <c r="I35" s="1874">
        <v>210</v>
      </c>
      <c r="J35" s="1890"/>
      <c r="K35" s="1887"/>
      <c r="L35" s="1883"/>
      <c r="M35" s="1874">
        <v>264</v>
      </c>
      <c r="N35" s="1880"/>
      <c r="O35" s="1864"/>
      <c r="P35" s="1883"/>
      <c r="Q35" s="1874">
        <v>61</v>
      </c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74">
        <v>736</v>
      </c>
      <c r="F36" s="1880"/>
      <c r="G36" s="1864"/>
      <c r="H36" s="1883"/>
      <c r="I36" s="1874">
        <v>216</v>
      </c>
      <c r="J36" s="1890"/>
      <c r="K36" s="1887"/>
      <c r="L36" s="1883"/>
      <c r="M36" s="1874">
        <v>302</v>
      </c>
      <c r="N36" s="1880"/>
      <c r="O36" s="1864"/>
      <c r="P36" s="1883"/>
      <c r="Q36" s="1874">
        <v>63</v>
      </c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74">
        <v>710</v>
      </c>
      <c r="F37" s="1880"/>
      <c r="G37" s="1864"/>
      <c r="H37" s="1883"/>
      <c r="I37" s="1874">
        <v>201</v>
      </c>
      <c r="J37" s="1890"/>
      <c r="K37" s="1887"/>
      <c r="L37" s="1883"/>
      <c r="M37" s="1874">
        <v>328</v>
      </c>
      <c r="N37" s="1880"/>
      <c r="O37" s="1864"/>
      <c r="P37" s="1883"/>
      <c r="Q37" s="1874">
        <v>79</v>
      </c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74">
        <v>534</v>
      </c>
      <c r="F38" s="1880"/>
      <c r="G38" s="1864"/>
      <c r="H38" s="1883"/>
      <c r="I38" s="1874">
        <v>176</v>
      </c>
      <c r="J38" s="1890"/>
      <c r="K38" s="1887"/>
      <c r="L38" s="1883"/>
      <c r="M38" s="1874">
        <v>279</v>
      </c>
      <c r="N38" s="1880"/>
      <c r="O38" s="1864"/>
      <c r="P38" s="1883"/>
      <c r="Q38" s="1874">
        <v>83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14774</v>
      </c>
      <c r="F39" s="1864"/>
      <c r="G39" s="1864"/>
      <c r="H39" s="1864"/>
      <c r="I39" s="1863">
        <f>SUM(I15:I38)</f>
        <v>4164</v>
      </c>
      <c r="J39" s="1864"/>
      <c r="K39" s="1864"/>
      <c r="L39" s="1864"/>
      <c r="M39" s="1863">
        <f>SUM(M15:M38)</f>
        <v>8105</v>
      </c>
      <c r="N39" s="1864"/>
      <c r="O39" s="1864"/>
      <c r="P39" s="1864"/>
      <c r="Q39" s="1863">
        <f>SUM(Q15:Q38)</f>
        <v>1637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4" tint="-0.249977111117893"/>
  </sheetPr>
  <dimension ref="A1:AG47"/>
  <sheetViews>
    <sheetView zoomScale="85" zoomScaleNormal="85" workbookViewId="0">
      <selection activeCell="U40" sqref="U40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557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610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527</v>
      </c>
      <c r="K3" s="3012" t="s">
        <v>558</v>
      </c>
      <c r="L3" s="3012"/>
      <c r="M3" s="3012"/>
      <c r="N3" s="3012"/>
      <c r="O3" s="3012"/>
      <c r="P3" s="3012"/>
      <c r="Q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100003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559</v>
      </c>
      <c r="C10" s="2062"/>
      <c r="D10" s="2062"/>
      <c r="E10" s="2063"/>
      <c r="F10" s="3003"/>
      <c r="G10" s="2062"/>
      <c r="H10" s="2062"/>
      <c r="I10" s="2063"/>
      <c r="J10" s="3003" t="s">
        <v>559</v>
      </c>
      <c r="K10" s="2931"/>
      <c r="L10" s="2931"/>
      <c r="M10" s="2932"/>
      <c r="N10" s="3003"/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/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/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91">
        <v>2.1179999999999999</v>
      </c>
      <c r="F15" s="1875"/>
      <c r="G15" s="1876"/>
      <c r="H15" s="1879"/>
      <c r="I15" s="1892"/>
      <c r="J15" s="1889"/>
      <c r="K15" s="1885"/>
      <c r="L15" s="1879"/>
      <c r="M15" s="1891">
        <v>1.6180000000000001</v>
      </c>
      <c r="N15" s="1390"/>
      <c r="O15" s="1391"/>
      <c r="P15" s="1389"/>
      <c r="Q15" s="1382"/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92">
        <v>2.38</v>
      </c>
      <c r="F16" s="1880"/>
      <c r="G16" s="1864"/>
      <c r="H16" s="1883"/>
      <c r="I16" s="1892"/>
      <c r="J16" s="1890"/>
      <c r="K16" s="1887"/>
      <c r="L16" s="1883"/>
      <c r="M16" s="1891">
        <v>1.5680000000000001</v>
      </c>
      <c r="N16" s="1144"/>
      <c r="O16" s="789"/>
      <c r="P16" s="1372"/>
      <c r="Q16" s="1382"/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92">
        <v>1.4119999999999999</v>
      </c>
      <c r="F17" s="1880"/>
      <c r="G17" s="1864"/>
      <c r="H17" s="1883"/>
      <c r="I17" s="1892"/>
      <c r="J17" s="1890"/>
      <c r="K17" s="1887"/>
      <c r="L17" s="1883"/>
      <c r="M17" s="1891">
        <v>1.6220000000000001</v>
      </c>
      <c r="N17" s="1144"/>
      <c r="O17" s="789"/>
      <c r="P17" s="1372"/>
      <c r="Q17" s="1382"/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92">
        <v>1.506</v>
      </c>
      <c r="F18" s="1880"/>
      <c r="G18" s="1864"/>
      <c r="H18" s="1883"/>
      <c r="I18" s="1892"/>
      <c r="J18" s="1890"/>
      <c r="K18" s="1887"/>
      <c r="L18" s="1883"/>
      <c r="M18" s="1891">
        <v>1.206</v>
      </c>
      <c r="N18" s="1144"/>
      <c r="O18" s="789"/>
      <c r="P18" s="1372"/>
      <c r="Q18" s="1382"/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92">
        <v>1.57</v>
      </c>
      <c r="F19" s="1880"/>
      <c r="G19" s="1864"/>
      <c r="H19" s="1883"/>
      <c r="I19" s="1892"/>
      <c r="J19" s="1890"/>
      <c r="K19" s="1887"/>
      <c r="L19" s="1883"/>
      <c r="M19" s="1891">
        <v>1.236</v>
      </c>
      <c r="N19" s="1144"/>
      <c r="O19" s="789"/>
      <c r="P19" s="1372"/>
      <c r="Q19" s="1382"/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92">
        <v>2.3340000000000001</v>
      </c>
      <c r="F20" s="1880"/>
      <c r="G20" s="1864"/>
      <c r="H20" s="1883"/>
      <c r="I20" s="1892"/>
      <c r="J20" s="1890"/>
      <c r="K20" s="1887"/>
      <c r="L20" s="1883"/>
      <c r="M20" s="1891">
        <v>1.1020000000000001</v>
      </c>
      <c r="N20" s="1144"/>
      <c r="O20" s="789"/>
      <c r="P20" s="1372"/>
      <c r="Q20" s="1382"/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92">
        <v>3.8239999999999998</v>
      </c>
      <c r="F21" s="1880"/>
      <c r="G21" s="1864"/>
      <c r="H21" s="1883"/>
      <c r="I21" s="1892"/>
      <c r="J21" s="1890"/>
      <c r="K21" s="1887"/>
      <c r="L21" s="1883"/>
      <c r="M21" s="1891">
        <v>1.06</v>
      </c>
      <c r="N21" s="1144"/>
      <c r="O21" s="789"/>
      <c r="P21" s="1372"/>
      <c r="Q21" s="1382"/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92">
        <v>3.5960000000000001</v>
      </c>
      <c r="F22" s="1880"/>
      <c r="G22" s="1864"/>
      <c r="H22" s="1883"/>
      <c r="I22" s="1892"/>
      <c r="J22" s="1890"/>
      <c r="K22" s="1887"/>
      <c r="L22" s="1883"/>
      <c r="M22" s="1891">
        <v>1.0820000000000001</v>
      </c>
      <c r="N22" s="1144"/>
      <c r="O22" s="789"/>
      <c r="P22" s="1372"/>
      <c r="Q22" s="1382"/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92">
        <v>4.0140000000000002</v>
      </c>
      <c r="F23" s="1880"/>
      <c r="G23" s="1864"/>
      <c r="H23" s="1883"/>
      <c r="I23" s="1892"/>
      <c r="J23" s="1890"/>
      <c r="K23" s="1887"/>
      <c r="L23" s="1883"/>
      <c r="M23" s="1891">
        <v>1.272</v>
      </c>
      <c r="N23" s="1144"/>
      <c r="O23" s="789"/>
      <c r="P23" s="1372"/>
      <c r="Q23" s="1382"/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92">
        <v>4.4119999999999999</v>
      </c>
      <c r="F24" s="1880"/>
      <c r="G24" s="1864"/>
      <c r="H24" s="1883"/>
      <c r="I24" s="1892"/>
      <c r="J24" s="1890"/>
      <c r="K24" s="1887"/>
      <c r="L24" s="1883"/>
      <c r="M24" s="1891">
        <v>1.36</v>
      </c>
      <c r="N24" s="1144"/>
      <c r="O24" s="789"/>
      <c r="P24" s="1372"/>
      <c r="Q24" s="1382"/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92">
        <v>2.8380000000000001</v>
      </c>
      <c r="F25" s="1880"/>
      <c r="G25" s="1864"/>
      <c r="H25" s="1883"/>
      <c r="I25" s="1892"/>
      <c r="J25" s="1890"/>
      <c r="K25" s="1887"/>
      <c r="L25" s="1883"/>
      <c r="M25" s="1891">
        <v>1.3260000000000001</v>
      </c>
      <c r="N25" s="1144"/>
      <c r="O25" s="789"/>
      <c r="P25" s="1372"/>
      <c r="Q25" s="1382"/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92">
        <v>3.1539999999999999</v>
      </c>
      <c r="F26" s="1880"/>
      <c r="G26" s="1864"/>
      <c r="H26" s="1883"/>
      <c r="I26" s="1892"/>
      <c r="J26" s="1890"/>
      <c r="K26" s="1887"/>
      <c r="L26" s="1883"/>
      <c r="M26" s="1891">
        <v>1.202</v>
      </c>
      <c r="N26" s="1144"/>
      <c r="O26" s="789"/>
      <c r="P26" s="1372"/>
      <c r="Q26" s="1382"/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92">
        <v>2.1619999999999999</v>
      </c>
      <c r="F27" s="1880"/>
      <c r="G27" s="1864"/>
      <c r="H27" s="1883"/>
      <c r="I27" s="1892"/>
      <c r="J27" s="1890"/>
      <c r="K27" s="1887"/>
      <c r="L27" s="1883"/>
      <c r="M27" s="1891">
        <v>1.1000000000000001</v>
      </c>
      <c r="N27" s="1144"/>
      <c r="O27" s="789"/>
      <c r="P27" s="1372"/>
      <c r="Q27" s="1382"/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92">
        <v>3.7280000000000002</v>
      </c>
      <c r="F28" s="1880"/>
      <c r="G28" s="1864"/>
      <c r="H28" s="1883"/>
      <c r="I28" s="1892"/>
      <c r="J28" s="1890"/>
      <c r="K28" s="1887"/>
      <c r="L28" s="1883"/>
      <c r="M28" s="1891">
        <v>1.0880000000000001</v>
      </c>
      <c r="N28" s="1144"/>
      <c r="O28" s="789"/>
      <c r="P28" s="1372"/>
      <c r="Q28" s="1382"/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92">
        <v>2.66</v>
      </c>
      <c r="F29" s="1880"/>
      <c r="G29" s="1864"/>
      <c r="H29" s="1883"/>
      <c r="I29" s="1892"/>
      <c r="J29" s="1890"/>
      <c r="K29" s="1887"/>
      <c r="L29" s="1883"/>
      <c r="M29" s="1891">
        <v>1.0880000000000001</v>
      </c>
      <c r="N29" s="1144"/>
      <c r="O29" s="789"/>
      <c r="P29" s="1372"/>
      <c r="Q29" s="1382"/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92">
        <v>2.9660000000000002</v>
      </c>
      <c r="F30" s="1880"/>
      <c r="G30" s="1864"/>
      <c r="H30" s="1883"/>
      <c r="I30" s="1892"/>
      <c r="J30" s="1890"/>
      <c r="K30" s="1887"/>
      <c r="L30" s="1883"/>
      <c r="M30" s="1891">
        <v>1.206</v>
      </c>
      <c r="N30" s="1144"/>
      <c r="O30" s="789"/>
      <c r="P30" s="1372"/>
      <c r="Q30" s="1382"/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92">
        <v>3.7040000000000002</v>
      </c>
      <c r="F31" s="1880"/>
      <c r="G31" s="1864"/>
      <c r="H31" s="1883"/>
      <c r="I31" s="1892"/>
      <c r="J31" s="1890"/>
      <c r="K31" s="1887"/>
      <c r="L31" s="1883"/>
      <c r="M31" s="1891">
        <v>1.0640000000000001</v>
      </c>
      <c r="N31" s="1144"/>
      <c r="O31" s="789"/>
      <c r="P31" s="1372"/>
      <c r="Q31" s="1382"/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92">
        <v>4.1340000000000003</v>
      </c>
      <c r="F32" s="1880"/>
      <c r="G32" s="1864"/>
      <c r="H32" s="1883"/>
      <c r="I32" s="1892"/>
      <c r="J32" s="1890"/>
      <c r="K32" s="1887"/>
      <c r="L32" s="1883"/>
      <c r="M32" s="1891">
        <v>1.248</v>
      </c>
      <c r="N32" s="1144"/>
      <c r="O32" s="789"/>
      <c r="P32" s="1372"/>
      <c r="Q32" s="1382"/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92">
        <v>3.9380000000000002</v>
      </c>
      <c r="F33" s="1880"/>
      <c r="G33" s="1864"/>
      <c r="H33" s="1883"/>
      <c r="I33" s="1892"/>
      <c r="J33" s="1890"/>
      <c r="K33" s="1887"/>
      <c r="L33" s="1883"/>
      <c r="M33" s="1891">
        <v>1.198</v>
      </c>
      <c r="N33" s="1144"/>
      <c r="O33" s="789"/>
      <c r="P33" s="1372"/>
      <c r="Q33" s="1382"/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92">
        <v>3.1280000000000001</v>
      </c>
      <c r="F34" s="1880"/>
      <c r="G34" s="1864"/>
      <c r="H34" s="1883"/>
      <c r="I34" s="1892"/>
      <c r="J34" s="1890"/>
      <c r="K34" s="1887"/>
      <c r="L34" s="1883"/>
      <c r="M34" s="1891">
        <v>1.63</v>
      </c>
      <c r="N34" s="1144"/>
      <c r="O34" s="789"/>
      <c r="P34" s="1372"/>
      <c r="Q34" s="1382"/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92">
        <v>2.8919999999999999</v>
      </c>
      <c r="F35" s="1880"/>
      <c r="G35" s="1864"/>
      <c r="H35" s="1883"/>
      <c r="I35" s="1892"/>
      <c r="J35" s="1890"/>
      <c r="K35" s="1887"/>
      <c r="L35" s="1883"/>
      <c r="M35" s="1891">
        <v>1.1759999999999999</v>
      </c>
      <c r="N35" s="1144"/>
      <c r="O35" s="789"/>
      <c r="P35" s="1372"/>
      <c r="Q35" s="1382"/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92">
        <v>2.9940000000000002</v>
      </c>
      <c r="F36" s="1880"/>
      <c r="G36" s="1864"/>
      <c r="H36" s="1883"/>
      <c r="I36" s="1892"/>
      <c r="J36" s="1890"/>
      <c r="K36" s="1887"/>
      <c r="L36" s="1883"/>
      <c r="M36" s="1891">
        <v>1.22</v>
      </c>
      <c r="N36" s="1144"/>
      <c r="O36" s="789"/>
      <c r="P36" s="1372"/>
      <c r="Q36" s="1382"/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92">
        <v>2.5219999999999998</v>
      </c>
      <c r="F37" s="1880"/>
      <c r="G37" s="1864"/>
      <c r="H37" s="1883"/>
      <c r="I37" s="1892"/>
      <c r="J37" s="1890"/>
      <c r="K37" s="1887"/>
      <c r="L37" s="1883"/>
      <c r="M37" s="1891">
        <v>1.26</v>
      </c>
      <c r="N37" s="1144"/>
      <c r="O37" s="789"/>
      <c r="P37" s="1372"/>
      <c r="Q37" s="1382"/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92">
        <v>2.5219999999999998</v>
      </c>
      <c r="F38" s="1880"/>
      <c r="G38" s="1864"/>
      <c r="H38" s="1883"/>
      <c r="I38" s="1892"/>
      <c r="J38" s="1890"/>
      <c r="K38" s="1887"/>
      <c r="L38" s="1883"/>
      <c r="M38" s="1891">
        <v>1.3080000000000001</v>
      </c>
      <c r="N38" s="1144"/>
      <c r="O38" s="789"/>
      <c r="P38" s="1372"/>
      <c r="Q38" s="1382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v>70.508000000000024</v>
      </c>
      <c r="F39" s="1864"/>
      <c r="G39" s="1864"/>
      <c r="H39" s="1864"/>
      <c r="I39" s="1863"/>
      <c r="J39" s="1864"/>
      <c r="K39" s="1864"/>
      <c r="L39" s="1864"/>
      <c r="M39" s="1863">
        <f>SUM(M15:M38)</f>
        <v>30.240000000000002</v>
      </c>
      <c r="N39" s="789"/>
      <c r="O39" s="789"/>
      <c r="P39" s="789"/>
      <c r="Q39" s="1374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4" tint="-0.249977111117893"/>
  </sheetPr>
  <dimension ref="A1:AG47"/>
  <sheetViews>
    <sheetView topLeftCell="A4" zoomScaleNormal="100" workbookViewId="0">
      <selection activeCell="J34" sqref="J3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560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610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527</v>
      </c>
      <c r="K3" s="3012" t="s">
        <v>561</v>
      </c>
      <c r="L3" s="3012"/>
      <c r="M3" s="3012"/>
      <c r="N3" s="3012"/>
      <c r="O3" s="3012"/>
      <c r="P3" s="3012"/>
      <c r="Q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100004</v>
      </c>
      <c r="B8" s="1331">
        <v>2136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562</v>
      </c>
      <c r="C10" s="2062"/>
      <c r="D10" s="2062"/>
      <c r="E10" s="2063"/>
      <c r="F10" s="3003" t="s">
        <v>622</v>
      </c>
      <c r="G10" s="2062"/>
      <c r="H10" s="2062"/>
      <c r="I10" s="2063"/>
      <c r="J10" s="3003" t="s">
        <v>562</v>
      </c>
      <c r="K10" s="2931"/>
      <c r="L10" s="2931"/>
      <c r="M10" s="2932"/>
      <c r="N10" s="3003" t="s">
        <v>622</v>
      </c>
      <c r="O10" s="2062"/>
      <c r="P10" s="2062"/>
      <c r="Q10" s="2063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/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/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388"/>
      <c r="D15" s="1389"/>
      <c r="E15" s="1891">
        <v>2.1179999999999999</v>
      </c>
      <c r="F15" s="1875"/>
      <c r="G15" s="1876"/>
      <c r="H15" s="1879"/>
      <c r="I15" s="1874">
        <v>205</v>
      </c>
      <c r="J15" s="1889"/>
      <c r="K15" s="1885"/>
      <c r="L15" s="1879"/>
      <c r="M15" s="1891">
        <v>0</v>
      </c>
      <c r="N15" s="1875"/>
      <c r="O15" s="1876"/>
      <c r="P15" s="1879"/>
      <c r="Q15" s="1874">
        <v>89</v>
      </c>
      <c r="S15" s="1394"/>
    </row>
    <row r="16" spans="1:33" s="681" customFormat="1" ht="15" x14ac:dyDescent="0.2">
      <c r="A16" s="684">
        <v>2</v>
      </c>
      <c r="B16" s="933"/>
      <c r="C16" s="833"/>
      <c r="D16" s="1372"/>
      <c r="E16" s="1892">
        <v>2.38</v>
      </c>
      <c r="F16" s="1880"/>
      <c r="G16" s="1864"/>
      <c r="H16" s="1883"/>
      <c r="I16" s="1874">
        <v>189</v>
      </c>
      <c r="J16" s="1890"/>
      <c r="K16" s="1887"/>
      <c r="L16" s="1883"/>
      <c r="M16" s="1891">
        <v>0</v>
      </c>
      <c r="N16" s="1880"/>
      <c r="O16" s="1864"/>
      <c r="P16" s="1883"/>
      <c r="Q16" s="1874">
        <v>89</v>
      </c>
      <c r="S16" s="813"/>
    </row>
    <row r="17" spans="1:19" s="681" customFormat="1" ht="15" x14ac:dyDescent="0.2">
      <c r="A17" s="684">
        <v>3</v>
      </c>
      <c r="B17" s="933"/>
      <c r="C17" s="833"/>
      <c r="D17" s="1372"/>
      <c r="E17" s="1892">
        <v>2</v>
      </c>
      <c r="F17" s="1880"/>
      <c r="G17" s="1864"/>
      <c r="H17" s="1883"/>
      <c r="I17" s="1874">
        <v>159</v>
      </c>
      <c r="J17" s="1890"/>
      <c r="K17" s="1887"/>
      <c r="L17" s="1883"/>
      <c r="M17" s="1891">
        <v>0</v>
      </c>
      <c r="N17" s="1880"/>
      <c r="O17" s="1864"/>
      <c r="P17" s="1883"/>
      <c r="Q17" s="1874">
        <v>73</v>
      </c>
      <c r="S17" s="813"/>
    </row>
    <row r="18" spans="1:19" s="681" customFormat="1" ht="15" x14ac:dyDescent="0.2">
      <c r="A18" s="684">
        <v>4</v>
      </c>
      <c r="B18" s="933"/>
      <c r="C18" s="833"/>
      <c r="D18" s="1372"/>
      <c r="E18" s="1892">
        <v>1.506</v>
      </c>
      <c r="F18" s="1880"/>
      <c r="G18" s="1864"/>
      <c r="H18" s="1883"/>
      <c r="I18" s="1874">
        <v>152</v>
      </c>
      <c r="J18" s="1890"/>
      <c r="K18" s="1887"/>
      <c r="L18" s="1883"/>
      <c r="M18" s="1891">
        <v>0</v>
      </c>
      <c r="N18" s="1880"/>
      <c r="O18" s="1864"/>
      <c r="P18" s="1883"/>
      <c r="Q18" s="1874">
        <v>72</v>
      </c>
      <c r="S18" s="813"/>
    </row>
    <row r="19" spans="1:19" s="681" customFormat="1" ht="15" x14ac:dyDescent="0.2">
      <c r="A19" s="684">
        <v>5</v>
      </c>
      <c r="B19" s="933"/>
      <c r="C19" s="833"/>
      <c r="D19" s="1372"/>
      <c r="E19" s="1892">
        <v>3</v>
      </c>
      <c r="F19" s="1880"/>
      <c r="G19" s="1864"/>
      <c r="H19" s="1883"/>
      <c r="I19" s="1874">
        <v>159</v>
      </c>
      <c r="J19" s="1890"/>
      <c r="K19" s="1887"/>
      <c r="L19" s="1883"/>
      <c r="M19" s="1891">
        <v>0</v>
      </c>
      <c r="N19" s="1880"/>
      <c r="O19" s="1864"/>
      <c r="P19" s="1883"/>
      <c r="Q19" s="1874">
        <v>68</v>
      </c>
      <c r="S19" s="813"/>
    </row>
    <row r="20" spans="1:19" s="681" customFormat="1" ht="15" x14ac:dyDescent="0.2">
      <c r="A20" s="684">
        <v>6</v>
      </c>
      <c r="B20" s="933"/>
      <c r="C20" s="833"/>
      <c r="D20" s="1372"/>
      <c r="E20" s="1892">
        <v>3</v>
      </c>
      <c r="F20" s="1880"/>
      <c r="G20" s="1864"/>
      <c r="H20" s="1883"/>
      <c r="I20" s="1874">
        <v>183</v>
      </c>
      <c r="J20" s="1890"/>
      <c r="K20" s="1887"/>
      <c r="L20" s="1883"/>
      <c r="M20" s="1891">
        <v>0</v>
      </c>
      <c r="N20" s="1880"/>
      <c r="O20" s="1864"/>
      <c r="P20" s="1883"/>
      <c r="Q20" s="1874">
        <v>68</v>
      </c>
      <c r="S20" s="813"/>
    </row>
    <row r="21" spans="1:19" s="681" customFormat="1" ht="15" x14ac:dyDescent="0.2">
      <c r="A21" s="684">
        <v>7</v>
      </c>
      <c r="B21" s="933"/>
      <c r="C21" s="833"/>
      <c r="D21" s="1372"/>
      <c r="E21" s="1892">
        <v>3.8239999999999998</v>
      </c>
      <c r="F21" s="1880"/>
      <c r="G21" s="1864"/>
      <c r="H21" s="1883"/>
      <c r="I21" s="1874">
        <v>276</v>
      </c>
      <c r="J21" s="1890"/>
      <c r="K21" s="1887"/>
      <c r="L21" s="1883"/>
      <c r="M21" s="1891">
        <v>0</v>
      </c>
      <c r="N21" s="1880"/>
      <c r="O21" s="1864"/>
      <c r="P21" s="1883"/>
      <c r="Q21" s="1874">
        <v>64</v>
      </c>
      <c r="S21" s="813"/>
    </row>
    <row r="22" spans="1:19" s="681" customFormat="1" ht="15" x14ac:dyDescent="0.2">
      <c r="A22" s="684">
        <v>8</v>
      </c>
      <c r="B22" s="933"/>
      <c r="C22" s="833"/>
      <c r="D22" s="1372"/>
      <c r="E22" s="1892">
        <v>3.5960000000000001</v>
      </c>
      <c r="F22" s="1880"/>
      <c r="G22" s="1864"/>
      <c r="H22" s="1883"/>
      <c r="I22" s="1874">
        <v>331</v>
      </c>
      <c r="J22" s="1890"/>
      <c r="K22" s="1887"/>
      <c r="L22" s="1883"/>
      <c r="M22" s="1891">
        <v>0</v>
      </c>
      <c r="N22" s="1880"/>
      <c r="O22" s="1864"/>
      <c r="P22" s="1883"/>
      <c r="Q22" s="1874">
        <v>70</v>
      </c>
      <c r="S22" s="813"/>
    </row>
    <row r="23" spans="1:19" s="681" customFormat="1" ht="15" x14ac:dyDescent="0.2">
      <c r="A23" s="684">
        <v>9</v>
      </c>
      <c r="B23" s="933"/>
      <c r="C23" s="833"/>
      <c r="D23" s="1372"/>
      <c r="E23" s="1892">
        <v>4.0140000000000002</v>
      </c>
      <c r="F23" s="1880"/>
      <c r="G23" s="1864"/>
      <c r="H23" s="1883"/>
      <c r="I23" s="1874">
        <v>445</v>
      </c>
      <c r="J23" s="1890"/>
      <c r="K23" s="1887"/>
      <c r="L23" s="1883"/>
      <c r="M23" s="1891">
        <v>0</v>
      </c>
      <c r="N23" s="1880"/>
      <c r="O23" s="1864"/>
      <c r="P23" s="1883"/>
      <c r="Q23" s="1874">
        <v>99</v>
      </c>
      <c r="S23" s="813"/>
    </row>
    <row r="24" spans="1:19" s="681" customFormat="1" ht="15" x14ac:dyDescent="0.2">
      <c r="A24" s="684">
        <v>10</v>
      </c>
      <c r="B24" s="933"/>
      <c r="C24" s="833"/>
      <c r="D24" s="1372"/>
      <c r="E24" s="1892">
        <v>4.4119999999999999</v>
      </c>
      <c r="F24" s="1880"/>
      <c r="G24" s="1864"/>
      <c r="H24" s="1883"/>
      <c r="I24" s="1874">
        <v>485</v>
      </c>
      <c r="J24" s="1890"/>
      <c r="K24" s="1887"/>
      <c r="L24" s="1883"/>
      <c r="M24" s="1891">
        <v>0</v>
      </c>
      <c r="N24" s="1880"/>
      <c r="O24" s="1864"/>
      <c r="P24" s="1883"/>
      <c r="Q24" s="1874">
        <v>94</v>
      </c>
      <c r="S24" s="813"/>
    </row>
    <row r="25" spans="1:19" s="681" customFormat="1" ht="15" x14ac:dyDescent="0.2">
      <c r="A25" s="684">
        <v>11</v>
      </c>
      <c r="B25" s="933"/>
      <c r="C25" s="833"/>
      <c r="D25" s="1372"/>
      <c r="E25" s="1892">
        <v>5</v>
      </c>
      <c r="F25" s="1880"/>
      <c r="G25" s="1864"/>
      <c r="H25" s="1883"/>
      <c r="I25" s="1874">
        <v>461</v>
      </c>
      <c r="J25" s="1890"/>
      <c r="K25" s="1887"/>
      <c r="L25" s="1883"/>
      <c r="M25" s="1891">
        <v>0</v>
      </c>
      <c r="N25" s="1880"/>
      <c r="O25" s="1864"/>
      <c r="P25" s="1883"/>
      <c r="Q25" s="1874">
        <v>98</v>
      </c>
      <c r="S25" s="813"/>
    </row>
    <row r="26" spans="1:19" s="681" customFormat="1" ht="15" x14ac:dyDescent="0.2">
      <c r="A26" s="684">
        <v>12</v>
      </c>
      <c r="B26" s="933"/>
      <c r="C26" s="833"/>
      <c r="D26" s="1372"/>
      <c r="E26" s="1892">
        <v>3.1539999999999999</v>
      </c>
      <c r="F26" s="1880"/>
      <c r="G26" s="1864"/>
      <c r="H26" s="1883"/>
      <c r="I26" s="1874">
        <v>428</v>
      </c>
      <c r="J26" s="1890"/>
      <c r="K26" s="1887"/>
      <c r="L26" s="1883"/>
      <c r="M26" s="1891">
        <v>0</v>
      </c>
      <c r="N26" s="1880"/>
      <c r="O26" s="1864"/>
      <c r="P26" s="1883"/>
      <c r="Q26" s="1874">
        <v>101</v>
      </c>
      <c r="S26" s="813"/>
    </row>
    <row r="27" spans="1:19" s="681" customFormat="1" ht="15" x14ac:dyDescent="0.2">
      <c r="A27" s="684">
        <v>13</v>
      </c>
      <c r="B27" s="933"/>
      <c r="C27" s="833"/>
      <c r="D27" s="1372"/>
      <c r="E27" s="1892">
        <v>2.1619999999999999</v>
      </c>
      <c r="F27" s="1880"/>
      <c r="G27" s="1864"/>
      <c r="H27" s="1883"/>
      <c r="I27" s="1874">
        <v>433</v>
      </c>
      <c r="J27" s="1890"/>
      <c r="K27" s="1887"/>
      <c r="L27" s="1883"/>
      <c r="M27" s="1891">
        <v>0</v>
      </c>
      <c r="N27" s="1880"/>
      <c r="O27" s="1864"/>
      <c r="P27" s="1883"/>
      <c r="Q27" s="1874">
        <v>94</v>
      </c>
      <c r="S27" s="813"/>
    </row>
    <row r="28" spans="1:19" s="681" customFormat="1" ht="15" x14ac:dyDescent="0.2">
      <c r="A28" s="684">
        <v>14</v>
      </c>
      <c r="B28" s="933"/>
      <c r="C28" s="833"/>
      <c r="D28" s="1372"/>
      <c r="E28" s="1892">
        <v>3.7280000000000002</v>
      </c>
      <c r="F28" s="1880"/>
      <c r="G28" s="1864"/>
      <c r="H28" s="1883"/>
      <c r="I28" s="1874">
        <v>396</v>
      </c>
      <c r="J28" s="1890"/>
      <c r="K28" s="1887"/>
      <c r="L28" s="1883"/>
      <c r="M28" s="1891">
        <v>0</v>
      </c>
      <c r="N28" s="1880"/>
      <c r="O28" s="1864"/>
      <c r="P28" s="1883"/>
      <c r="Q28" s="1874">
        <v>92</v>
      </c>
      <c r="S28" s="813"/>
    </row>
    <row r="29" spans="1:19" s="681" customFormat="1" ht="15" x14ac:dyDescent="0.2">
      <c r="A29" s="684">
        <v>15</v>
      </c>
      <c r="B29" s="933"/>
      <c r="C29" s="833"/>
      <c r="D29" s="1372"/>
      <c r="E29" s="1892">
        <v>2.66</v>
      </c>
      <c r="F29" s="1880"/>
      <c r="G29" s="1864"/>
      <c r="H29" s="1883"/>
      <c r="I29" s="1874">
        <v>402</v>
      </c>
      <c r="J29" s="1890"/>
      <c r="K29" s="1887"/>
      <c r="L29" s="1883"/>
      <c r="M29" s="1891">
        <v>0</v>
      </c>
      <c r="N29" s="1880"/>
      <c r="O29" s="1864"/>
      <c r="P29" s="1883"/>
      <c r="Q29" s="1874">
        <v>97</v>
      </c>
      <c r="S29" s="813"/>
    </row>
    <row r="30" spans="1:19" s="681" customFormat="1" ht="15" x14ac:dyDescent="0.2">
      <c r="A30" s="684">
        <v>16</v>
      </c>
      <c r="B30" s="933"/>
      <c r="C30" s="833"/>
      <c r="D30" s="1372"/>
      <c r="E30" s="1892">
        <v>2.9660000000000002</v>
      </c>
      <c r="F30" s="1880"/>
      <c r="G30" s="1864"/>
      <c r="H30" s="1883"/>
      <c r="I30" s="1874">
        <v>376</v>
      </c>
      <c r="J30" s="1890"/>
      <c r="K30" s="1887"/>
      <c r="L30" s="1883"/>
      <c r="M30" s="1891">
        <v>0</v>
      </c>
      <c r="N30" s="1880"/>
      <c r="O30" s="1864"/>
      <c r="P30" s="1883"/>
      <c r="Q30" s="1874">
        <v>86</v>
      </c>
      <c r="S30" s="813"/>
    </row>
    <row r="31" spans="1:19" s="685" customFormat="1" ht="15" x14ac:dyDescent="0.2">
      <c r="A31" s="684">
        <v>17</v>
      </c>
      <c r="B31" s="933"/>
      <c r="C31" s="833"/>
      <c r="D31" s="1372"/>
      <c r="E31" s="1892">
        <v>3.7040000000000002</v>
      </c>
      <c r="F31" s="1880"/>
      <c r="G31" s="1864"/>
      <c r="H31" s="1883"/>
      <c r="I31" s="1874">
        <v>363</v>
      </c>
      <c r="J31" s="1890"/>
      <c r="K31" s="1887"/>
      <c r="L31" s="1883"/>
      <c r="M31" s="1891">
        <v>0</v>
      </c>
      <c r="N31" s="1880"/>
      <c r="O31" s="1864"/>
      <c r="P31" s="1883"/>
      <c r="Q31" s="1874">
        <v>80</v>
      </c>
      <c r="S31" s="813"/>
    </row>
    <row r="32" spans="1:19" s="685" customFormat="1" ht="15" x14ac:dyDescent="0.2">
      <c r="A32" s="684">
        <v>18</v>
      </c>
      <c r="B32" s="933"/>
      <c r="C32" s="833"/>
      <c r="D32" s="1372"/>
      <c r="E32" s="1892">
        <v>4.1340000000000003</v>
      </c>
      <c r="F32" s="1880"/>
      <c r="G32" s="1864"/>
      <c r="H32" s="1883"/>
      <c r="I32" s="1874">
        <v>336</v>
      </c>
      <c r="J32" s="1890"/>
      <c r="K32" s="1887"/>
      <c r="L32" s="1883"/>
      <c r="M32" s="1891">
        <v>0</v>
      </c>
      <c r="N32" s="1880"/>
      <c r="O32" s="1864"/>
      <c r="P32" s="1883"/>
      <c r="Q32" s="1874">
        <v>77</v>
      </c>
      <c r="S32" s="813"/>
    </row>
    <row r="33" spans="1:33" s="685" customFormat="1" ht="15" x14ac:dyDescent="0.2">
      <c r="A33" s="684">
        <v>19</v>
      </c>
      <c r="B33" s="933"/>
      <c r="C33" s="833"/>
      <c r="D33" s="1372"/>
      <c r="E33" s="1892">
        <v>3.9380000000000002</v>
      </c>
      <c r="F33" s="1880"/>
      <c r="G33" s="1864"/>
      <c r="H33" s="1883"/>
      <c r="I33" s="1874">
        <v>313</v>
      </c>
      <c r="J33" s="1890"/>
      <c r="K33" s="1887"/>
      <c r="L33" s="1883"/>
      <c r="M33" s="1891">
        <v>0</v>
      </c>
      <c r="N33" s="1880"/>
      <c r="O33" s="1864"/>
      <c r="P33" s="1883"/>
      <c r="Q33" s="1874">
        <v>74</v>
      </c>
      <c r="S33" s="813"/>
    </row>
    <row r="34" spans="1:33" s="685" customFormat="1" ht="15" x14ac:dyDescent="0.2">
      <c r="A34" s="684">
        <v>20</v>
      </c>
      <c r="B34" s="933"/>
      <c r="C34" s="833"/>
      <c r="D34" s="1372"/>
      <c r="E34" s="1892">
        <v>3.1280000000000001</v>
      </c>
      <c r="F34" s="1880"/>
      <c r="G34" s="1864"/>
      <c r="H34" s="1883"/>
      <c r="I34" s="1874">
        <v>296</v>
      </c>
      <c r="J34" s="1890"/>
      <c r="K34" s="1887"/>
      <c r="L34" s="1883"/>
      <c r="M34" s="1891">
        <v>0</v>
      </c>
      <c r="N34" s="1880"/>
      <c r="O34" s="1864"/>
      <c r="P34" s="1883"/>
      <c r="Q34" s="1874">
        <v>77</v>
      </c>
      <c r="S34" s="813"/>
    </row>
    <row r="35" spans="1:33" s="685" customFormat="1" ht="15" x14ac:dyDescent="0.2">
      <c r="A35" s="684">
        <v>21</v>
      </c>
      <c r="B35" s="933"/>
      <c r="C35" s="833"/>
      <c r="D35" s="1372"/>
      <c r="E35" s="1892">
        <v>4</v>
      </c>
      <c r="F35" s="1880"/>
      <c r="G35" s="1864"/>
      <c r="H35" s="1883"/>
      <c r="I35" s="1874">
        <v>296</v>
      </c>
      <c r="J35" s="1890"/>
      <c r="K35" s="1887"/>
      <c r="L35" s="1883"/>
      <c r="M35" s="1891">
        <v>0</v>
      </c>
      <c r="N35" s="1880"/>
      <c r="O35" s="1864"/>
      <c r="P35" s="1883"/>
      <c r="Q35" s="1874">
        <v>72</v>
      </c>
      <c r="S35" s="813"/>
    </row>
    <row r="36" spans="1:33" s="685" customFormat="1" ht="15" x14ac:dyDescent="0.2">
      <c r="A36" s="684">
        <v>22</v>
      </c>
      <c r="B36" s="933"/>
      <c r="C36" s="833"/>
      <c r="D36" s="1372"/>
      <c r="E36" s="1892">
        <v>2.9940000000000002</v>
      </c>
      <c r="F36" s="1880"/>
      <c r="G36" s="1864"/>
      <c r="H36" s="1883"/>
      <c r="I36" s="1874">
        <v>297</v>
      </c>
      <c r="J36" s="1890"/>
      <c r="K36" s="1887"/>
      <c r="L36" s="1883"/>
      <c r="M36" s="1891">
        <v>0</v>
      </c>
      <c r="N36" s="1880"/>
      <c r="O36" s="1864"/>
      <c r="P36" s="1883"/>
      <c r="Q36" s="1874">
        <v>74</v>
      </c>
      <c r="S36" s="813"/>
    </row>
    <row r="37" spans="1:33" s="685" customFormat="1" ht="15" x14ac:dyDescent="0.2">
      <c r="A37" s="684">
        <v>23</v>
      </c>
      <c r="B37" s="933"/>
      <c r="C37" s="833"/>
      <c r="D37" s="1372"/>
      <c r="E37" s="1892">
        <v>2.5219999999999998</v>
      </c>
      <c r="F37" s="1880"/>
      <c r="G37" s="1864"/>
      <c r="H37" s="1883"/>
      <c r="I37" s="1874">
        <v>274</v>
      </c>
      <c r="J37" s="1890"/>
      <c r="K37" s="1887"/>
      <c r="L37" s="1883"/>
      <c r="M37" s="1891">
        <v>0</v>
      </c>
      <c r="N37" s="1880"/>
      <c r="O37" s="1864"/>
      <c r="P37" s="1883"/>
      <c r="Q37" s="1874">
        <v>83</v>
      </c>
      <c r="S37" s="813"/>
    </row>
    <row r="38" spans="1:33" s="685" customFormat="1" ht="15" x14ac:dyDescent="0.2">
      <c r="A38" s="684">
        <v>24</v>
      </c>
      <c r="B38" s="933"/>
      <c r="C38" s="833"/>
      <c r="D38" s="1372"/>
      <c r="E38" s="1892">
        <v>2.5219999999999998</v>
      </c>
      <c r="F38" s="1880"/>
      <c r="G38" s="1864"/>
      <c r="H38" s="1883"/>
      <c r="I38" s="1874">
        <v>238</v>
      </c>
      <c r="J38" s="1890"/>
      <c r="K38" s="1887"/>
      <c r="L38" s="1883"/>
      <c r="M38" s="1891">
        <v>0</v>
      </c>
      <c r="N38" s="1880"/>
      <c r="O38" s="1864"/>
      <c r="P38" s="1883"/>
      <c r="Q38" s="1874">
        <v>86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3">
        <f>SUM(E15:E38)</f>
        <v>76.462000000000003</v>
      </c>
      <c r="F39" s="1864"/>
      <c r="G39" s="1864"/>
      <c r="H39" s="1864"/>
      <c r="I39" s="1863">
        <f>SUM(I15:I38)</f>
        <v>7493</v>
      </c>
      <c r="J39" s="1864"/>
      <c r="K39" s="1864"/>
      <c r="L39" s="1864"/>
      <c r="M39" s="1863">
        <f>SUM(M16:M38)</f>
        <v>0</v>
      </c>
      <c r="N39" s="1864"/>
      <c r="O39" s="1864"/>
      <c r="P39" s="1864"/>
      <c r="Q39" s="1863">
        <f>SUM(Q15:Q38)</f>
        <v>1977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4" tint="-0.249977111117893"/>
  </sheetPr>
  <dimension ref="A1:AG47"/>
  <sheetViews>
    <sheetView zoomScale="85" zoomScaleNormal="85" workbookViewId="0">
      <selection activeCell="R35" sqref="R3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05" t="s">
        <v>509</v>
      </c>
      <c r="C1" s="2048"/>
      <c r="D1" s="2048"/>
      <c r="E1" s="2048"/>
      <c r="F1" s="2048"/>
      <c r="J1" s="801" t="s">
        <v>183</v>
      </c>
      <c r="K1" s="3004" t="s">
        <v>563</v>
      </c>
      <c r="L1" s="3009"/>
      <c r="M1" s="3009"/>
      <c r="N1" s="3009"/>
      <c r="O1" s="3009"/>
      <c r="P1" s="3009"/>
      <c r="Q1" s="3009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3006" t="s">
        <v>1</v>
      </c>
      <c r="C2" s="2055"/>
      <c r="D2" s="2055"/>
      <c r="E2" s="2055"/>
      <c r="F2" s="2055"/>
      <c r="M2" s="677"/>
      <c r="N2" s="1610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527</v>
      </c>
      <c r="M3" s="3012" t="s">
        <v>564</v>
      </c>
      <c r="N3" s="3012"/>
      <c r="O3" s="3012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3008" t="s">
        <v>4</v>
      </c>
      <c r="C4" s="2048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3007" t="s">
        <v>7</v>
      </c>
      <c r="C5" s="2046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3001" t="s">
        <v>8</v>
      </c>
      <c r="B6" s="2055"/>
      <c r="C6" s="2055"/>
      <c r="D6" s="2055"/>
      <c r="E6" s="2055"/>
      <c r="F6" s="2055"/>
      <c r="G6" s="2055"/>
      <c r="H6" s="2055"/>
      <c r="I6" s="2055"/>
      <c r="J6" s="2055"/>
      <c r="K6" s="2055"/>
      <c r="L6" s="2055"/>
      <c r="M6" s="2055"/>
      <c r="N6" s="2055"/>
      <c r="O6" s="2055"/>
      <c r="P6" s="2055"/>
      <c r="Q6" s="2055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3002" t="s">
        <v>671</v>
      </c>
      <c r="B7" s="2055"/>
      <c r="C7" s="2055"/>
      <c r="D7" s="2055"/>
      <c r="E7" s="2055"/>
      <c r="F7" s="2055"/>
      <c r="G7" s="2055"/>
      <c r="H7" s="2055"/>
      <c r="I7" s="2055"/>
      <c r="J7" s="2055"/>
      <c r="K7" s="2055"/>
      <c r="L7" s="2055"/>
      <c r="M7" s="2055"/>
      <c r="N7" s="2055"/>
      <c r="O7" s="2055"/>
      <c r="P7" s="2055"/>
      <c r="Q7" s="2055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100001</v>
      </c>
      <c r="B8" s="1331">
        <v>100002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9" t="s">
        <v>9</v>
      </c>
      <c r="B9" s="3000" t="s">
        <v>10</v>
      </c>
      <c r="C9" s="2391"/>
      <c r="D9" s="2391"/>
      <c r="E9" s="2391"/>
      <c r="F9" s="2391"/>
      <c r="G9" s="2391"/>
      <c r="H9" s="2391"/>
      <c r="I9" s="2392"/>
      <c r="J9" s="3000" t="s">
        <v>11</v>
      </c>
      <c r="K9" s="2391"/>
      <c r="L9" s="2391"/>
      <c r="M9" s="2391"/>
      <c r="N9" s="2391"/>
      <c r="O9" s="2391"/>
      <c r="P9" s="2391"/>
      <c r="Q9" s="239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88"/>
      <c r="B10" s="3003" t="s">
        <v>566</v>
      </c>
      <c r="C10" s="2062"/>
      <c r="D10" s="2062"/>
      <c r="E10" s="2063"/>
      <c r="F10" s="3003" t="s">
        <v>565</v>
      </c>
      <c r="G10" s="2062"/>
      <c r="H10" s="2062"/>
      <c r="I10" s="2063"/>
      <c r="J10" s="3003" t="s">
        <v>566</v>
      </c>
      <c r="K10" s="2931"/>
      <c r="L10" s="2931"/>
      <c r="M10" s="2932"/>
      <c r="N10" s="3003" t="s">
        <v>565</v>
      </c>
      <c r="O10" s="2931"/>
      <c r="P10" s="2931"/>
      <c r="Q10" s="293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88"/>
      <c r="B11" s="3003" t="s">
        <v>14</v>
      </c>
      <c r="C11" s="2062"/>
      <c r="E11" s="679">
        <v>50</v>
      </c>
      <c r="F11" s="3003" t="s">
        <v>14</v>
      </c>
      <c r="G11" s="2062"/>
      <c r="H11" s="678"/>
      <c r="I11" s="679"/>
      <c r="J11" s="3003" t="s">
        <v>14</v>
      </c>
      <c r="K11" s="2062"/>
      <c r="L11" s="678"/>
      <c r="M11" s="679">
        <f>E11</f>
        <v>50</v>
      </c>
      <c r="N11" s="3003" t="s">
        <v>14</v>
      </c>
      <c r="O11" s="2062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8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75"/>
      <c r="F14" s="827"/>
      <c r="G14" s="789"/>
      <c r="H14" s="789"/>
      <c r="I14" s="1373"/>
      <c r="J14" s="933"/>
      <c r="K14" s="833"/>
      <c r="L14" s="789"/>
      <c r="M14" s="1373"/>
      <c r="N14" s="827"/>
      <c r="O14" s="789"/>
      <c r="P14" s="789"/>
      <c r="Q14" s="1373"/>
      <c r="S14" s="813"/>
    </row>
    <row r="15" spans="1:33" s="1393" customFormat="1" ht="15" x14ac:dyDescent="0.2">
      <c r="A15" s="1386">
        <v>1</v>
      </c>
      <c r="B15" s="1387"/>
      <c r="C15" s="1885"/>
      <c r="D15" s="1879"/>
      <c r="E15" s="1892">
        <v>0</v>
      </c>
      <c r="F15" s="1875"/>
      <c r="G15" s="1876"/>
      <c r="H15" s="1879"/>
      <c r="I15" s="1892">
        <v>178.8</v>
      </c>
      <c r="J15" s="1889"/>
      <c r="K15" s="1885"/>
      <c r="L15" s="1879"/>
      <c r="M15" s="1892">
        <v>0</v>
      </c>
      <c r="N15" s="1875"/>
      <c r="O15" s="1876"/>
      <c r="P15" s="1879"/>
      <c r="Q15" s="1892">
        <v>198</v>
      </c>
      <c r="S15" s="1394"/>
    </row>
    <row r="16" spans="1:33" s="681" customFormat="1" ht="15" x14ac:dyDescent="0.2">
      <c r="A16" s="684">
        <v>2</v>
      </c>
      <c r="B16" s="933"/>
      <c r="C16" s="1887"/>
      <c r="D16" s="1883"/>
      <c r="E16" s="1892">
        <v>0</v>
      </c>
      <c r="F16" s="1880"/>
      <c r="G16" s="1864"/>
      <c r="H16" s="1883"/>
      <c r="I16" s="1892">
        <v>169.4</v>
      </c>
      <c r="J16" s="1890"/>
      <c r="K16" s="1887"/>
      <c r="L16" s="1883"/>
      <c r="M16" s="1892">
        <v>0</v>
      </c>
      <c r="N16" s="1880"/>
      <c r="O16" s="1864"/>
      <c r="P16" s="1883"/>
      <c r="Q16" s="1892">
        <v>193.2</v>
      </c>
      <c r="S16" s="813"/>
    </row>
    <row r="17" spans="1:19" s="681" customFormat="1" ht="15" x14ac:dyDescent="0.2">
      <c r="A17" s="684">
        <v>3</v>
      </c>
      <c r="B17" s="933"/>
      <c r="C17" s="1887"/>
      <c r="D17" s="1883"/>
      <c r="E17" s="1892">
        <v>0</v>
      </c>
      <c r="F17" s="1880"/>
      <c r="G17" s="1864"/>
      <c r="H17" s="1883"/>
      <c r="I17" s="1892">
        <v>145.6</v>
      </c>
      <c r="J17" s="1890"/>
      <c r="K17" s="1887"/>
      <c r="L17" s="1883"/>
      <c r="M17" s="1892">
        <v>0</v>
      </c>
      <c r="N17" s="1880"/>
      <c r="O17" s="1864"/>
      <c r="P17" s="1883"/>
      <c r="Q17" s="1892">
        <v>184.4</v>
      </c>
      <c r="S17" s="813"/>
    </row>
    <row r="18" spans="1:19" s="681" customFormat="1" ht="15" x14ac:dyDescent="0.2">
      <c r="A18" s="684">
        <v>4</v>
      </c>
      <c r="B18" s="933"/>
      <c r="C18" s="1887"/>
      <c r="D18" s="1883"/>
      <c r="E18" s="1892">
        <v>0</v>
      </c>
      <c r="F18" s="1880"/>
      <c r="G18" s="1864"/>
      <c r="H18" s="1883"/>
      <c r="I18" s="1892">
        <v>139.6</v>
      </c>
      <c r="J18" s="1890"/>
      <c r="K18" s="1887"/>
      <c r="L18" s="1883"/>
      <c r="M18" s="1892">
        <v>0</v>
      </c>
      <c r="N18" s="1880"/>
      <c r="O18" s="1864"/>
      <c r="P18" s="1883"/>
      <c r="Q18" s="1892">
        <v>177.8</v>
      </c>
      <c r="S18" s="813"/>
    </row>
    <row r="19" spans="1:19" s="681" customFormat="1" ht="15" x14ac:dyDescent="0.2">
      <c r="A19" s="684">
        <v>5</v>
      </c>
      <c r="B19" s="933"/>
      <c r="C19" s="1887"/>
      <c r="D19" s="1883"/>
      <c r="E19" s="1892">
        <v>0</v>
      </c>
      <c r="F19" s="1880"/>
      <c r="G19" s="1864"/>
      <c r="H19" s="1883"/>
      <c r="I19" s="1892">
        <v>143</v>
      </c>
      <c r="J19" s="1890"/>
      <c r="K19" s="1887"/>
      <c r="L19" s="1883"/>
      <c r="M19" s="1892">
        <v>0</v>
      </c>
      <c r="N19" s="1880"/>
      <c r="O19" s="1864"/>
      <c r="P19" s="1883"/>
      <c r="Q19" s="1892">
        <v>171</v>
      </c>
      <c r="S19" s="813"/>
    </row>
    <row r="20" spans="1:19" s="681" customFormat="1" ht="15" x14ac:dyDescent="0.2">
      <c r="A20" s="684">
        <v>6</v>
      </c>
      <c r="B20" s="933"/>
      <c r="C20" s="1887"/>
      <c r="D20" s="1883"/>
      <c r="E20" s="1892">
        <v>0</v>
      </c>
      <c r="F20" s="1880"/>
      <c r="G20" s="1864"/>
      <c r="H20" s="1883"/>
      <c r="I20" s="1892">
        <v>150.4</v>
      </c>
      <c r="J20" s="1890"/>
      <c r="K20" s="1887"/>
      <c r="L20" s="1883"/>
      <c r="M20" s="1892">
        <v>0</v>
      </c>
      <c r="N20" s="1880"/>
      <c r="O20" s="1864"/>
      <c r="P20" s="1883"/>
      <c r="Q20" s="1892">
        <v>167</v>
      </c>
      <c r="S20" s="813"/>
    </row>
    <row r="21" spans="1:19" s="681" customFormat="1" ht="15" x14ac:dyDescent="0.2">
      <c r="A21" s="684">
        <v>7</v>
      </c>
      <c r="B21" s="933"/>
      <c r="C21" s="1887"/>
      <c r="D21" s="1883"/>
      <c r="E21" s="1892">
        <v>0</v>
      </c>
      <c r="F21" s="1880"/>
      <c r="G21" s="1864"/>
      <c r="H21" s="1883"/>
      <c r="I21" s="1892">
        <v>187.6</v>
      </c>
      <c r="J21" s="1890"/>
      <c r="K21" s="1887"/>
      <c r="L21" s="1883"/>
      <c r="M21" s="1892">
        <v>0</v>
      </c>
      <c r="N21" s="1880"/>
      <c r="O21" s="1864"/>
      <c r="P21" s="1883"/>
      <c r="Q21" s="1892">
        <v>161.80000000000001</v>
      </c>
      <c r="S21" s="813"/>
    </row>
    <row r="22" spans="1:19" s="681" customFormat="1" ht="15" x14ac:dyDescent="0.2">
      <c r="A22" s="684">
        <v>8</v>
      </c>
      <c r="B22" s="933"/>
      <c r="C22" s="1887"/>
      <c r="D22" s="1883"/>
      <c r="E22" s="1892">
        <v>0</v>
      </c>
      <c r="F22" s="1880"/>
      <c r="G22" s="1864"/>
      <c r="H22" s="1883"/>
      <c r="I22" s="1892">
        <v>241.2</v>
      </c>
      <c r="J22" s="1890"/>
      <c r="K22" s="1887"/>
      <c r="L22" s="1883"/>
      <c r="M22" s="1892">
        <v>0</v>
      </c>
      <c r="N22" s="1880"/>
      <c r="O22" s="1864"/>
      <c r="P22" s="1883"/>
      <c r="Q22" s="1892">
        <v>174.2</v>
      </c>
      <c r="S22" s="813"/>
    </row>
    <row r="23" spans="1:19" s="681" customFormat="1" ht="15" x14ac:dyDescent="0.2">
      <c r="A23" s="684">
        <v>9</v>
      </c>
      <c r="B23" s="933"/>
      <c r="C23" s="1887"/>
      <c r="D23" s="1883"/>
      <c r="E23" s="1892">
        <v>0</v>
      </c>
      <c r="F23" s="1880"/>
      <c r="G23" s="1864"/>
      <c r="H23" s="1883"/>
      <c r="I23" s="1892">
        <v>386.6</v>
      </c>
      <c r="J23" s="1890"/>
      <c r="K23" s="1887"/>
      <c r="L23" s="1883"/>
      <c r="M23" s="1892">
        <v>0</v>
      </c>
      <c r="N23" s="1880"/>
      <c r="O23" s="1864"/>
      <c r="P23" s="1883"/>
      <c r="Q23" s="1892">
        <v>354.4</v>
      </c>
      <c r="S23" s="813"/>
    </row>
    <row r="24" spans="1:19" s="681" customFormat="1" ht="15" x14ac:dyDescent="0.2">
      <c r="A24" s="684">
        <v>10</v>
      </c>
      <c r="B24" s="933"/>
      <c r="C24" s="1887"/>
      <c r="D24" s="1883"/>
      <c r="E24" s="1892">
        <v>0</v>
      </c>
      <c r="F24" s="1880"/>
      <c r="G24" s="1864"/>
      <c r="H24" s="1883"/>
      <c r="I24" s="1892">
        <v>442.4</v>
      </c>
      <c r="J24" s="1890"/>
      <c r="K24" s="1887"/>
      <c r="L24" s="1883"/>
      <c r="M24" s="1892">
        <v>0</v>
      </c>
      <c r="N24" s="1880"/>
      <c r="O24" s="1864"/>
      <c r="P24" s="1883"/>
      <c r="Q24" s="1892">
        <v>395.8</v>
      </c>
      <c r="S24" s="813"/>
    </row>
    <row r="25" spans="1:19" s="681" customFormat="1" ht="15" x14ac:dyDescent="0.2">
      <c r="A25" s="684">
        <v>11</v>
      </c>
      <c r="B25" s="933"/>
      <c r="C25" s="1887"/>
      <c r="D25" s="1883"/>
      <c r="E25" s="1892">
        <v>0</v>
      </c>
      <c r="F25" s="1880"/>
      <c r="G25" s="1864"/>
      <c r="H25" s="1883"/>
      <c r="I25" s="1892">
        <v>420.8</v>
      </c>
      <c r="J25" s="1890"/>
      <c r="K25" s="1887"/>
      <c r="L25" s="1883"/>
      <c r="M25" s="1892">
        <v>0</v>
      </c>
      <c r="N25" s="1880"/>
      <c r="O25" s="1864"/>
      <c r="P25" s="1883"/>
      <c r="Q25" s="1892">
        <v>340.6</v>
      </c>
      <c r="S25" s="813"/>
    </row>
    <row r="26" spans="1:19" s="681" customFormat="1" ht="15" x14ac:dyDescent="0.2">
      <c r="A26" s="684">
        <v>12</v>
      </c>
      <c r="B26" s="933"/>
      <c r="C26" s="1887"/>
      <c r="D26" s="1883"/>
      <c r="E26" s="1892">
        <v>0</v>
      </c>
      <c r="F26" s="1880"/>
      <c r="G26" s="1864"/>
      <c r="H26" s="1883"/>
      <c r="I26" s="1892">
        <v>364.2</v>
      </c>
      <c r="J26" s="1890"/>
      <c r="K26" s="1887"/>
      <c r="L26" s="1883"/>
      <c r="M26" s="1892">
        <v>0</v>
      </c>
      <c r="N26" s="1880"/>
      <c r="O26" s="1864"/>
      <c r="P26" s="1883"/>
      <c r="Q26" s="1892">
        <v>340.4</v>
      </c>
      <c r="S26" s="813"/>
    </row>
    <row r="27" spans="1:19" s="681" customFormat="1" ht="15" x14ac:dyDescent="0.2">
      <c r="A27" s="684">
        <v>13</v>
      </c>
      <c r="B27" s="933"/>
      <c r="C27" s="1887"/>
      <c r="D27" s="1883"/>
      <c r="E27" s="1892">
        <v>0</v>
      </c>
      <c r="F27" s="1880"/>
      <c r="G27" s="1864"/>
      <c r="H27" s="1883"/>
      <c r="I27" s="1892">
        <v>299.39999999999998</v>
      </c>
      <c r="J27" s="1890"/>
      <c r="K27" s="1887"/>
      <c r="L27" s="1883"/>
      <c r="M27" s="1892">
        <v>0</v>
      </c>
      <c r="N27" s="1880"/>
      <c r="O27" s="1864"/>
      <c r="P27" s="1883"/>
      <c r="Q27" s="1892">
        <v>213.6</v>
      </c>
      <c r="S27" s="813"/>
    </row>
    <row r="28" spans="1:19" s="681" customFormat="1" ht="15" x14ac:dyDescent="0.2">
      <c r="A28" s="684">
        <v>14</v>
      </c>
      <c r="B28" s="933"/>
      <c r="C28" s="1887"/>
      <c r="D28" s="1883"/>
      <c r="E28" s="1892">
        <v>0</v>
      </c>
      <c r="F28" s="1880"/>
      <c r="G28" s="1864"/>
      <c r="H28" s="1883"/>
      <c r="I28" s="1892">
        <v>405.6</v>
      </c>
      <c r="J28" s="1890"/>
      <c r="K28" s="1887"/>
      <c r="L28" s="1883"/>
      <c r="M28" s="1892">
        <v>0</v>
      </c>
      <c r="N28" s="1880"/>
      <c r="O28" s="1864"/>
      <c r="P28" s="1883"/>
      <c r="Q28" s="1892">
        <v>418.2</v>
      </c>
      <c r="S28" s="813"/>
    </row>
    <row r="29" spans="1:19" s="681" customFormat="1" ht="15" x14ac:dyDescent="0.2">
      <c r="A29" s="684">
        <v>15</v>
      </c>
      <c r="B29" s="933"/>
      <c r="C29" s="1887"/>
      <c r="D29" s="1883"/>
      <c r="E29" s="1892">
        <v>0</v>
      </c>
      <c r="F29" s="1880"/>
      <c r="G29" s="1864"/>
      <c r="H29" s="1883"/>
      <c r="I29" s="1892">
        <v>424.4</v>
      </c>
      <c r="J29" s="1890"/>
      <c r="K29" s="1887"/>
      <c r="L29" s="1883"/>
      <c r="M29" s="1892">
        <v>0</v>
      </c>
      <c r="N29" s="1880"/>
      <c r="O29" s="1864"/>
      <c r="P29" s="1883"/>
      <c r="Q29" s="1892">
        <v>441.8</v>
      </c>
      <c r="S29" s="813"/>
    </row>
    <row r="30" spans="1:19" s="681" customFormat="1" ht="15" x14ac:dyDescent="0.2">
      <c r="A30" s="684">
        <v>16</v>
      </c>
      <c r="B30" s="933"/>
      <c r="C30" s="1887"/>
      <c r="D30" s="1883"/>
      <c r="E30" s="1892">
        <v>0</v>
      </c>
      <c r="F30" s="1880"/>
      <c r="G30" s="1864"/>
      <c r="H30" s="1883"/>
      <c r="I30" s="1892">
        <v>392.8</v>
      </c>
      <c r="J30" s="1890"/>
      <c r="K30" s="1887"/>
      <c r="L30" s="1883"/>
      <c r="M30" s="1892">
        <v>0</v>
      </c>
      <c r="N30" s="1880"/>
      <c r="O30" s="1864"/>
      <c r="P30" s="1883"/>
      <c r="Q30" s="1892">
        <v>383.8</v>
      </c>
      <c r="S30" s="813"/>
    </row>
    <row r="31" spans="1:19" s="685" customFormat="1" ht="15" x14ac:dyDescent="0.2">
      <c r="A31" s="684">
        <v>17</v>
      </c>
      <c r="B31" s="933"/>
      <c r="C31" s="1887"/>
      <c r="D31" s="1883"/>
      <c r="E31" s="1892">
        <v>0</v>
      </c>
      <c r="F31" s="1880"/>
      <c r="G31" s="1864"/>
      <c r="H31" s="1883"/>
      <c r="I31" s="1892">
        <v>365.8</v>
      </c>
      <c r="J31" s="1890"/>
      <c r="K31" s="1887"/>
      <c r="L31" s="1883"/>
      <c r="M31" s="1892">
        <v>0</v>
      </c>
      <c r="N31" s="1880"/>
      <c r="O31" s="1864"/>
      <c r="P31" s="1883"/>
      <c r="Q31" s="1892">
        <v>358.2</v>
      </c>
      <c r="S31" s="813"/>
    </row>
    <row r="32" spans="1:19" s="685" customFormat="1" ht="15" x14ac:dyDescent="0.2">
      <c r="A32" s="684">
        <v>18</v>
      </c>
      <c r="B32" s="933"/>
      <c r="C32" s="1887"/>
      <c r="D32" s="1883"/>
      <c r="E32" s="1892">
        <v>0</v>
      </c>
      <c r="F32" s="1880"/>
      <c r="G32" s="1864"/>
      <c r="H32" s="1883"/>
      <c r="I32" s="1892">
        <v>300.60000000000002</v>
      </c>
      <c r="J32" s="1890"/>
      <c r="K32" s="1887"/>
      <c r="L32" s="1883"/>
      <c r="M32" s="1892">
        <v>0</v>
      </c>
      <c r="N32" s="1880"/>
      <c r="O32" s="1864"/>
      <c r="P32" s="1883"/>
      <c r="Q32" s="1892">
        <v>228.4</v>
      </c>
      <c r="S32" s="813"/>
    </row>
    <row r="33" spans="1:33" s="685" customFormat="1" ht="15" x14ac:dyDescent="0.2">
      <c r="A33" s="684">
        <v>19</v>
      </c>
      <c r="B33" s="933"/>
      <c r="C33" s="1887"/>
      <c r="D33" s="1883"/>
      <c r="E33" s="1892">
        <v>0</v>
      </c>
      <c r="F33" s="1880"/>
      <c r="G33" s="1864"/>
      <c r="H33" s="1883"/>
      <c r="I33" s="1892">
        <v>292.8</v>
      </c>
      <c r="J33" s="1890"/>
      <c r="K33" s="1887"/>
      <c r="L33" s="1883"/>
      <c r="M33" s="1892">
        <v>0</v>
      </c>
      <c r="N33" s="1880"/>
      <c r="O33" s="1864"/>
      <c r="P33" s="1883"/>
      <c r="Q33" s="1892">
        <v>208.4</v>
      </c>
      <c r="S33" s="813"/>
    </row>
    <row r="34" spans="1:33" s="685" customFormat="1" ht="15" x14ac:dyDescent="0.2">
      <c r="A34" s="684">
        <v>20</v>
      </c>
      <c r="B34" s="933"/>
      <c r="C34" s="1887"/>
      <c r="D34" s="1883"/>
      <c r="E34" s="1892">
        <v>0</v>
      </c>
      <c r="F34" s="1880"/>
      <c r="G34" s="1864"/>
      <c r="H34" s="1883"/>
      <c r="I34" s="1892">
        <v>290.2</v>
      </c>
      <c r="J34" s="1890"/>
      <c r="K34" s="1887"/>
      <c r="L34" s="1883"/>
      <c r="M34" s="1892">
        <v>0</v>
      </c>
      <c r="N34" s="1880"/>
      <c r="O34" s="1864"/>
      <c r="P34" s="1883"/>
      <c r="Q34" s="1892">
        <v>201.4</v>
      </c>
      <c r="S34" s="813"/>
    </row>
    <row r="35" spans="1:33" s="685" customFormat="1" ht="15" x14ac:dyDescent="0.2">
      <c r="A35" s="684">
        <v>21</v>
      </c>
      <c r="B35" s="933"/>
      <c r="C35" s="1887"/>
      <c r="D35" s="1883"/>
      <c r="E35" s="1892">
        <v>0</v>
      </c>
      <c r="F35" s="1880"/>
      <c r="G35" s="1864"/>
      <c r="H35" s="1883"/>
      <c r="I35" s="1892">
        <v>287.8</v>
      </c>
      <c r="J35" s="1890"/>
      <c r="K35" s="1887"/>
      <c r="L35" s="1883"/>
      <c r="M35" s="1892">
        <v>0</v>
      </c>
      <c r="N35" s="1880"/>
      <c r="O35" s="1864"/>
      <c r="P35" s="1883"/>
      <c r="Q35" s="1892">
        <v>198.2</v>
      </c>
      <c r="S35" s="813"/>
    </row>
    <row r="36" spans="1:33" s="685" customFormat="1" ht="15" x14ac:dyDescent="0.2">
      <c r="A36" s="684">
        <v>22</v>
      </c>
      <c r="B36" s="933"/>
      <c r="C36" s="1887"/>
      <c r="D36" s="1883"/>
      <c r="E36" s="1892">
        <v>0</v>
      </c>
      <c r="F36" s="1880"/>
      <c r="G36" s="1864"/>
      <c r="H36" s="1883"/>
      <c r="I36" s="1892">
        <v>298</v>
      </c>
      <c r="J36" s="1890"/>
      <c r="K36" s="1887"/>
      <c r="L36" s="1883"/>
      <c r="M36" s="1892">
        <v>0</v>
      </c>
      <c r="N36" s="1880"/>
      <c r="O36" s="1864"/>
      <c r="P36" s="1883"/>
      <c r="Q36" s="1892">
        <v>197.6</v>
      </c>
      <c r="S36" s="813"/>
    </row>
    <row r="37" spans="1:33" s="685" customFormat="1" ht="15" x14ac:dyDescent="0.2">
      <c r="A37" s="684">
        <v>23</v>
      </c>
      <c r="B37" s="933"/>
      <c r="C37" s="1887"/>
      <c r="D37" s="1883"/>
      <c r="E37" s="1892">
        <v>0</v>
      </c>
      <c r="F37" s="1880"/>
      <c r="G37" s="1864"/>
      <c r="H37" s="1883"/>
      <c r="I37" s="1892">
        <v>254.8</v>
      </c>
      <c r="J37" s="1890"/>
      <c r="K37" s="1887"/>
      <c r="L37" s="1883"/>
      <c r="M37" s="1892">
        <v>0</v>
      </c>
      <c r="N37" s="1880"/>
      <c r="O37" s="1864"/>
      <c r="P37" s="1883"/>
      <c r="Q37" s="1892">
        <v>194.8</v>
      </c>
      <c r="S37" s="813"/>
    </row>
    <row r="38" spans="1:33" s="685" customFormat="1" ht="15" x14ac:dyDescent="0.2">
      <c r="A38" s="684">
        <v>24</v>
      </c>
      <c r="B38" s="933"/>
      <c r="C38" s="1887"/>
      <c r="D38" s="1883"/>
      <c r="E38" s="1892">
        <v>0</v>
      </c>
      <c r="F38" s="1880"/>
      <c r="G38" s="1864"/>
      <c r="H38" s="1883"/>
      <c r="I38" s="1892">
        <v>216.2</v>
      </c>
      <c r="J38" s="1890"/>
      <c r="K38" s="1887"/>
      <c r="L38" s="1883"/>
      <c r="M38" s="1892">
        <v>0</v>
      </c>
      <c r="N38" s="1880"/>
      <c r="O38" s="1864"/>
      <c r="P38" s="1883"/>
      <c r="Q38" s="1892">
        <v>198.4</v>
      </c>
      <c r="S38" s="813"/>
    </row>
    <row r="39" spans="1:33" s="685" customFormat="1" ht="15" x14ac:dyDescent="0.2">
      <c r="A39" s="684" t="s">
        <v>19</v>
      </c>
      <c r="B39" s="789"/>
      <c r="C39" s="1864"/>
      <c r="D39" s="1864"/>
      <c r="E39" s="1863">
        <f>SUM(E15:E38)</f>
        <v>0</v>
      </c>
      <c r="F39" s="1864"/>
      <c r="G39" s="1864"/>
      <c r="H39" s="1864"/>
      <c r="I39" s="1863">
        <f>SUM(I15:I38)</f>
        <v>6798.0000000000009</v>
      </c>
      <c r="J39" s="1864"/>
      <c r="K39" s="1864"/>
      <c r="L39" s="1864"/>
      <c r="M39" s="1863">
        <f>SUM(M15:M38)</f>
        <v>0</v>
      </c>
      <c r="N39" s="1864"/>
      <c r="O39" s="1864"/>
      <c r="P39" s="1864"/>
      <c r="Q39" s="1863">
        <f>SUM(Q15:Q38)</f>
        <v>6101.3999999999987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534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5" spans="1:33" x14ac:dyDescent="0.2">
      <c r="E45" s="1614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4" tint="-0.249977111117893"/>
  </sheetPr>
  <dimension ref="A1:V43"/>
  <sheetViews>
    <sheetView zoomScale="85" zoomScaleNormal="85" zoomScaleSheetLayoutView="100" workbookViewId="0">
      <selection activeCell="Q15" sqref="Q15:Q39"/>
    </sheetView>
  </sheetViews>
  <sheetFormatPr defaultRowHeight="12.75" x14ac:dyDescent="0.2"/>
  <cols>
    <col min="1" max="2" width="11.28515625" style="1075" customWidth="1"/>
    <col min="3" max="3" width="10.28515625" style="1075" customWidth="1"/>
    <col min="4" max="4" width="11.28515625" style="1075" hidden="1" customWidth="1"/>
    <col min="5" max="5" width="15" style="1075" customWidth="1"/>
    <col min="6" max="7" width="11.28515625" style="1075" customWidth="1"/>
    <col min="8" max="8" width="11.28515625" style="1075" hidden="1" customWidth="1"/>
    <col min="9" max="9" width="13.710937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2" t="s">
        <v>541</v>
      </c>
      <c r="C1" s="1060"/>
      <c r="D1" s="1060"/>
      <c r="E1" s="1060"/>
      <c r="J1" s="801"/>
      <c r="K1" s="3017" t="s">
        <v>542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 t="s">
        <v>543</v>
      </c>
      <c r="C4" s="1584"/>
      <c r="D4" s="1584"/>
      <c r="E4" s="1584"/>
      <c r="I4" s="3021" t="s">
        <v>5</v>
      </c>
      <c r="J4" s="2031"/>
      <c r="K4" s="2031"/>
      <c r="L4" s="1580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544</v>
      </c>
      <c r="C10" s="3014"/>
      <c r="D10" s="3014"/>
      <c r="E10" s="3015"/>
      <c r="F10" s="3013" t="s">
        <v>545</v>
      </c>
      <c r="G10" s="3014"/>
      <c r="H10" s="3014"/>
      <c r="I10" s="3015"/>
      <c r="J10" s="3013" t="s">
        <v>544</v>
      </c>
      <c r="K10" s="3014"/>
      <c r="L10" s="3014"/>
      <c r="M10" s="3015"/>
      <c r="N10" s="3013" t="s">
        <v>545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579">
        <v>8000</v>
      </c>
      <c r="F11" s="2027" t="s">
        <v>15</v>
      </c>
      <c r="G11" s="2028"/>
      <c r="H11" s="1578"/>
      <c r="I11" s="1579">
        <v>2000</v>
      </c>
      <c r="J11" s="2027" t="s">
        <v>15</v>
      </c>
      <c r="K11" s="2028"/>
      <c r="L11" s="1578"/>
      <c r="M11" s="1579">
        <v>8000</v>
      </c>
      <c r="N11" s="2027" t="s">
        <v>15</v>
      </c>
      <c r="O11" s="2028"/>
      <c r="P11" s="1578"/>
      <c r="Q11" s="1579">
        <f>I11</f>
        <v>2000</v>
      </c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.75" x14ac:dyDescent="0.2">
      <c r="A14" s="1068">
        <v>0</v>
      </c>
      <c r="B14" s="1585"/>
      <c r="C14" s="1586"/>
      <c r="D14" s="1586"/>
      <c r="E14" s="1587"/>
      <c r="F14" s="1588"/>
      <c r="G14" s="1586"/>
      <c r="H14" s="1586"/>
      <c r="I14" s="1589"/>
      <c r="J14" s="1588"/>
      <c r="K14" s="1590"/>
      <c r="L14" s="1586"/>
      <c r="M14" s="1589"/>
      <c r="N14" s="1585"/>
      <c r="O14" s="1590"/>
      <c r="P14" s="1586"/>
      <c r="Q14" s="1589"/>
      <c r="S14" s="1591"/>
      <c r="T14" s="1070"/>
      <c r="U14" s="1070"/>
      <c r="V14" s="1070"/>
    </row>
    <row r="15" spans="1:22" s="1065" customFormat="1" ht="15.75" x14ac:dyDescent="0.25">
      <c r="A15" s="1068">
        <v>1</v>
      </c>
      <c r="B15" s="1585"/>
      <c r="C15" s="1586"/>
      <c r="D15" s="1586"/>
      <c r="E15" s="1893">
        <v>835.2</v>
      </c>
      <c r="F15" s="1894"/>
      <c r="G15" s="1895"/>
      <c r="H15" s="1895"/>
      <c r="I15" s="1893">
        <v>34.799999999999997</v>
      </c>
      <c r="J15" s="1894"/>
      <c r="K15" s="1895"/>
      <c r="L15" s="1895"/>
      <c r="M15" s="1893">
        <v>379.2</v>
      </c>
      <c r="N15" s="1896"/>
      <c r="O15" s="1895"/>
      <c r="P15" s="1895"/>
      <c r="Q15" s="1893">
        <v>45.2</v>
      </c>
      <c r="S15" s="1071"/>
      <c r="T15" s="1070"/>
      <c r="U15" s="1070"/>
      <c r="V15" s="1070"/>
    </row>
    <row r="16" spans="1:22" s="1065" customFormat="1" ht="15.75" x14ac:dyDescent="0.25">
      <c r="A16" s="1068">
        <v>2</v>
      </c>
      <c r="B16" s="1585"/>
      <c r="C16" s="1586"/>
      <c r="D16" s="1586"/>
      <c r="E16" s="1893">
        <v>766.4</v>
      </c>
      <c r="F16" s="1894"/>
      <c r="G16" s="1895"/>
      <c r="H16" s="1895"/>
      <c r="I16" s="1893">
        <v>46</v>
      </c>
      <c r="J16" s="1894"/>
      <c r="K16" s="1895"/>
      <c r="L16" s="1895"/>
      <c r="M16" s="1893">
        <v>369.6</v>
      </c>
      <c r="N16" s="1896"/>
      <c r="O16" s="1895"/>
      <c r="P16" s="1895"/>
      <c r="Q16" s="1893">
        <v>62</v>
      </c>
      <c r="S16" s="1071"/>
      <c r="T16" s="1070"/>
      <c r="U16" s="1070"/>
      <c r="V16" s="1070"/>
    </row>
    <row r="17" spans="1:22" s="1065" customFormat="1" ht="15.75" x14ac:dyDescent="0.25">
      <c r="A17" s="1068">
        <v>3</v>
      </c>
      <c r="B17" s="1585"/>
      <c r="C17" s="1586"/>
      <c r="D17" s="1586"/>
      <c r="E17" s="1893">
        <v>656</v>
      </c>
      <c r="F17" s="1894"/>
      <c r="G17" s="1895"/>
      <c r="H17" s="1895"/>
      <c r="I17" s="1893">
        <v>44.8</v>
      </c>
      <c r="J17" s="1894"/>
      <c r="K17" s="1895"/>
      <c r="L17" s="1895"/>
      <c r="M17" s="1893">
        <v>371.2</v>
      </c>
      <c r="N17" s="1896"/>
      <c r="O17" s="1895"/>
      <c r="P17" s="1895"/>
      <c r="Q17" s="1893">
        <v>59.6</v>
      </c>
      <c r="S17" s="1071"/>
      <c r="T17" s="1070"/>
      <c r="U17" s="1070"/>
      <c r="V17" s="1070"/>
    </row>
    <row r="18" spans="1:22" s="1065" customFormat="1" ht="15.75" x14ac:dyDescent="0.25">
      <c r="A18" s="1068">
        <v>4</v>
      </c>
      <c r="B18" s="1585"/>
      <c r="C18" s="1586"/>
      <c r="D18" s="1586"/>
      <c r="E18" s="1893">
        <v>633.6</v>
      </c>
      <c r="F18" s="1894"/>
      <c r="G18" s="1895"/>
      <c r="H18" s="1895"/>
      <c r="I18" s="1893">
        <v>43.2</v>
      </c>
      <c r="J18" s="1894"/>
      <c r="K18" s="1895"/>
      <c r="L18" s="1895"/>
      <c r="M18" s="1893">
        <v>345.6</v>
      </c>
      <c r="N18" s="1896"/>
      <c r="O18" s="1895"/>
      <c r="P18" s="1895"/>
      <c r="Q18" s="1893">
        <v>59.6</v>
      </c>
      <c r="S18" s="1071"/>
      <c r="T18" s="1070"/>
      <c r="U18" s="1070"/>
      <c r="V18" s="1070"/>
    </row>
    <row r="19" spans="1:22" s="1065" customFormat="1" ht="15.75" x14ac:dyDescent="0.25">
      <c r="A19" s="1068">
        <v>5</v>
      </c>
      <c r="B19" s="1585"/>
      <c r="C19" s="1586"/>
      <c r="D19" s="1586"/>
      <c r="E19" s="1893">
        <v>624</v>
      </c>
      <c r="F19" s="1894"/>
      <c r="G19" s="1895"/>
      <c r="H19" s="1895"/>
      <c r="I19" s="1893">
        <v>40.799999999999997</v>
      </c>
      <c r="J19" s="1894"/>
      <c r="K19" s="1895"/>
      <c r="L19" s="1895"/>
      <c r="M19" s="1893">
        <v>320</v>
      </c>
      <c r="N19" s="1896"/>
      <c r="O19" s="1895"/>
      <c r="P19" s="1895"/>
      <c r="Q19" s="1893">
        <v>56.4</v>
      </c>
      <c r="S19" s="1071"/>
      <c r="T19" s="1070"/>
      <c r="U19" s="1070"/>
      <c r="V19" s="1070"/>
    </row>
    <row r="20" spans="1:22" s="1065" customFormat="1" ht="15.75" x14ac:dyDescent="0.25">
      <c r="A20" s="1068">
        <v>6</v>
      </c>
      <c r="B20" s="1585"/>
      <c r="C20" s="1586"/>
      <c r="D20" s="1586"/>
      <c r="E20" s="1893">
        <v>654.4</v>
      </c>
      <c r="F20" s="1894"/>
      <c r="G20" s="1895"/>
      <c r="H20" s="1895"/>
      <c r="I20" s="1893">
        <v>48.8</v>
      </c>
      <c r="J20" s="1894"/>
      <c r="K20" s="1895"/>
      <c r="L20" s="1895"/>
      <c r="M20" s="1893">
        <v>307.2</v>
      </c>
      <c r="N20" s="1896"/>
      <c r="O20" s="1895"/>
      <c r="P20" s="1895"/>
      <c r="Q20" s="1893">
        <v>57.2</v>
      </c>
      <c r="S20" s="1071"/>
      <c r="T20" s="1070"/>
      <c r="U20" s="1070"/>
      <c r="V20" s="1070"/>
    </row>
    <row r="21" spans="1:22" s="1065" customFormat="1" ht="15.75" x14ac:dyDescent="0.25">
      <c r="A21" s="1068">
        <v>7</v>
      </c>
      <c r="B21" s="1585"/>
      <c r="C21" s="1586"/>
      <c r="D21" s="1586"/>
      <c r="E21" s="1893">
        <v>780.8</v>
      </c>
      <c r="F21" s="1894"/>
      <c r="G21" s="1895"/>
      <c r="H21" s="1895"/>
      <c r="I21" s="1893">
        <v>47.6</v>
      </c>
      <c r="J21" s="1894"/>
      <c r="K21" s="1895"/>
      <c r="L21" s="1895"/>
      <c r="M21" s="1893">
        <v>286.39999999999998</v>
      </c>
      <c r="N21" s="1896"/>
      <c r="O21" s="1895"/>
      <c r="P21" s="1895"/>
      <c r="Q21" s="1893">
        <v>47.6</v>
      </c>
      <c r="S21" s="1071"/>
      <c r="T21" s="1070"/>
      <c r="U21" s="1070"/>
      <c r="V21" s="1070"/>
    </row>
    <row r="22" spans="1:22" s="1065" customFormat="1" ht="15.75" x14ac:dyDescent="0.25">
      <c r="A22" s="1068">
        <v>8</v>
      </c>
      <c r="B22" s="1585"/>
      <c r="C22" s="1586"/>
      <c r="D22" s="1586"/>
      <c r="E22" s="1893">
        <v>953.6</v>
      </c>
      <c r="F22" s="1894"/>
      <c r="G22" s="1895"/>
      <c r="H22" s="1895"/>
      <c r="I22" s="1893">
        <v>58</v>
      </c>
      <c r="J22" s="1894"/>
      <c r="K22" s="1895"/>
      <c r="L22" s="1895"/>
      <c r="M22" s="1893">
        <v>326.39999999999998</v>
      </c>
      <c r="N22" s="1896"/>
      <c r="O22" s="1895"/>
      <c r="P22" s="1895"/>
      <c r="Q22" s="1893">
        <v>56.4</v>
      </c>
      <c r="S22" s="1071"/>
      <c r="T22" s="1070"/>
      <c r="U22" s="1070"/>
      <c r="V22" s="1070"/>
    </row>
    <row r="23" spans="1:22" s="1065" customFormat="1" ht="15.75" x14ac:dyDescent="0.25">
      <c r="A23" s="1068">
        <v>9</v>
      </c>
      <c r="B23" s="1585"/>
      <c r="C23" s="1586"/>
      <c r="D23" s="1586"/>
      <c r="E23" s="1893">
        <v>1176</v>
      </c>
      <c r="F23" s="1894"/>
      <c r="G23" s="1895"/>
      <c r="H23" s="1895"/>
      <c r="I23" s="1893">
        <v>70</v>
      </c>
      <c r="J23" s="1894"/>
      <c r="K23" s="1895"/>
      <c r="L23" s="1895"/>
      <c r="M23" s="1893">
        <v>363.2</v>
      </c>
      <c r="N23" s="1896"/>
      <c r="O23" s="1895"/>
      <c r="P23" s="1895"/>
      <c r="Q23" s="1893">
        <v>71.2</v>
      </c>
      <c r="S23" s="1071"/>
      <c r="T23" s="1070"/>
      <c r="U23" s="1070"/>
      <c r="V23" s="1070"/>
    </row>
    <row r="24" spans="1:22" s="1065" customFormat="1" ht="15.75" x14ac:dyDescent="0.25">
      <c r="A24" s="1068">
        <v>10</v>
      </c>
      <c r="B24" s="1585"/>
      <c r="C24" s="1586"/>
      <c r="D24" s="1586"/>
      <c r="E24" s="1893">
        <v>1403.2</v>
      </c>
      <c r="F24" s="1894"/>
      <c r="G24" s="1895"/>
      <c r="H24" s="1895"/>
      <c r="I24" s="1893">
        <v>77.599999999999994</v>
      </c>
      <c r="J24" s="1894"/>
      <c r="K24" s="1895"/>
      <c r="L24" s="1895"/>
      <c r="M24" s="1893">
        <v>483.2</v>
      </c>
      <c r="N24" s="1896"/>
      <c r="O24" s="1895"/>
      <c r="P24" s="1895"/>
      <c r="Q24" s="1893">
        <v>91.6</v>
      </c>
      <c r="S24" s="1071"/>
      <c r="T24" s="1070"/>
      <c r="U24" s="1070"/>
      <c r="V24" s="1070"/>
    </row>
    <row r="25" spans="1:22" s="1065" customFormat="1" ht="15.75" x14ac:dyDescent="0.25">
      <c r="A25" s="1068">
        <v>11</v>
      </c>
      <c r="B25" s="1585"/>
      <c r="C25" s="1586"/>
      <c r="D25" s="1586"/>
      <c r="E25" s="1893">
        <v>1398.4</v>
      </c>
      <c r="F25" s="1894"/>
      <c r="G25" s="1895"/>
      <c r="H25" s="1895"/>
      <c r="I25" s="1893">
        <v>72.400000000000006</v>
      </c>
      <c r="J25" s="1894"/>
      <c r="K25" s="1895"/>
      <c r="L25" s="1895"/>
      <c r="M25" s="1893">
        <v>454.4</v>
      </c>
      <c r="N25" s="1896"/>
      <c r="O25" s="1895"/>
      <c r="P25" s="1895"/>
      <c r="Q25" s="1893">
        <v>79.599999999999994</v>
      </c>
      <c r="S25" s="1071"/>
      <c r="T25" s="1070"/>
      <c r="U25" s="1070"/>
      <c r="V25" s="1070"/>
    </row>
    <row r="26" spans="1:22" s="1065" customFormat="1" ht="15.75" x14ac:dyDescent="0.25">
      <c r="A26" s="1068">
        <v>12</v>
      </c>
      <c r="B26" s="1585"/>
      <c r="C26" s="1586"/>
      <c r="D26" s="1586"/>
      <c r="E26" s="1893">
        <v>1355.2</v>
      </c>
      <c r="F26" s="1894"/>
      <c r="G26" s="1895"/>
      <c r="H26" s="1895"/>
      <c r="I26" s="1893">
        <v>74.8</v>
      </c>
      <c r="J26" s="1894"/>
      <c r="K26" s="1895"/>
      <c r="L26" s="1895"/>
      <c r="M26" s="1893">
        <v>457.6</v>
      </c>
      <c r="N26" s="1896"/>
      <c r="O26" s="1895"/>
      <c r="P26" s="1895"/>
      <c r="Q26" s="1893">
        <v>84.8</v>
      </c>
      <c r="S26" s="1071"/>
      <c r="T26" s="1070"/>
      <c r="U26" s="1070"/>
      <c r="V26" s="1070"/>
    </row>
    <row r="27" spans="1:22" s="1065" customFormat="1" ht="15.75" x14ac:dyDescent="0.25">
      <c r="A27" s="1068">
        <v>13</v>
      </c>
      <c r="B27" s="1585"/>
      <c r="C27" s="1586"/>
      <c r="D27" s="1586"/>
      <c r="E27" s="1893">
        <v>1308.8</v>
      </c>
      <c r="F27" s="1894"/>
      <c r="G27" s="1895"/>
      <c r="H27" s="1895"/>
      <c r="I27" s="1893">
        <v>63.6</v>
      </c>
      <c r="J27" s="1894"/>
      <c r="K27" s="1895"/>
      <c r="L27" s="1895"/>
      <c r="M27" s="1893">
        <v>406.4</v>
      </c>
      <c r="N27" s="1896"/>
      <c r="O27" s="1895"/>
      <c r="P27" s="1895"/>
      <c r="Q27" s="1893">
        <v>53.2</v>
      </c>
      <c r="S27" s="1071"/>
      <c r="T27" s="1070"/>
      <c r="U27" s="1070"/>
      <c r="V27" s="1070"/>
    </row>
    <row r="28" spans="1:22" s="1065" customFormat="1" ht="15.75" x14ac:dyDescent="0.25">
      <c r="A28" s="1068">
        <v>14</v>
      </c>
      <c r="B28" s="1585"/>
      <c r="C28" s="1586"/>
      <c r="D28" s="1586"/>
      <c r="E28" s="1893">
        <v>1291.2</v>
      </c>
      <c r="F28" s="1894"/>
      <c r="G28" s="1895"/>
      <c r="H28" s="1895"/>
      <c r="I28" s="1893">
        <v>85.6</v>
      </c>
      <c r="J28" s="1894"/>
      <c r="K28" s="1895"/>
      <c r="L28" s="1895"/>
      <c r="M28" s="1893">
        <v>398.4</v>
      </c>
      <c r="N28" s="1896"/>
      <c r="O28" s="1895"/>
      <c r="P28" s="1895"/>
      <c r="Q28" s="1893">
        <v>77.2</v>
      </c>
      <c r="S28" s="1071"/>
      <c r="T28" s="1070"/>
      <c r="U28" s="1070"/>
      <c r="V28" s="1070"/>
    </row>
    <row r="29" spans="1:22" s="1065" customFormat="1" ht="15.75" x14ac:dyDescent="0.25">
      <c r="A29" s="1068">
        <v>15</v>
      </c>
      <c r="B29" s="1585"/>
      <c r="C29" s="1586"/>
      <c r="D29" s="1586"/>
      <c r="E29" s="1893">
        <v>1216</v>
      </c>
      <c r="F29" s="1894"/>
      <c r="G29" s="1895"/>
      <c r="H29" s="1895"/>
      <c r="I29" s="1893">
        <v>96</v>
      </c>
      <c r="J29" s="1894"/>
      <c r="K29" s="1895"/>
      <c r="L29" s="1895"/>
      <c r="M29" s="1893">
        <v>380.8</v>
      </c>
      <c r="N29" s="1896"/>
      <c r="O29" s="1895"/>
      <c r="P29" s="1895"/>
      <c r="Q29" s="1893">
        <v>93.6</v>
      </c>
      <c r="S29" s="1071"/>
      <c r="T29" s="1070"/>
      <c r="U29" s="1070"/>
      <c r="V29" s="1070"/>
    </row>
    <row r="30" spans="1:22" s="1065" customFormat="1" ht="15.75" x14ac:dyDescent="0.25">
      <c r="A30" s="1068">
        <v>16</v>
      </c>
      <c r="B30" s="1585"/>
      <c r="C30" s="1586"/>
      <c r="D30" s="1586"/>
      <c r="E30" s="1893">
        <v>1232</v>
      </c>
      <c r="F30" s="1894"/>
      <c r="G30" s="1895"/>
      <c r="H30" s="1895"/>
      <c r="I30" s="1893">
        <v>86.4</v>
      </c>
      <c r="J30" s="1894"/>
      <c r="K30" s="1895"/>
      <c r="L30" s="1895"/>
      <c r="M30" s="1893">
        <v>416</v>
      </c>
      <c r="N30" s="1896"/>
      <c r="O30" s="1895"/>
      <c r="P30" s="1895"/>
      <c r="Q30" s="1893">
        <v>88</v>
      </c>
      <c r="S30" s="1071"/>
      <c r="T30" s="1070"/>
      <c r="U30" s="1070"/>
      <c r="V30" s="1070"/>
    </row>
    <row r="31" spans="1:22" s="1072" customFormat="1" ht="15.75" x14ac:dyDescent="0.25">
      <c r="A31" s="1068">
        <v>17</v>
      </c>
      <c r="B31" s="1585"/>
      <c r="C31" s="1586"/>
      <c r="D31" s="1586"/>
      <c r="E31" s="1893">
        <v>1238.4000000000001</v>
      </c>
      <c r="F31" s="1894"/>
      <c r="G31" s="1895"/>
      <c r="H31" s="1895"/>
      <c r="I31" s="1893">
        <v>88.8</v>
      </c>
      <c r="J31" s="1894"/>
      <c r="K31" s="1895"/>
      <c r="L31" s="1895"/>
      <c r="M31" s="1893">
        <v>416</v>
      </c>
      <c r="N31" s="1896"/>
      <c r="O31" s="1895"/>
      <c r="P31" s="1895"/>
      <c r="Q31" s="1893">
        <v>88</v>
      </c>
      <c r="S31" s="1071"/>
      <c r="T31" s="1070"/>
      <c r="U31" s="1070"/>
      <c r="V31" s="1070"/>
    </row>
    <row r="32" spans="1:22" s="1072" customFormat="1" ht="15.75" x14ac:dyDescent="0.25">
      <c r="A32" s="1068">
        <v>18</v>
      </c>
      <c r="B32" s="1585"/>
      <c r="C32" s="1586"/>
      <c r="D32" s="1586"/>
      <c r="E32" s="1893">
        <v>1222.4000000000001</v>
      </c>
      <c r="F32" s="1894"/>
      <c r="G32" s="1895"/>
      <c r="H32" s="1895"/>
      <c r="I32" s="1893">
        <v>70.8</v>
      </c>
      <c r="J32" s="1894"/>
      <c r="K32" s="1895"/>
      <c r="L32" s="1895"/>
      <c r="M32" s="1893">
        <v>449.6</v>
      </c>
      <c r="N32" s="1896"/>
      <c r="O32" s="1895"/>
      <c r="P32" s="1895"/>
      <c r="Q32" s="1893">
        <v>66</v>
      </c>
      <c r="S32" s="1071"/>
      <c r="T32" s="1070"/>
      <c r="U32" s="1070"/>
      <c r="V32" s="1070"/>
    </row>
    <row r="33" spans="1:22" s="1072" customFormat="1" ht="15.75" x14ac:dyDescent="0.25">
      <c r="A33" s="1068">
        <v>19</v>
      </c>
      <c r="B33" s="1585"/>
      <c r="C33" s="1586"/>
      <c r="D33" s="1586"/>
      <c r="E33" s="1893">
        <v>1136</v>
      </c>
      <c r="F33" s="1894"/>
      <c r="G33" s="1895"/>
      <c r="H33" s="1895"/>
      <c r="I33" s="1893">
        <v>72.400000000000006</v>
      </c>
      <c r="J33" s="1894"/>
      <c r="K33" s="1895"/>
      <c r="L33" s="1895"/>
      <c r="M33" s="1893">
        <v>454.4</v>
      </c>
      <c r="N33" s="1896"/>
      <c r="O33" s="1895"/>
      <c r="P33" s="1895"/>
      <c r="Q33" s="1893">
        <v>70</v>
      </c>
      <c r="S33" s="1071"/>
      <c r="T33" s="1070"/>
      <c r="U33" s="1070"/>
      <c r="V33" s="1070"/>
    </row>
    <row r="34" spans="1:22" s="1072" customFormat="1" ht="15.75" x14ac:dyDescent="0.25">
      <c r="A34" s="1068">
        <v>20</v>
      </c>
      <c r="B34" s="1585"/>
      <c r="C34" s="1586"/>
      <c r="D34" s="1586"/>
      <c r="E34" s="1893">
        <v>1118.4000000000001</v>
      </c>
      <c r="F34" s="1894"/>
      <c r="G34" s="1895"/>
      <c r="H34" s="1895"/>
      <c r="I34" s="1893">
        <v>69.599999999999994</v>
      </c>
      <c r="J34" s="1894"/>
      <c r="K34" s="1895"/>
      <c r="L34" s="1895"/>
      <c r="M34" s="1893">
        <v>446.4</v>
      </c>
      <c r="N34" s="1896"/>
      <c r="O34" s="1895"/>
      <c r="P34" s="1895"/>
      <c r="Q34" s="1893">
        <v>67.599999999999994</v>
      </c>
      <c r="S34" s="1071"/>
      <c r="T34" s="1070"/>
      <c r="U34" s="1070"/>
      <c r="V34" s="1070"/>
    </row>
    <row r="35" spans="1:22" s="1072" customFormat="1" ht="15.75" x14ac:dyDescent="0.25">
      <c r="A35" s="1068">
        <v>21</v>
      </c>
      <c r="B35" s="1585"/>
      <c r="C35" s="1586"/>
      <c r="D35" s="1586"/>
      <c r="E35" s="1893">
        <v>1099.2</v>
      </c>
      <c r="F35" s="1894"/>
      <c r="G35" s="1895"/>
      <c r="H35" s="1895"/>
      <c r="I35" s="1893">
        <v>70</v>
      </c>
      <c r="J35" s="1894"/>
      <c r="K35" s="1895"/>
      <c r="L35" s="1895"/>
      <c r="M35" s="1893">
        <v>428.8</v>
      </c>
      <c r="N35" s="1896"/>
      <c r="O35" s="1895"/>
      <c r="P35" s="1895"/>
      <c r="Q35" s="1893">
        <v>66.400000000000006</v>
      </c>
      <c r="S35" s="1071"/>
      <c r="T35" s="1070"/>
      <c r="U35" s="1070"/>
      <c r="V35" s="1070"/>
    </row>
    <row r="36" spans="1:22" s="1072" customFormat="1" ht="15.75" x14ac:dyDescent="0.25">
      <c r="A36" s="1068">
        <v>22</v>
      </c>
      <c r="B36" s="1585"/>
      <c r="C36" s="1586"/>
      <c r="D36" s="1586"/>
      <c r="E36" s="1893">
        <v>1089.5999999999999</v>
      </c>
      <c r="F36" s="1894"/>
      <c r="G36" s="1895"/>
      <c r="H36" s="1895"/>
      <c r="I36" s="1893">
        <v>66</v>
      </c>
      <c r="J36" s="1894"/>
      <c r="K36" s="1895"/>
      <c r="L36" s="1895"/>
      <c r="M36" s="1893">
        <v>435.2</v>
      </c>
      <c r="N36" s="1896"/>
      <c r="O36" s="1895"/>
      <c r="P36" s="1895"/>
      <c r="Q36" s="1893">
        <v>65.2</v>
      </c>
      <c r="S36" s="1071"/>
      <c r="T36" s="1070"/>
      <c r="U36" s="1070"/>
      <c r="V36" s="1070"/>
    </row>
    <row r="37" spans="1:22" s="1072" customFormat="1" ht="15.75" x14ac:dyDescent="0.25">
      <c r="A37" s="1068">
        <v>23</v>
      </c>
      <c r="B37" s="1585"/>
      <c r="C37" s="1586"/>
      <c r="D37" s="1586"/>
      <c r="E37" s="1893">
        <v>1044.8</v>
      </c>
      <c r="F37" s="1894"/>
      <c r="G37" s="1895"/>
      <c r="H37" s="1895"/>
      <c r="I37" s="1893">
        <v>54.8</v>
      </c>
      <c r="J37" s="1894"/>
      <c r="K37" s="1895"/>
      <c r="L37" s="1895"/>
      <c r="M37" s="1893">
        <v>400</v>
      </c>
      <c r="N37" s="1896"/>
      <c r="O37" s="1895"/>
      <c r="P37" s="1895"/>
      <c r="Q37" s="1893">
        <v>56.8</v>
      </c>
      <c r="S37" s="1071"/>
      <c r="T37" s="1070"/>
      <c r="U37" s="1070"/>
      <c r="V37" s="1070"/>
    </row>
    <row r="38" spans="1:22" s="1072" customFormat="1" ht="15.75" x14ac:dyDescent="0.25">
      <c r="A38" s="1068">
        <v>24</v>
      </c>
      <c r="B38" s="1585"/>
      <c r="C38" s="1586"/>
      <c r="D38" s="1586"/>
      <c r="E38" s="1893">
        <v>953.6</v>
      </c>
      <c r="F38" s="1894"/>
      <c r="G38" s="1895"/>
      <c r="H38" s="1895"/>
      <c r="I38" s="1893">
        <v>52.4</v>
      </c>
      <c r="J38" s="1894"/>
      <c r="K38" s="1895"/>
      <c r="L38" s="1895"/>
      <c r="M38" s="1893">
        <v>388.8</v>
      </c>
      <c r="N38" s="1896"/>
      <c r="O38" s="1895"/>
      <c r="P38" s="1895"/>
      <c r="Q38" s="1893">
        <v>61.2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897">
        <f>SUM(E15:E38)</f>
        <v>25187.200000000001</v>
      </c>
      <c r="F39" s="1898"/>
      <c r="G39" s="1898"/>
      <c r="H39" s="1898"/>
      <c r="I39" s="1897">
        <f>SUM(I15:I38)</f>
        <v>1535.2</v>
      </c>
      <c r="J39" s="1898"/>
      <c r="K39" s="1898"/>
      <c r="L39" s="1898"/>
      <c r="M39" s="1899">
        <f>SUM(M15:M38)</f>
        <v>9484.7999999999993</v>
      </c>
      <c r="N39" s="1900"/>
      <c r="O39" s="1901"/>
      <c r="P39" s="1900"/>
      <c r="Q39" s="1899">
        <f>SUM(Q15:Q38)</f>
        <v>1624.4000000000003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4" tint="-0.249977111117893"/>
  </sheetPr>
  <dimension ref="A1:V43"/>
  <sheetViews>
    <sheetView topLeftCell="I4" zoomScaleNormal="100" zoomScaleSheetLayoutView="100" workbookViewId="0">
      <selection activeCell="Q15" sqref="Q15:Q39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2" t="s">
        <v>541</v>
      </c>
      <c r="C1" s="1060"/>
      <c r="D1" s="1060"/>
      <c r="E1" s="1060"/>
      <c r="J1" s="801"/>
      <c r="K1" s="3017" t="s">
        <v>547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 t="s">
        <v>543</v>
      </c>
      <c r="C4" s="1584"/>
      <c r="D4" s="1584"/>
      <c r="E4" s="1584"/>
      <c r="I4" s="3021" t="s">
        <v>5</v>
      </c>
      <c r="J4" s="2031"/>
      <c r="K4" s="2031"/>
      <c r="L4" s="1580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548</v>
      </c>
      <c r="C10" s="3014"/>
      <c r="D10" s="3014"/>
      <c r="E10" s="3015"/>
      <c r="F10" s="3013" t="s">
        <v>549</v>
      </c>
      <c r="G10" s="3014"/>
      <c r="H10" s="3014"/>
      <c r="I10" s="3015"/>
      <c r="J10" s="3013" t="s">
        <v>548</v>
      </c>
      <c r="K10" s="3014"/>
      <c r="L10" s="3014"/>
      <c r="M10" s="3015"/>
      <c r="N10" s="3013" t="s">
        <v>549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579">
        <v>8000</v>
      </c>
      <c r="F11" s="2027" t="s">
        <v>15</v>
      </c>
      <c r="G11" s="2028"/>
      <c r="H11" s="1578"/>
      <c r="I11" s="1579">
        <v>4000</v>
      </c>
      <c r="J11" s="2027" t="s">
        <v>15</v>
      </c>
      <c r="K11" s="2028"/>
      <c r="L11" s="1578"/>
      <c r="M11" s="1579">
        <v>8000</v>
      </c>
      <c r="N11" s="2027" t="s">
        <v>15</v>
      </c>
      <c r="O11" s="2028"/>
      <c r="P11" s="1578"/>
      <c r="Q11" s="1579">
        <v>4000</v>
      </c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173"/>
      <c r="D14" s="1173"/>
      <c r="E14" s="1173"/>
      <c r="F14" s="1625"/>
      <c r="G14" s="1622"/>
      <c r="H14" s="1173"/>
      <c r="I14" s="1173"/>
      <c r="J14" s="1625"/>
      <c r="K14" s="1623"/>
      <c r="L14" s="1173"/>
      <c r="M14" s="1173"/>
      <c r="N14" s="1623"/>
      <c r="O14" s="1622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173"/>
      <c r="D15" s="1173"/>
      <c r="E15" s="1905">
        <v>414.4</v>
      </c>
      <c r="F15" s="1906"/>
      <c r="G15" s="1907"/>
      <c r="H15" s="1907"/>
      <c r="I15" s="1905">
        <v>109.6</v>
      </c>
      <c r="J15" s="1906"/>
      <c r="K15" s="1907"/>
      <c r="L15" s="1907"/>
      <c r="M15" s="1905">
        <v>268.8</v>
      </c>
      <c r="N15" s="1908"/>
      <c r="O15" s="1907"/>
      <c r="P15" s="1907"/>
      <c r="Q15" s="1905">
        <v>96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173"/>
      <c r="D16" s="1173"/>
      <c r="E16" s="1905">
        <v>366.4</v>
      </c>
      <c r="F16" s="1906"/>
      <c r="G16" s="1907"/>
      <c r="H16" s="1907"/>
      <c r="I16" s="1905">
        <v>98.4</v>
      </c>
      <c r="J16" s="1906"/>
      <c r="K16" s="1907"/>
      <c r="L16" s="1907"/>
      <c r="M16" s="1905">
        <v>260.8</v>
      </c>
      <c r="N16" s="1908"/>
      <c r="O16" s="1907"/>
      <c r="P16" s="1907"/>
      <c r="Q16" s="1905">
        <v>95.2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173"/>
      <c r="D17" s="1173"/>
      <c r="E17" s="1905">
        <v>302.39999999999998</v>
      </c>
      <c r="F17" s="1906"/>
      <c r="G17" s="1907"/>
      <c r="H17" s="1907"/>
      <c r="I17" s="1905">
        <v>88.8</v>
      </c>
      <c r="J17" s="1906"/>
      <c r="K17" s="1907"/>
      <c r="L17" s="1907"/>
      <c r="M17" s="1905">
        <v>248</v>
      </c>
      <c r="N17" s="1908"/>
      <c r="O17" s="1907"/>
      <c r="P17" s="1907"/>
      <c r="Q17" s="1905">
        <v>94.4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173"/>
      <c r="D18" s="1173"/>
      <c r="E18" s="1905">
        <v>302.39999999999998</v>
      </c>
      <c r="F18" s="1906"/>
      <c r="G18" s="1907"/>
      <c r="H18" s="1907"/>
      <c r="I18" s="1905">
        <v>91.2</v>
      </c>
      <c r="J18" s="1906"/>
      <c r="K18" s="1907"/>
      <c r="L18" s="1907"/>
      <c r="M18" s="1905">
        <v>251.2</v>
      </c>
      <c r="N18" s="1908"/>
      <c r="O18" s="1907"/>
      <c r="P18" s="1907"/>
      <c r="Q18" s="1905">
        <v>88.8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173"/>
      <c r="D19" s="1173"/>
      <c r="E19" s="1905">
        <v>307.2</v>
      </c>
      <c r="F19" s="1906"/>
      <c r="G19" s="1907"/>
      <c r="H19" s="1907"/>
      <c r="I19" s="1905">
        <v>109.6</v>
      </c>
      <c r="J19" s="1906"/>
      <c r="K19" s="1907"/>
      <c r="L19" s="1907"/>
      <c r="M19" s="1905">
        <v>241.6</v>
      </c>
      <c r="N19" s="1908"/>
      <c r="O19" s="1907"/>
      <c r="P19" s="1907"/>
      <c r="Q19" s="1905">
        <v>88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173"/>
      <c r="D20" s="1173"/>
      <c r="E20" s="1905">
        <v>350.4</v>
      </c>
      <c r="F20" s="1906"/>
      <c r="G20" s="1907"/>
      <c r="H20" s="1907"/>
      <c r="I20" s="1905">
        <v>110.4</v>
      </c>
      <c r="J20" s="1906"/>
      <c r="K20" s="1907"/>
      <c r="L20" s="1907"/>
      <c r="M20" s="1905">
        <v>230.4</v>
      </c>
      <c r="N20" s="1908"/>
      <c r="O20" s="1907"/>
      <c r="P20" s="1907"/>
      <c r="Q20" s="1905">
        <v>86.4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173"/>
      <c r="D21" s="1173"/>
      <c r="E21" s="1905">
        <v>400</v>
      </c>
      <c r="F21" s="1906"/>
      <c r="G21" s="1907"/>
      <c r="H21" s="1907"/>
      <c r="I21" s="1905">
        <v>122.4</v>
      </c>
      <c r="J21" s="1906"/>
      <c r="K21" s="1907"/>
      <c r="L21" s="1907"/>
      <c r="M21" s="1905">
        <v>208</v>
      </c>
      <c r="N21" s="1908"/>
      <c r="O21" s="1907"/>
      <c r="P21" s="1907"/>
      <c r="Q21" s="1905">
        <v>77.599999999999994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173"/>
      <c r="D22" s="1173"/>
      <c r="E22" s="1905">
        <v>464</v>
      </c>
      <c r="F22" s="1906"/>
      <c r="G22" s="1907"/>
      <c r="H22" s="1907"/>
      <c r="I22" s="1905">
        <v>143.19999999999999</v>
      </c>
      <c r="J22" s="1906"/>
      <c r="K22" s="1907"/>
      <c r="L22" s="1907"/>
      <c r="M22" s="1905">
        <v>216</v>
      </c>
      <c r="N22" s="1908"/>
      <c r="O22" s="1907"/>
      <c r="P22" s="1907"/>
      <c r="Q22" s="1905">
        <v>81.599999999999994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173"/>
      <c r="D23" s="1173"/>
      <c r="E23" s="1905">
        <v>492.8</v>
      </c>
      <c r="F23" s="1906"/>
      <c r="G23" s="1907"/>
      <c r="H23" s="1907"/>
      <c r="I23" s="1905">
        <v>163.19999999999999</v>
      </c>
      <c r="J23" s="1906"/>
      <c r="K23" s="1907"/>
      <c r="L23" s="1907"/>
      <c r="M23" s="1905">
        <v>184</v>
      </c>
      <c r="N23" s="1908"/>
      <c r="O23" s="1907"/>
      <c r="P23" s="1907"/>
      <c r="Q23" s="1905">
        <v>77.599999999999994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3"/>
      <c r="C24" s="1173"/>
      <c r="D24" s="1173"/>
      <c r="E24" s="1905">
        <v>576</v>
      </c>
      <c r="F24" s="1906"/>
      <c r="G24" s="1907"/>
      <c r="H24" s="1907"/>
      <c r="I24" s="1905">
        <v>160</v>
      </c>
      <c r="J24" s="1906"/>
      <c r="K24" s="1907"/>
      <c r="L24" s="1907"/>
      <c r="M24" s="1905">
        <v>246.4</v>
      </c>
      <c r="N24" s="1908"/>
      <c r="O24" s="1907"/>
      <c r="P24" s="1907"/>
      <c r="Q24" s="1905">
        <v>92.8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3"/>
      <c r="C25" s="1173"/>
      <c r="D25" s="1173"/>
      <c r="E25" s="1905">
        <v>571.20000000000005</v>
      </c>
      <c r="F25" s="1906"/>
      <c r="G25" s="1907"/>
      <c r="H25" s="1907"/>
      <c r="I25" s="1905">
        <v>159.19999999999999</v>
      </c>
      <c r="J25" s="1906"/>
      <c r="K25" s="1907"/>
      <c r="L25" s="1907"/>
      <c r="M25" s="1905">
        <v>262.39999999999998</v>
      </c>
      <c r="N25" s="1908"/>
      <c r="O25" s="1907"/>
      <c r="P25" s="1907"/>
      <c r="Q25" s="1905">
        <v>97.6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3"/>
      <c r="C26" s="1173"/>
      <c r="D26" s="1173"/>
      <c r="E26" s="1905">
        <v>579.20000000000005</v>
      </c>
      <c r="F26" s="1906"/>
      <c r="G26" s="1907"/>
      <c r="H26" s="1907"/>
      <c r="I26" s="1905">
        <v>174.4</v>
      </c>
      <c r="J26" s="1906"/>
      <c r="K26" s="1907"/>
      <c r="L26" s="1907"/>
      <c r="M26" s="1905">
        <v>265.60000000000002</v>
      </c>
      <c r="N26" s="1908"/>
      <c r="O26" s="1907"/>
      <c r="P26" s="1907"/>
      <c r="Q26" s="1905">
        <v>103.2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3"/>
      <c r="C27" s="1173"/>
      <c r="D27" s="1173"/>
      <c r="E27" s="1905">
        <v>592</v>
      </c>
      <c r="F27" s="1906"/>
      <c r="G27" s="1907"/>
      <c r="H27" s="1907"/>
      <c r="I27" s="1905">
        <v>162.4</v>
      </c>
      <c r="J27" s="1906"/>
      <c r="K27" s="1907"/>
      <c r="L27" s="1907"/>
      <c r="M27" s="1905">
        <v>292.8</v>
      </c>
      <c r="N27" s="1908"/>
      <c r="O27" s="1907"/>
      <c r="P27" s="1907"/>
      <c r="Q27" s="1905">
        <v>102.4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3"/>
      <c r="C28" s="1173"/>
      <c r="D28" s="1173"/>
      <c r="E28" s="1905">
        <v>555.20000000000005</v>
      </c>
      <c r="F28" s="1906"/>
      <c r="G28" s="1907"/>
      <c r="H28" s="1907"/>
      <c r="I28" s="1905">
        <v>170.4</v>
      </c>
      <c r="J28" s="1906"/>
      <c r="K28" s="1907"/>
      <c r="L28" s="1907"/>
      <c r="M28" s="1905">
        <v>238.4</v>
      </c>
      <c r="N28" s="1908"/>
      <c r="O28" s="1907"/>
      <c r="P28" s="1907"/>
      <c r="Q28" s="1905">
        <v>97.6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3"/>
      <c r="C29" s="1173"/>
      <c r="D29" s="1173"/>
      <c r="E29" s="1905">
        <v>553.6</v>
      </c>
      <c r="F29" s="1906"/>
      <c r="G29" s="1907"/>
      <c r="H29" s="1907"/>
      <c r="I29" s="1905">
        <v>152</v>
      </c>
      <c r="J29" s="1906"/>
      <c r="K29" s="1907"/>
      <c r="L29" s="1907"/>
      <c r="M29" s="1905">
        <v>240</v>
      </c>
      <c r="N29" s="1908"/>
      <c r="O29" s="1907"/>
      <c r="P29" s="1907"/>
      <c r="Q29" s="1905">
        <v>88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3"/>
      <c r="C30" s="1173"/>
      <c r="D30" s="1173"/>
      <c r="E30" s="1905">
        <v>532.79999999999995</v>
      </c>
      <c r="F30" s="1906"/>
      <c r="G30" s="1907"/>
      <c r="H30" s="1907"/>
      <c r="I30" s="1905">
        <v>157.6</v>
      </c>
      <c r="J30" s="1906"/>
      <c r="K30" s="1907"/>
      <c r="L30" s="1907"/>
      <c r="M30" s="1905">
        <v>230.4</v>
      </c>
      <c r="N30" s="1908"/>
      <c r="O30" s="1907"/>
      <c r="P30" s="1907"/>
      <c r="Q30" s="1905">
        <v>96.8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3"/>
      <c r="C31" s="1173"/>
      <c r="D31" s="1173"/>
      <c r="E31" s="1905">
        <v>540.79999999999995</v>
      </c>
      <c r="F31" s="1906"/>
      <c r="G31" s="1907"/>
      <c r="H31" s="1907"/>
      <c r="I31" s="1905">
        <v>159.19999999999999</v>
      </c>
      <c r="J31" s="1906"/>
      <c r="K31" s="1907"/>
      <c r="L31" s="1907"/>
      <c r="M31" s="1905">
        <v>240</v>
      </c>
      <c r="N31" s="1908"/>
      <c r="O31" s="1907"/>
      <c r="P31" s="1907"/>
      <c r="Q31" s="1905">
        <v>100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3"/>
      <c r="C32" s="1173"/>
      <c r="D32" s="1173"/>
      <c r="E32" s="1905">
        <v>532.79999999999995</v>
      </c>
      <c r="F32" s="1906"/>
      <c r="G32" s="1907"/>
      <c r="H32" s="1907"/>
      <c r="I32" s="1905">
        <v>161.6</v>
      </c>
      <c r="J32" s="1906"/>
      <c r="K32" s="1907"/>
      <c r="L32" s="1907"/>
      <c r="M32" s="1905">
        <v>260.8</v>
      </c>
      <c r="N32" s="1908"/>
      <c r="O32" s="1907"/>
      <c r="P32" s="1907"/>
      <c r="Q32" s="1905">
        <v>96.8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3"/>
      <c r="C33" s="1173"/>
      <c r="D33" s="1173"/>
      <c r="E33" s="1905">
        <v>526.4</v>
      </c>
      <c r="F33" s="1906"/>
      <c r="G33" s="1907"/>
      <c r="H33" s="1907"/>
      <c r="I33" s="1905">
        <v>180.8</v>
      </c>
      <c r="J33" s="1906"/>
      <c r="K33" s="1907"/>
      <c r="L33" s="1907"/>
      <c r="M33" s="1905">
        <v>254.4</v>
      </c>
      <c r="N33" s="1908"/>
      <c r="O33" s="1907"/>
      <c r="P33" s="1907"/>
      <c r="Q33" s="1905">
        <v>107.2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3"/>
      <c r="C34" s="1173"/>
      <c r="D34" s="1173"/>
      <c r="E34" s="1905">
        <v>526.4</v>
      </c>
      <c r="F34" s="1906"/>
      <c r="G34" s="1907"/>
      <c r="H34" s="1907"/>
      <c r="I34" s="1905">
        <v>173.6</v>
      </c>
      <c r="J34" s="1906"/>
      <c r="K34" s="1907"/>
      <c r="L34" s="1907"/>
      <c r="M34" s="1905">
        <v>248</v>
      </c>
      <c r="N34" s="1908"/>
      <c r="O34" s="1907"/>
      <c r="P34" s="1907"/>
      <c r="Q34" s="1905">
        <v>102.4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3"/>
      <c r="C35" s="1173"/>
      <c r="D35" s="1173"/>
      <c r="E35" s="1905">
        <v>529.6</v>
      </c>
      <c r="F35" s="1906"/>
      <c r="G35" s="1907"/>
      <c r="H35" s="1907"/>
      <c r="I35" s="1905">
        <v>225.6</v>
      </c>
      <c r="J35" s="1906"/>
      <c r="K35" s="1907"/>
      <c r="L35" s="1907"/>
      <c r="M35" s="1905">
        <v>262.39999999999998</v>
      </c>
      <c r="N35" s="1908"/>
      <c r="O35" s="1907"/>
      <c r="P35" s="1907"/>
      <c r="Q35" s="1905">
        <v>145.6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3"/>
      <c r="C36" s="1173"/>
      <c r="D36" s="1173"/>
      <c r="E36" s="1905">
        <v>510.4</v>
      </c>
      <c r="F36" s="1906"/>
      <c r="G36" s="1907"/>
      <c r="H36" s="1907"/>
      <c r="I36" s="1905">
        <v>237.6</v>
      </c>
      <c r="J36" s="1906"/>
      <c r="K36" s="1907"/>
      <c r="L36" s="1907"/>
      <c r="M36" s="1905">
        <v>257.60000000000002</v>
      </c>
      <c r="N36" s="1908"/>
      <c r="O36" s="1907"/>
      <c r="P36" s="1907"/>
      <c r="Q36" s="1905">
        <v>154.4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3"/>
      <c r="C37" s="1173"/>
      <c r="D37" s="1173"/>
      <c r="E37" s="1905">
        <v>499.2</v>
      </c>
      <c r="F37" s="1906"/>
      <c r="G37" s="1907"/>
      <c r="H37" s="1907"/>
      <c r="I37" s="1905">
        <v>232.8</v>
      </c>
      <c r="J37" s="1906"/>
      <c r="K37" s="1907"/>
      <c r="L37" s="1907"/>
      <c r="M37" s="1905">
        <v>257.60000000000002</v>
      </c>
      <c r="N37" s="1908"/>
      <c r="O37" s="1907"/>
      <c r="P37" s="1907"/>
      <c r="Q37" s="1905">
        <v>158.4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3"/>
      <c r="C38" s="1173"/>
      <c r="D38" s="1173"/>
      <c r="E38" s="1905">
        <v>454.4</v>
      </c>
      <c r="F38" s="1906"/>
      <c r="G38" s="1907"/>
      <c r="H38" s="1907"/>
      <c r="I38" s="1905">
        <v>205.6</v>
      </c>
      <c r="J38" s="1906"/>
      <c r="K38" s="1907"/>
      <c r="L38" s="1907"/>
      <c r="M38" s="1905">
        <v>256</v>
      </c>
      <c r="N38" s="1908"/>
      <c r="O38" s="1907"/>
      <c r="P38" s="1907"/>
      <c r="Q38" s="1905">
        <v>141.6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09">
        <f>SUM(E15:E38)</f>
        <v>11480</v>
      </c>
      <c r="F39" s="1910"/>
      <c r="G39" s="1910"/>
      <c r="H39" s="1910"/>
      <c r="I39" s="1909">
        <f>SUM(I15:I38)</f>
        <v>3749.6</v>
      </c>
      <c r="J39" s="1910"/>
      <c r="K39" s="1910"/>
      <c r="L39" s="1910"/>
      <c r="M39" s="1911">
        <f>SUM(M15:M38)</f>
        <v>5921.6000000000013</v>
      </c>
      <c r="N39" s="1912"/>
      <c r="O39" s="1913"/>
      <c r="P39" s="1912"/>
      <c r="Q39" s="1911">
        <f>SUM(Q15:Q38)</f>
        <v>2470.4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2" t="s">
        <v>541</v>
      </c>
      <c r="C1" s="1060"/>
      <c r="D1" s="1060"/>
      <c r="E1" s="1060"/>
      <c r="J1" s="801"/>
      <c r="K1" s="3017" t="s">
        <v>568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 t="s">
        <v>543</v>
      </c>
      <c r="C4" s="1584"/>
      <c r="D4" s="1584"/>
      <c r="E4" s="1584"/>
      <c r="I4" s="3021" t="s">
        <v>5</v>
      </c>
      <c r="J4" s="2031"/>
      <c r="K4" s="2031"/>
      <c r="L4" s="1580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650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550</v>
      </c>
      <c r="C10" s="3014"/>
      <c r="D10" s="3014"/>
      <c r="E10" s="3015"/>
      <c r="F10" s="3013" t="s">
        <v>551</v>
      </c>
      <c r="G10" s="3014"/>
      <c r="H10" s="3014"/>
      <c r="I10" s="3015"/>
      <c r="J10" s="3013" t="s">
        <v>550</v>
      </c>
      <c r="K10" s="3014"/>
      <c r="L10" s="3014"/>
      <c r="M10" s="3015"/>
      <c r="N10" s="3013" t="s">
        <v>551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579">
        <v>80</v>
      </c>
      <c r="F11" s="2027" t="s">
        <v>15</v>
      </c>
      <c r="G11" s="2028"/>
      <c r="H11" s="1578"/>
      <c r="I11" s="1579">
        <v>40</v>
      </c>
      <c r="J11" s="2027" t="s">
        <v>15</v>
      </c>
      <c r="K11" s="2028"/>
      <c r="L11" s="1578"/>
      <c r="M11" s="1579">
        <v>80</v>
      </c>
      <c r="N11" s="2027" t="s">
        <v>15</v>
      </c>
      <c r="O11" s="2028"/>
      <c r="P11" s="1578"/>
      <c r="Q11" s="1579">
        <v>40</v>
      </c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1"/>
      <c r="C14" s="1173"/>
      <c r="D14" s="1173"/>
      <c r="E14" s="1621"/>
      <c r="F14" s="1621"/>
      <c r="G14" s="1173"/>
      <c r="H14" s="1173"/>
      <c r="I14" s="1173"/>
      <c r="J14" s="1621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x14ac:dyDescent="0.2">
      <c r="A15" s="1068">
        <v>1</v>
      </c>
      <c r="B15" s="1621"/>
      <c r="C15" s="1173"/>
      <c r="D15" s="1173"/>
      <c r="E15" s="1621"/>
      <c r="F15" s="1621"/>
      <c r="G15" s="1173"/>
      <c r="H15" s="1173"/>
      <c r="I15" s="1624"/>
      <c r="J15" s="1621"/>
      <c r="K15" s="1173"/>
      <c r="L15" s="1173"/>
      <c r="M15" s="1621"/>
      <c r="N15" s="1621"/>
      <c r="O15" s="1173"/>
      <c r="P15" s="1173"/>
      <c r="Q15" s="1621"/>
      <c r="S15" s="1071"/>
      <c r="T15" s="1070"/>
      <c r="U15" s="1070"/>
      <c r="V15" s="1070"/>
    </row>
    <row r="16" spans="1:22" s="1065" customFormat="1" x14ac:dyDescent="0.2">
      <c r="A16" s="1068">
        <v>2</v>
      </c>
      <c r="B16" s="1621"/>
      <c r="C16" s="1173"/>
      <c r="D16" s="1173"/>
      <c r="E16" s="1621"/>
      <c r="F16" s="1621"/>
      <c r="G16" s="1173"/>
      <c r="H16" s="1173"/>
      <c r="I16" s="1624"/>
      <c r="J16" s="1621"/>
      <c r="K16" s="1173"/>
      <c r="L16" s="1173"/>
      <c r="M16" s="1621"/>
      <c r="N16" s="1621"/>
      <c r="O16" s="1173"/>
      <c r="P16" s="1173"/>
      <c r="Q16" s="1621"/>
      <c r="S16" s="1071"/>
      <c r="T16" s="1070"/>
      <c r="U16" s="1070"/>
      <c r="V16" s="1070"/>
    </row>
    <row r="17" spans="1:22" s="1065" customFormat="1" x14ac:dyDescent="0.2">
      <c r="A17" s="1068">
        <v>3</v>
      </c>
      <c r="B17" s="1621"/>
      <c r="C17" s="1173"/>
      <c r="D17" s="1173"/>
      <c r="E17" s="1621"/>
      <c r="F17" s="1621"/>
      <c r="G17" s="1173"/>
      <c r="H17" s="1173"/>
      <c r="I17" s="1624"/>
      <c r="J17" s="1621"/>
      <c r="K17" s="1173"/>
      <c r="L17" s="1173"/>
      <c r="M17" s="1621"/>
      <c r="N17" s="1621"/>
      <c r="O17" s="1173"/>
      <c r="P17" s="1173"/>
      <c r="Q17" s="1621"/>
      <c r="S17" s="1071"/>
      <c r="T17" s="1070"/>
      <c r="U17" s="1070"/>
      <c r="V17" s="1070"/>
    </row>
    <row r="18" spans="1:22" s="1065" customFormat="1" x14ac:dyDescent="0.2">
      <c r="A18" s="1068">
        <v>4</v>
      </c>
      <c r="B18" s="1621"/>
      <c r="C18" s="1173"/>
      <c r="D18" s="1173"/>
      <c r="E18" s="1621"/>
      <c r="F18" s="1621"/>
      <c r="G18" s="1173"/>
      <c r="H18" s="1173"/>
      <c r="I18" s="1624"/>
      <c r="J18" s="1621"/>
      <c r="K18" s="1173"/>
      <c r="L18" s="1173"/>
      <c r="M18" s="1621"/>
      <c r="N18" s="1621"/>
      <c r="O18" s="1173"/>
      <c r="P18" s="1173"/>
      <c r="Q18" s="1621"/>
      <c r="S18" s="1071"/>
      <c r="T18" s="1070"/>
      <c r="U18" s="1070"/>
      <c r="V18" s="1070"/>
    </row>
    <row r="19" spans="1:22" s="1065" customFormat="1" x14ac:dyDescent="0.2">
      <c r="A19" s="1068">
        <v>5</v>
      </c>
      <c r="B19" s="1621"/>
      <c r="C19" s="1173"/>
      <c r="D19" s="1173"/>
      <c r="E19" s="1621"/>
      <c r="F19" s="1621"/>
      <c r="G19" s="1173"/>
      <c r="H19" s="1173"/>
      <c r="I19" s="1624"/>
      <c r="J19" s="1621"/>
      <c r="K19" s="1173"/>
      <c r="L19" s="1173"/>
      <c r="M19" s="1621"/>
      <c r="N19" s="1621"/>
      <c r="O19" s="1173"/>
      <c r="P19" s="1173"/>
      <c r="Q19" s="1621"/>
      <c r="S19" s="1071"/>
      <c r="T19" s="1070"/>
      <c r="U19" s="1070"/>
      <c r="V19" s="1070"/>
    </row>
    <row r="20" spans="1:22" s="1065" customFormat="1" x14ac:dyDescent="0.2">
      <c r="A20" s="1068">
        <v>6</v>
      </c>
      <c r="B20" s="1621"/>
      <c r="C20" s="1173"/>
      <c r="D20" s="1173"/>
      <c r="E20" s="1621"/>
      <c r="F20" s="1621"/>
      <c r="G20" s="1173"/>
      <c r="H20" s="1173"/>
      <c r="I20" s="1624"/>
      <c r="J20" s="1621"/>
      <c r="K20" s="1173"/>
      <c r="L20" s="1173"/>
      <c r="M20" s="1621"/>
      <c r="N20" s="1621"/>
      <c r="O20" s="1173"/>
      <c r="P20" s="1173"/>
      <c r="Q20" s="1621"/>
      <c r="S20" s="1071"/>
      <c r="T20" s="1070"/>
      <c r="U20" s="1070"/>
      <c r="V20" s="1070"/>
    </row>
    <row r="21" spans="1:22" s="1065" customFormat="1" x14ac:dyDescent="0.2">
      <c r="A21" s="1068">
        <v>7</v>
      </c>
      <c r="B21" s="1621"/>
      <c r="C21" s="1173"/>
      <c r="D21" s="1173"/>
      <c r="E21" s="1621"/>
      <c r="F21" s="1621"/>
      <c r="G21" s="1173"/>
      <c r="H21" s="1173"/>
      <c r="I21" s="1624"/>
      <c r="J21" s="1621"/>
      <c r="K21" s="1173"/>
      <c r="L21" s="1173"/>
      <c r="M21" s="1621"/>
      <c r="N21" s="1621"/>
      <c r="O21" s="1173"/>
      <c r="P21" s="1173"/>
      <c r="Q21" s="1621"/>
      <c r="S21" s="1071"/>
      <c r="T21" s="1070"/>
      <c r="U21" s="1070"/>
      <c r="V21" s="1070"/>
    </row>
    <row r="22" spans="1:22" s="1065" customFormat="1" x14ac:dyDescent="0.2">
      <c r="A22" s="1068">
        <v>8</v>
      </c>
      <c r="B22" s="1621"/>
      <c r="C22" s="1173"/>
      <c r="D22" s="1173"/>
      <c r="E22" s="1621"/>
      <c r="F22" s="1621"/>
      <c r="G22" s="1173"/>
      <c r="H22" s="1173"/>
      <c r="I22" s="1624"/>
      <c r="J22" s="1621"/>
      <c r="K22" s="1173"/>
      <c r="L22" s="1173"/>
      <c r="M22" s="1621"/>
      <c r="N22" s="1621"/>
      <c r="O22" s="1173"/>
      <c r="P22" s="1173"/>
      <c r="Q22" s="1621"/>
      <c r="S22" s="1071"/>
      <c r="T22" s="1070"/>
      <c r="U22" s="1070"/>
      <c r="V22" s="1070"/>
    </row>
    <row r="23" spans="1:22" s="1065" customFormat="1" x14ac:dyDescent="0.2">
      <c r="A23" s="1068">
        <v>9</v>
      </c>
      <c r="B23" s="1621"/>
      <c r="C23" s="1173"/>
      <c r="D23" s="1173"/>
      <c r="E23" s="1621"/>
      <c r="F23" s="1621"/>
      <c r="G23" s="1173"/>
      <c r="H23" s="1173"/>
      <c r="I23" s="1624"/>
      <c r="J23" s="1621"/>
      <c r="K23" s="1173"/>
      <c r="L23" s="1173"/>
      <c r="M23" s="1621"/>
      <c r="N23" s="1621"/>
      <c r="O23" s="1173"/>
      <c r="P23" s="1173"/>
      <c r="Q23" s="1621"/>
      <c r="S23" s="1071"/>
      <c r="T23" s="1070"/>
      <c r="U23" s="1070"/>
      <c r="V23" s="1070"/>
    </row>
    <row r="24" spans="1:22" s="1065" customFormat="1" x14ac:dyDescent="0.2">
      <c r="A24" s="1068">
        <v>10</v>
      </c>
      <c r="B24" s="1621"/>
      <c r="C24" s="1173"/>
      <c r="D24" s="1173"/>
      <c r="E24" s="1621"/>
      <c r="F24" s="1621"/>
      <c r="G24" s="1173"/>
      <c r="H24" s="1173"/>
      <c r="I24" s="1624"/>
      <c r="J24" s="1621"/>
      <c r="K24" s="1173"/>
      <c r="L24" s="1173"/>
      <c r="M24" s="1621"/>
      <c r="N24" s="1621"/>
      <c r="O24" s="1173"/>
      <c r="P24" s="1173"/>
      <c r="Q24" s="1621"/>
      <c r="S24" s="1071"/>
      <c r="T24" s="1070"/>
      <c r="U24" s="1070"/>
      <c r="V24" s="1070"/>
    </row>
    <row r="25" spans="1:22" s="1065" customFormat="1" x14ac:dyDescent="0.2">
      <c r="A25" s="1068">
        <v>11</v>
      </c>
      <c r="B25" s="1621"/>
      <c r="C25" s="1173"/>
      <c r="D25" s="1173"/>
      <c r="E25" s="1621"/>
      <c r="F25" s="1621"/>
      <c r="G25" s="1173"/>
      <c r="H25" s="1173"/>
      <c r="I25" s="1624"/>
      <c r="J25" s="1621"/>
      <c r="K25" s="1173"/>
      <c r="L25" s="1173"/>
      <c r="M25" s="1621"/>
      <c r="N25" s="1621"/>
      <c r="O25" s="1173"/>
      <c r="P25" s="1173"/>
      <c r="Q25" s="1621"/>
      <c r="S25" s="1071"/>
      <c r="T25" s="1070"/>
      <c r="U25" s="1070"/>
      <c r="V25" s="1070"/>
    </row>
    <row r="26" spans="1:22" s="1065" customFormat="1" x14ac:dyDescent="0.2">
      <c r="A26" s="1068">
        <v>12</v>
      </c>
      <c r="B26" s="1621"/>
      <c r="C26" s="1173"/>
      <c r="D26" s="1173"/>
      <c r="E26" s="1621"/>
      <c r="F26" s="1621"/>
      <c r="G26" s="1173"/>
      <c r="H26" s="1173"/>
      <c r="I26" s="1624"/>
      <c r="J26" s="1621"/>
      <c r="K26" s="1173"/>
      <c r="L26" s="1173"/>
      <c r="M26" s="1621"/>
      <c r="N26" s="1621"/>
      <c r="O26" s="1173"/>
      <c r="P26" s="1173"/>
      <c r="Q26" s="1621"/>
      <c r="S26" s="1071"/>
      <c r="T26" s="1070"/>
      <c r="U26" s="1070"/>
      <c r="V26" s="1070"/>
    </row>
    <row r="27" spans="1:22" s="1065" customFormat="1" x14ac:dyDescent="0.2">
      <c r="A27" s="1068">
        <v>13</v>
      </c>
      <c r="B27" s="1621"/>
      <c r="C27" s="1173"/>
      <c r="D27" s="1173"/>
      <c r="E27" s="1621"/>
      <c r="F27" s="1621"/>
      <c r="G27" s="1173"/>
      <c r="H27" s="1173"/>
      <c r="I27" s="1624"/>
      <c r="J27" s="1621"/>
      <c r="K27" s="1173"/>
      <c r="L27" s="1173"/>
      <c r="M27" s="1621"/>
      <c r="N27" s="1621"/>
      <c r="O27" s="1173"/>
      <c r="P27" s="1173"/>
      <c r="Q27" s="1621"/>
      <c r="S27" s="1071"/>
      <c r="T27" s="1070"/>
      <c r="U27" s="1070"/>
      <c r="V27" s="1070"/>
    </row>
    <row r="28" spans="1:22" s="1065" customFormat="1" x14ac:dyDescent="0.2">
      <c r="A28" s="1068">
        <v>14</v>
      </c>
      <c r="B28" s="1621"/>
      <c r="C28" s="1173"/>
      <c r="D28" s="1173"/>
      <c r="E28" s="1621"/>
      <c r="F28" s="1621"/>
      <c r="G28" s="1173"/>
      <c r="H28" s="1173"/>
      <c r="I28" s="1624"/>
      <c r="J28" s="1621"/>
      <c r="K28" s="1173"/>
      <c r="L28" s="1173"/>
      <c r="M28" s="1621"/>
      <c r="N28" s="1621"/>
      <c r="O28" s="1173"/>
      <c r="P28" s="1173"/>
      <c r="Q28" s="1621"/>
      <c r="S28" s="1071"/>
      <c r="T28" s="1070"/>
      <c r="U28" s="1070"/>
      <c r="V28" s="1070"/>
    </row>
    <row r="29" spans="1:22" s="1065" customFormat="1" x14ac:dyDescent="0.2">
      <c r="A29" s="1068">
        <v>15</v>
      </c>
      <c r="B29" s="1621"/>
      <c r="C29" s="1173"/>
      <c r="D29" s="1173"/>
      <c r="E29" s="1621"/>
      <c r="F29" s="1621"/>
      <c r="G29" s="1173"/>
      <c r="H29" s="1173"/>
      <c r="I29" s="1624"/>
      <c r="J29" s="1621"/>
      <c r="K29" s="1173"/>
      <c r="L29" s="1173"/>
      <c r="M29" s="1621"/>
      <c r="N29" s="1621"/>
      <c r="O29" s="1173"/>
      <c r="P29" s="1173"/>
      <c r="Q29" s="1621"/>
      <c r="S29" s="1071"/>
      <c r="T29" s="1070"/>
      <c r="U29" s="1070"/>
      <c r="V29" s="1070"/>
    </row>
    <row r="30" spans="1:22" s="1065" customFormat="1" x14ac:dyDescent="0.2">
      <c r="A30" s="1068">
        <v>16</v>
      </c>
      <c r="B30" s="1621"/>
      <c r="C30" s="1173"/>
      <c r="D30" s="1173"/>
      <c r="E30" s="1621"/>
      <c r="F30" s="1621"/>
      <c r="G30" s="1173"/>
      <c r="H30" s="1173"/>
      <c r="I30" s="1624"/>
      <c r="J30" s="1621"/>
      <c r="K30" s="1173"/>
      <c r="L30" s="1173"/>
      <c r="M30" s="1621"/>
      <c r="N30" s="1621"/>
      <c r="O30" s="1173"/>
      <c r="P30" s="1173"/>
      <c r="Q30" s="1621"/>
      <c r="S30" s="1071"/>
      <c r="T30" s="1070"/>
      <c r="U30" s="1070"/>
      <c r="V30" s="1070"/>
    </row>
    <row r="31" spans="1:22" s="1072" customFormat="1" x14ac:dyDescent="0.2">
      <c r="A31" s="1068">
        <v>17</v>
      </c>
      <c r="B31" s="1621"/>
      <c r="C31" s="1173"/>
      <c r="D31" s="1173"/>
      <c r="E31" s="1621"/>
      <c r="F31" s="1621"/>
      <c r="G31" s="1173"/>
      <c r="H31" s="1173"/>
      <c r="I31" s="1624"/>
      <c r="J31" s="1621"/>
      <c r="K31" s="1173"/>
      <c r="L31" s="1173"/>
      <c r="M31" s="1621"/>
      <c r="N31" s="1621"/>
      <c r="O31" s="1173"/>
      <c r="P31" s="1173"/>
      <c r="Q31" s="1621"/>
      <c r="S31" s="1071"/>
      <c r="T31" s="1070"/>
      <c r="U31" s="1070"/>
      <c r="V31" s="1070"/>
    </row>
    <row r="32" spans="1:22" s="1072" customFormat="1" x14ac:dyDescent="0.2">
      <c r="A32" s="1068">
        <v>18</v>
      </c>
      <c r="B32" s="1621"/>
      <c r="C32" s="1173"/>
      <c r="D32" s="1173"/>
      <c r="E32" s="1621"/>
      <c r="F32" s="1621"/>
      <c r="G32" s="1173"/>
      <c r="H32" s="1173"/>
      <c r="I32" s="1624"/>
      <c r="J32" s="1621"/>
      <c r="K32" s="1173"/>
      <c r="L32" s="1173"/>
      <c r="M32" s="1621"/>
      <c r="N32" s="1621"/>
      <c r="O32" s="1173"/>
      <c r="P32" s="1173"/>
      <c r="Q32" s="1621"/>
      <c r="S32" s="1071"/>
      <c r="T32" s="1070"/>
      <c r="U32" s="1070"/>
      <c r="V32" s="1070"/>
    </row>
    <row r="33" spans="1:22" s="1072" customFormat="1" x14ac:dyDescent="0.2">
      <c r="A33" s="1068">
        <v>19</v>
      </c>
      <c r="B33" s="1621"/>
      <c r="C33" s="1173"/>
      <c r="D33" s="1173"/>
      <c r="E33" s="1621"/>
      <c r="F33" s="1621"/>
      <c r="G33" s="1173"/>
      <c r="H33" s="1173"/>
      <c r="I33" s="1624"/>
      <c r="J33" s="1621"/>
      <c r="K33" s="1173"/>
      <c r="L33" s="1173"/>
      <c r="M33" s="1621"/>
      <c r="N33" s="1621"/>
      <c r="O33" s="1173"/>
      <c r="P33" s="1173"/>
      <c r="Q33" s="1621"/>
      <c r="S33" s="1071"/>
      <c r="T33" s="1070"/>
      <c r="U33" s="1070"/>
      <c r="V33" s="1070"/>
    </row>
    <row r="34" spans="1:22" s="1072" customFormat="1" x14ac:dyDescent="0.2">
      <c r="A34" s="1068">
        <v>20</v>
      </c>
      <c r="B34" s="1621"/>
      <c r="C34" s="1173"/>
      <c r="D34" s="1173"/>
      <c r="E34" s="1621"/>
      <c r="F34" s="1621"/>
      <c r="G34" s="1173"/>
      <c r="H34" s="1173"/>
      <c r="I34" s="1624"/>
      <c r="J34" s="1621"/>
      <c r="K34" s="1173"/>
      <c r="L34" s="1173"/>
      <c r="M34" s="1621"/>
      <c r="N34" s="1621"/>
      <c r="O34" s="1173"/>
      <c r="P34" s="1173"/>
      <c r="Q34" s="1621"/>
      <c r="S34" s="1071"/>
      <c r="T34" s="1070"/>
      <c r="U34" s="1070"/>
      <c r="V34" s="1070"/>
    </row>
    <row r="35" spans="1:22" s="1072" customFormat="1" x14ac:dyDescent="0.2">
      <c r="A35" s="1068">
        <v>21</v>
      </c>
      <c r="B35" s="1621"/>
      <c r="C35" s="1173"/>
      <c r="D35" s="1173"/>
      <c r="E35" s="1621"/>
      <c r="F35" s="1621"/>
      <c r="G35" s="1173"/>
      <c r="H35" s="1173"/>
      <c r="I35" s="1624"/>
      <c r="J35" s="1621"/>
      <c r="K35" s="1173"/>
      <c r="L35" s="1173"/>
      <c r="M35" s="1621"/>
      <c r="N35" s="1621"/>
      <c r="O35" s="1173"/>
      <c r="P35" s="1173"/>
      <c r="Q35" s="1621"/>
      <c r="S35" s="1071"/>
      <c r="T35" s="1070"/>
      <c r="U35" s="1070"/>
      <c r="V35" s="1070"/>
    </row>
    <row r="36" spans="1:22" s="1072" customFormat="1" x14ac:dyDescent="0.2">
      <c r="A36" s="1068">
        <v>22</v>
      </c>
      <c r="B36" s="1621"/>
      <c r="C36" s="1173"/>
      <c r="D36" s="1173"/>
      <c r="E36" s="1621"/>
      <c r="F36" s="1621"/>
      <c r="G36" s="1173"/>
      <c r="H36" s="1173"/>
      <c r="I36" s="1624"/>
      <c r="J36" s="1621"/>
      <c r="K36" s="1173"/>
      <c r="L36" s="1173"/>
      <c r="M36" s="1621"/>
      <c r="N36" s="1621"/>
      <c r="O36" s="1173"/>
      <c r="P36" s="1173"/>
      <c r="Q36" s="1621"/>
      <c r="S36" s="1071"/>
      <c r="T36" s="1070"/>
      <c r="U36" s="1070"/>
      <c r="V36" s="1070"/>
    </row>
    <row r="37" spans="1:22" s="1072" customFormat="1" x14ac:dyDescent="0.2">
      <c r="A37" s="1068">
        <v>23</v>
      </c>
      <c r="B37" s="1621"/>
      <c r="C37" s="1173"/>
      <c r="D37" s="1173"/>
      <c r="E37" s="1621"/>
      <c r="F37" s="1621"/>
      <c r="G37" s="1173"/>
      <c r="H37" s="1173"/>
      <c r="I37" s="1624"/>
      <c r="J37" s="1621"/>
      <c r="K37" s="1173"/>
      <c r="L37" s="1173"/>
      <c r="M37" s="1621"/>
      <c r="N37" s="1621"/>
      <c r="O37" s="1173"/>
      <c r="P37" s="1173"/>
      <c r="Q37" s="1621"/>
      <c r="S37" s="1071"/>
      <c r="T37" s="1070"/>
      <c r="U37" s="1070"/>
      <c r="V37" s="1070"/>
    </row>
    <row r="38" spans="1:22" s="1072" customFormat="1" x14ac:dyDescent="0.2">
      <c r="A38" s="1068">
        <v>24</v>
      </c>
      <c r="B38" s="1621"/>
      <c r="C38" s="1173"/>
      <c r="D38" s="1173"/>
      <c r="E38" s="1621"/>
      <c r="F38" s="1621"/>
      <c r="G38" s="1173"/>
      <c r="H38" s="1173"/>
      <c r="I38" s="1624"/>
      <c r="J38" s="1621"/>
      <c r="K38" s="1173"/>
      <c r="L38" s="1173"/>
      <c r="M38" s="1621"/>
      <c r="N38" s="1621"/>
      <c r="O38" s="1173"/>
      <c r="P38" s="1173"/>
      <c r="Q38" s="1621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597">
        <f>SUM(E15:E38)</f>
        <v>0</v>
      </c>
      <c r="F39" s="1594"/>
      <c r="G39" s="1594"/>
      <c r="H39" s="1594"/>
      <c r="I39" s="1597">
        <f>SUM(I15:I38)</f>
        <v>0</v>
      </c>
      <c r="J39" s="1594"/>
      <c r="K39" s="1594"/>
      <c r="L39" s="1594"/>
      <c r="M39" s="1598">
        <f>SUM(M15:M38)</f>
        <v>0</v>
      </c>
      <c r="N39" s="1592"/>
      <c r="O39" s="1593"/>
      <c r="P39" s="1592"/>
      <c r="Q39" s="1598">
        <f>SUM(Q15:Q38)</f>
        <v>0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4" tint="-0.249977111117893"/>
  </sheetPr>
  <dimension ref="A1:V69"/>
  <sheetViews>
    <sheetView zoomScale="85" zoomScaleNormal="85" zoomScaleSheetLayoutView="100" workbookViewId="0">
      <selection activeCell="M15" sqref="M15:M39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2" t="s">
        <v>541</v>
      </c>
      <c r="C1" s="1060"/>
      <c r="D1" s="1060"/>
      <c r="E1" s="1060"/>
      <c r="J1" s="801"/>
      <c r="K1" s="3017" t="s">
        <v>568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3023" t="s">
        <v>681</v>
      </c>
      <c r="O3" s="3023"/>
      <c r="P3" s="3023"/>
      <c r="Q3" s="3023"/>
    </row>
    <row r="4" spans="1:22" s="1058" customFormat="1" ht="15" customHeight="1" x14ac:dyDescent="0.25">
      <c r="B4" s="1584" t="s">
        <v>543</v>
      </c>
      <c r="C4" s="1584"/>
      <c r="D4" s="1584"/>
      <c r="E4" s="1584"/>
      <c r="I4" s="3021" t="s">
        <v>5</v>
      </c>
      <c r="J4" s="2031"/>
      <c r="K4" s="2031"/>
      <c r="L4" s="1580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550</v>
      </c>
      <c r="C10" s="3014"/>
      <c r="D10" s="3014"/>
      <c r="E10" s="3015"/>
      <c r="F10" s="3013" t="s">
        <v>682</v>
      </c>
      <c r="G10" s="3014"/>
      <c r="H10" s="3014"/>
      <c r="I10" s="3015"/>
      <c r="J10" s="3013" t="s">
        <v>550</v>
      </c>
      <c r="K10" s="3014"/>
      <c r="L10" s="3014"/>
      <c r="M10" s="3015"/>
      <c r="N10" s="3013" t="s">
        <v>682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579">
        <v>30</v>
      </c>
      <c r="F11" s="2027" t="s">
        <v>15</v>
      </c>
      <c r="G11" s="2028"/>
      <c r="H11" s="1578"/>
      <c r="I11" s="1579"/>
      <c r="J11" s="2027" t="s">
        <v>15</v>
      </c>
      <c r="K11" s="2028"/>
      <c r="L11" s="1578"/>
      <c r="M11" s="1579">
        <v>30</v>
      </c>
      <c r="N11" s="2027" t="s">
        <v>15</v>
      </c>
      <c r="O11" s="2028"/>
      <c r="P11" s="1578"/>
      <c r="Q11" s="1579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1"/>
      <c r="C14" s="1173"/>
      <c r="D14" s="1173"/>
      <c r="E14" s="1173"/>
      <c r="F14" s="1621"/>
      <c r="G14" s="1173"/>
      <c r="H14" s="1173"/>
      <c r="I14" s="1173"/>
      <c r="J14" s="1621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.75" x14ac:dyDescent="0.25">
      <c r="A15" s="1068">
        <v>1</v>
      </c>
      <c r="B15" s="1621"/>
      <c r="C15" s="1173"/>
      <c r="D15" s="1173"/>
      <c r="E15" s="1905">
        <v>4.92</v>
      </c>
      <c r="F15" s="1905"/>
      <c r="G15" s="1907"/>
      <c r="H15" s="1907"/>
      <c r="I15" s="1905">
        <v>15.57</v>
      </c>
      <c r="J15" s="1905"/>
      <c r="K15" s="1907"/>
      <c r="L15" s="1907"/>
      <c r="M15" s="1979">
        <v>1.464</v>
      </c>
      <c r="N15" s="1621"/>
      <c r="O15" s="1173"/>
      <c r="P15" s="1173"/>
      <c r="Q15" s="1980">
        <v>10.932</v>
      </c>
      <c r="S15" s="1071"/>
      <c r="T15" s="1070"/>
      <c r="U15" s="1070"/>
      <c r="V15" s="1070"/>
    </row>
    <row r="16" spans="1:22" s="1065" customFormat="1" ht="15.75" x14ac:dyDescent="0.25">
      <c r="A16" s="1068">
        <v>2</v>
      </c>
      <c r="B16" s="1621"/>
      <c r="C16" s="1173"/>
      <c r="D16" s="1173"/>
      <c r="E16" s="1905">
        <v>4.5119999999999996</v>
      </c>
      <c r="F16" s="1905"/>
      <c r="G16" s="1907"/>
      <c r="H16" s="1907"/>
      <c r="I16" s="1905">
        <v>14.796000000000001</v>
      </c>
      <c r="J16" s="1905"/>
      <c r="K16" s="1907"/>
      <c r="L16" s="1907"/>
      <c r="M16" s="1979">
        <v>1.6320000000000001</v>
      </c>
      <c r="N16" s="1621"/>
      <c r="O16" s="1173"/>
      <c r="P16" s="1173"/>
      <c r="Q16" s="1980">
        <v>10.013999999999999</v>
      </c>
      <c r="S16" s="1071"/>
      <c r="T16" s="1070"/>
      <c r="U16" s="1070"/>
      <c r="V16" s="1070"/>
    </row>
    <row r="17" spans="1:22" s="1065" customFormat="1" ht="15.75" x14ac:dyDescent="0.25">
      <c r="A17" s="1068">
        <v>3</v>
      </c>
      <c r="B17" s="1621"/>
      <c r="C17" s="1173"/>
      <c r="D17" s="1173"/>
      <c r="E17" s="1905">
        <v>3.3200000000000003</v>
      </c>
      <c r="F17" s="1905"/>
      <c r="G17" s="1907"/>
      <c r="H17" s="1907"/>
      <c r="I17" s="1905">
        <v>11.73</v>
      </c>
      <c r="J17" s="1905"/>
      <c r="K17" s="1907"/>
      <c r="L17" s="1907"/>
      <c r="M17" s="1979">
        <v>1.9520000000000002</v>
      </c>
      <c r="N17" s="1621"/>
      <c r="O17" s="1173"/>
      <c r="P17" s="1173"/>
      <c r="Q17" s="1980">
        <v>10.110000000000001</v>
      </c>
      <c r="S17" s="1071"/>
      <c r="T17" s="1070"/>
      <c r="U17" s="1070"/>
      <c r="V17" s="1070"/>
    </row>
    <row r="18" spans="1:22" s="1065" customFormat="1" ht="15.75" x14ac:dyDescent="0.25">
      <c r="A18" s="1068">
        <v>4</v>
      </c>
      <c r="B18" s="1621"/>
      <c r="C18" s="1173"/>
      <c r="D18" s="1173"/>
      <c r="E18" s="1905">
        <v>3.0719999999999996</v>
      </c>
      <c r="F18" s="1905"/>
      <c r="G18" s="1907"/>
      <c r="H18" s="1907"/>
      <c r="I18" s="1905">
        <v>10.884</v>
      </c>
      <c r="J18" s="1905"/>
      <c r="K18" s="1907"/>
      <c r="L18" s="1907"/>
      <c r="M18" s="1979">
        <v>1.3120000000000001</v>
      </c>
      <c r="N18" s="1621"/>
      <c r="O18" s="1173"/>
      <c r="P18" s="1173"/>
      <c r="Q18" s="1980">
        <v>9.1740000000000013</v>
      </c>
      <c r="S18" s="1071"/>
      <c r="T18" s="1070"/>
      <c r="U18" s="1070"/>
      <c r="V18" s="1070"/>
    </row>
    <row r="19" spans="1:22" s="1065" customFormat="1" ht="15.75" x14ac:dyDescent="0.25">
      <c r="A19" s="1068">
        <v>5</v>
      </c>
      <c r="B19" s="1621"/>
      <c r="C19" s="1173"/>
      <c r="D19" s="1173"/>
      <c r="E19" s="1905">
        <v>4.6000000000000005</v>
      </c>
      <c r="F19" s="1905"/>
      <c r="G19" s="1907"/>
      <c r="H19" s="1907"/>
      <c r="I19" s="1905">
        <v>13.494</v>
      </c>
      <c r="J19" s="1905"/>
      <c r="K19" s="1907"/>
      <c r="L19" s="1907"/>
      <c r="M19" s="1979">
        <v>1.784</v>
      </c>
      <c r="N19" s="1621"/>
      <c r="O19" s="1173"/>
      <c r="P19" s="1173"/>
      <c r="Q19" s="1980">
        <v>9.9419999999999984</v>
      </c>
      <c r="S19" s="1071"/>
      <c r="T19" s="1070"/>
      <c r="U19" s="1070"/>
      <c r="V19" s="1070"/>
    </row>
    <row r="20" spans="1:22" s="1065" customFormat="1" ht="15.75" x14ac:dyDescent="0.25">
      <c r="A20" s="1068">
        <v>6</v>
      </c>
      <c r="B20" s="1621"/>
      <c r="C20" s="1173"/>
      <c r="D20" s="1173"/>
      <c r="E20" s="1905">
        <v>4.032</v>
      </c>
      <c r="F20" s="1905"/>
      <c r="G20" s="1907"/>
      <c r="H20" s="1907"/>
      <c r="I20" s="1905">
        <v>15.426</v>
      </c>
      <c r="J20" s="1905"/>
      <c r="K20" s="1907"/>
      <c r="L20" s="1907"/>
      <c r="M20" s="1979">
        <v>1.552</v>
      </c>
      <c r="N20" s="1621"/>
      <c r="O20" s="1173"/>
      <c r="P20" s="1173"/>
      <c r="Q20" s="1980">
        <v>8.5499999999999989</v>
      </c>
      <c r="S20" s="1071"/>
      <c r="T20" s="1070"/>
      <c r="U20" s="1070"/>
      <c r="V20" s="1070"/>
    </row>
    <row r="21" spans="1:22" s="1065" customFormat="1" ht="15.75" x14ac:dyDescent="0.25">
      <c r="A21" s="1068">
        <v>7</v>
      </c>
      <c r="B21" s="1621"/>
      <c r="C21" s="1173"/>
      <c r="D21" s="1173"/>
      <c r="E21" s="1905">
        <v>4.84</v>
      </c>
      <c r="F21" s="1905"/>
      <c r="G21" s="1907"/>
      <c r="H21" s="1907"/>
      <c r="I21" s="1905">
        <v>18.888000000000002</v>
      </c>
      <c r="J21" s="1905"/>
      <c r="K21" s="1907"/>
      <c r="L21" s="1907"/>
      <c r="M21" s="1979">
        <v>1.232</v>
      </c>
      <c r="N21" s="1621"/>
      <c r="O21" s="1173"/>
      <c r="P21" s="1173"/>
      <c r="Q21" s="1980">
        <v>8.9579999999999984</v>
      </c>
      <c r="S21" s="1071"/>
      <c r="T21" s="1070"/>
      <c r="U21" s="1070"/>
      <c r="V21" s="1070"/>
    </row>
    <row r="22" spans="1:22" s="1065" customFormat="1" ht="15.75" x14ac:dyDescent="0.25">
      <c r="A22" s="1068">
        <v>8</v>
      </c>
      <c r="B22" s="1621"/>
      <c r="C22" s="1173"/>
      <c r="D22" s="1173"/>
      <c r="E22" s="1905">
        <v>7.9600000000000009</v>
      </c>
      <c r="F22" s="1905"/>
      <c r="G22" s="1907"/>
      <c r="H22" s="1907"/>
      <c r="I22" s="1905">
        <v>21.161999999999999</v>
      </c>
      <c r="J22" s="1905"/>
      <c r="K22" s="1907"/>
      <c r="L22" s="1907"/>
      <c r="M22" s="1979">
        <v>1.712</v>
      </c>
      <c r="N22" s="1621"/>
      <c r="O22" s="1173"/>
      <c r="P22" s="1173"/>
      <c r="Q22" s="1980">
        <v>9.1379999999999999</v>
      </c>
      <c r="S22" s="1071"/>
      <c r="T22" s="1070"/>
      <c r="U22" s="1070"/>
      <c r="V22" s="1070"/>
    </row>
    <row r="23" spans="1:22" s="1065" customFormat="1" ht="15.75" x14ac:dyDescent="0.25">
      <c r="A23" s="1068">
        <v>9</v>
      </c>
      <c r="B23" s="1621"/>
      <c r="C23" s="1173"/>
      <c r="D23" s="1173"/>
      <c r="E23" s="1905">
        <v>8.92</v>
      </c>
      <c r="F23" s="1905"/>
      <c r="G23" s="1907"/>
      <c r="H23" s="1907"/>
      <c r="I23" s="1905">
        <v>17.88</v>
      </c>
      <c r="J23" s="1905"/>
      <c r="K23" s="1907"/>
      <c r="L23" s="1907"/>
      <c r="M23" s="1979">
        <v>1.464</v>
      </c>
      <c r="N23" s="1621"/>
      <c r="O23" s="1173"/>
      <c r="P23" s="1173"/>
      <c r="Q23" s="1980">
        <v>9.0240000000000009</v>
      </c>
      <c r="S23" s="1071"/>
      <c r="T23" s="1070"/>
      <c r="U23" s="1070"/>
      <c r="V23" s="1070"/>
    </row>
    <row r="24" spans="1:22" s="1065" customFormat="1" ht="15.75" x14ac:dyDescent="0.25">
      <c r="A24" s="1068">
        <v>10</v>
      </c>
      <c r="B24" s="1621"/>
      <c r="C24" s="1173"/>
      <c r="D24" s="1173"/>
      <c r="E24" s="1905">
        <v>8.2720000000000002</v>
      </c>
      <c r="F24" s="1905"/>
      <c r="G24" s="1907"/>
      <c r="H24" s="1907"/>
      <c r="I24" s="1905">
        <v>18.581999999999997</v>
      </c>
      <c r="J24" s="1905"/>
      <c r="K24" s="1907"/>
      <c r="L24" s="1907"/>
      <c r="M24" s="1979">
        <v>1.712</v>
      </c>
      <c r="N24" s="1621"/>
      <c r="O24" s="1173"/>
      <c r="P24" s="1173"/>
      <c r="Q24" s="1980">
        <v>9.8279999999999994</v>
      </c>
      <c r="S24" s="1071"/>
      <c r="T24" s="1070"/>
      <c r="U24" s="1070"/>
      <c r="V24" s="1070"/>
    </row>
    <row r="25" spans="1:22" s="1065" customFormat="1" ht="15.75" x14ac:dyDescent="0.25">
      <c r="A25" s="1068">
        <v>11</v>
      </c>
      <c r="B25" s="1621"/>
      <c r="C25" s="1173"/>
      <c r="D25" s="1173"/>
      <c r="E25" s="1905">
        <v>9.5599999999999987</v>
      </c>
      <c r="F25" s="1905"/>
      <c r="G25" s="1907"/>
      <c r="H25" s="1907"/>
      <c r="I25" s="1905">
        <v>19.337999999999997</v>
      </c>
      <c r="J25" s="1905"/>
      <c r="K25" s="1907"/>
      <c r="L25" s="1907"/>
      <c r="M25" s="1979">
        <v>1.8720000000000001</v>
      </c>
      <c r="N25" s="1621"/>
      <c r="O25" s="1173"/>
      <c r="P25" s="1173"/>
      <c r="Q25" s="1980">
        <v>11.022</v>
      </c>
      <c r="S25" s="1071"/>
      <c r="T25" s="1070"/>
      <c r="U25" s="1070"/>
      <c r="V25" s="1070"/>
    </row>
    <row r="26" spans="1:22" s="1065" customFormat="1" ht="15.75" x14ac:dyDescent="0.25">
      <c r="A26" s="1068">
        <v>12</v>
      </c>
      <c r="B26" s="1621"/>
      <c r="C26" s="1173"/>
      <c r="D26" s="1173"/>
      <c r="E26" s="1905">
        <v>9.24</v>
      </c>
      <c r="F26" s="1905"/>
      <c r="G26" s="1907"/>
      <c r="H26" s="1907"/>
      <c r="I26" s="1905">
        <v>20.567999999999998</v>
      </c>
      <c r="J26" s="1905"/>
      <c r="K26" s="1907"/>
      <c r="L26" s="1907"/>
      <c r="M26" s="1979">
        <v>1.6320000000000001</v>
      </c>
      <c r="N26" s="1621"/>
      <c r="O26" s="1173"/>
      <c r="P26" s="1173"/>
      <c r="Q26" s="1980">
        <v>11.382</v>
      </c>
      <c r="S26" s="1071"/>
      <c r="T26" s="1070"/>
      <c r="U26" s="1070"/>
      <c r="V26" s="1070"/>
    </row>
    <row r="27" spans="1:22" s="1065" customFormat="1" ht="15.75" x14ac:dyDescent="0.25">
      <c r="A27" s="1068">
        <v>13</v>
      </c>
      <c r="B27" s="1621"/>
      <c r="C27" s="1173"/>
      <c r="D27" s="1173"/>
      <c r="E27" s="1905">
        <v>9.24</v>
      </c>
      <c r="F27" s="1905"/>
      <c r="G27" s="1907"/>
      <c r="H27" s="1907"/>
      <c r="I27" s="1905">
        <v>19.614000000000001</v>
      </c>
      <c r="J27" s="1905"/>
      <c r="K27" s="1907"/>
      <c r="L27" s="1907"/>
      <c r="M27" s="1979">
        <v>1.6239999999999999</v>
      </c>
      <c r="N27" s="1621"/>
      <c r="O27" s="1173"/>
      <c r="P27" s="1173"/>
      <c r="Q27" s="1980">
        <v>9.6</v>
      </c>
      <c r="S27" s="1071"/>
      <c r="T27" s="1070"/>
      <c r="U27" s="1070"/>
      <c r="V27" s="1070"/>
    </row>
    <row r="28" spans="1:22" s="1065" customFormat="1" ht="15.75" x14ac:dyDescent="0.25">
      <c r="A28" s="1068">
        <v>14</v>
      </c>
      <c r="B28" s="1621"/>
      <c r="C28" s="1173"/>
      <c r="D28" s="1173"/>
      <c r="E28" s="1905">
        <v>9.4720000000000013</v>
      </c>
      <c r="F28" s="1905"/>
      <c r="G28" s="1907"/>
      <c r="H28" s="1907"/>
      <c r="I28" s="1905">
        <v>21.774000000000001</v>
      </c>
      <c r="J28" s="1905"/>
      <c r="K28" s="1907"/>
      <c r="L28" s="1907"/>
      <c r="M28" s="1979">
        <v>1.552</v>
      </c>
      <c r="N28" s="1621"/>
      <c r="O28" s="1173"/>
      <c r="P28" s="1173"/>
      <c r="Q28" s="1980">
        <v>13.848000000000001</v>
      </c>
      <c r="S28" s="1071"/>
      <c r="T28" s="1070"/>
      <c r="U28" s="1070"/>
      <c r="V28" s="1070"/>
    </row>
    <row r="29" spans="1:22" s="1065" customFormat="1" ht="15.75" x14ac:dyDescent="0.25">
      <c r="A29" s="1068">
        <v>15</v>
      </c>
      <c r="B29" s="1621"/>
      <c r="C29" s="1173"/>
      <c r="D29" s="1173"/>
      <c r="E29" s="1905">
        <v>8.92</v>
      </c>
      <c r="F29" s="1905"/>
      <c r="G29" s="1907"/>
      <c r="H29" s="1907"/>
      <c r="I29" s="1905">
        <v>18.108000000000001</v>
      </c>
      <c r="J29" s="1905"/>
      <c r="K29" s="1907"/>
      <c r="L29" s="1907"/>
      <c r="M29" s="1979">
        <v>1.3919999999999999</v>
      </c>
      <c r="N29" s="1621"/>
      <c r="O29" s="1173"/>
      <c r="P29" s="1173"/>
      <c r="Q29" s="1980">
        <v>8.4359999999999999</v>
      </c>
      <c r="S29" s="1071"/>
      <c r="T29" s="1070"/>
      <c r="U29" s="1070"/>
      <c r="V29" s="1070"/>
    </row>
    <row r="30" spans="1:22" s="1065" customFormat="1" ht="15.75" x14ac:dyDescent="0.25">
      <c r="A30" s="1068">
        <v>16</v>
      </c>
      <c r="B30" s="1621"/>
      <c r="C30" s="1173"/>
      <c r="D30" s="1173"/>
      <c r="E30" s="1905">
        <v>8.5120000000000005</v>
      </c>
      <c r="F30" s="1905"/>
      <c r="G30" s="1907"/>
      <c r="H30" s="1907"/>
      <c r="I30" s="1905">
        <v>17.082000000000001</v>
      </c>
      <c r="J30" s="1905"/>
      <c r="K30" s="1907"/>
      <c r="L30" s="1907"/>
      <c r="M30" s="1979">
        <v>1.792</v>
      </c>
      <c r="N30" s="1621"/>
      <c r="O30" s="1173"/>
      <c r="P30" s="1173"/>
      <c r="Q30" s="1980">
        <v>9.33</v>
      </c>
      <c r="S30" s="1071"/>
      <c r="T30" s="1070"/>
      <c r="U30" s="1070"/>
      <c r="V30" s="1070"/>
    </row>
    <row r="31" spans="1:22" s="1072" customFormat="1" ht="15.75" x14ac:dyDescent="0.25">
      <c r="A31" s="1068">
        <v>17</v>
      </c>
      <c r="B31" s="1621"/>
      <c r="C31" s="1173"/>
      <c r="D31" s="1173"/>
      <c r="E31" s="1905">
        <v>9.16</v>
      </c>
      <c r="F31" s="1905"/>
      <c r="G31" s="1907"/>
      <c r="H31" s="1907"/>
      <c r="I31" s="1905">
        <v>21.204000000000001</v>
      </c>
      <c r="J31" s="1905"/>
      <c r="K31" s="1907"/>
      <c r="L31" s="1907"/>
      <c r="M31" s="1979">
        <v>1.784</v>
      </c>
      <c r="N31" s="1621"/>
      <c r="O31" s="1173"/>
      <c r="P31" s="1173"/>
      <c r="Q31" s="1980">
        <v>18.348000000000003</v>
      </c>
      <c r="S31" s="1071"/>
      <c r="T31" s="1070"/>
      <c r="U31" s="1070"/>
      <c r="V31" s="1070"/>
    </row>
    <row r="32" spans="1:22" s="1072" customFormat="1" ht="15.75" x14ac:dyDescent="0.25">
      <c r="A32" s="1068">
        <v>18</v>
      </c>
      <c r="B32" s="1621"/>
      <c r="C32" s="1173"/>
      <c r="D32" s="1173"/>
      <c r="E32" s="1905">
        <v>9.4720000000000013</v>
      </c>
      <c r="F32" s="1905"/>
      <c r="G32" s="1907"/>
      <c r="H32" s="1907"/>
      <c r="I32" s="1905">
        <v>18.312000000000001</v>
      </c>
      <c r="J32" s="1905"/>
      <c r="K32" s="1907"/>
      <c r="L32" s="1907"/>
      <c r="M32" s="1979">
        <v>1.6320000000000001</v>
      </c>
      <c r="N32" s="1621"/>
      <c r="O32" s="1173"/>
      <c r="P32" s="1173"/>
      <c r="Q32" s="1980">
        <v>11.1</v>
      </c>
      <c r="S32" s="1071"/>
      <c r="T32" s="1070"/>
      <c r="U32" s="1070"/>
      <c r="V32" s="1070"/>
    </row>
    <row r="33" spans="1:22" s="1072" customFormat="1" ht="15.75" x14ac:dyDescent="0.25">
      <c r="A33" s="1068">
        <v>19</v>
      </c>
      <c r="B33" s="1621"/>
      <c r="C33" s="1173"/>
      <c r="D33" s="1173"/>
      <c r="E33" s="1905">
        <v>8.84</v>
      </c>
      <c r="F33" s="1905"/>
      <c r="G33" s="1907"/>
      <c r="H33" s="1907"/>
      <c r="I33" s="1905">
        <v>15.894000000000002</v>
      </c>
      <c r="J33" s="1905"/>
      <c r="K33" s="1907"/>
      <c r="L33" s="1907"/>
      <c r="M33" s="1979">
        <v>1.9520000000000002</v>
      </c>
      <c r="N33" s="1621"/>
      <c r="O33" s="1173"/>
      <c r="P33" s="1173"/>
      <c r="Q33" s="1980">
        <v>10.391999999999999</v>
      </c>
      <c r="S33" s="1071"/>
      <c r="T33" s="1070"/>
      <c r="U33" s="1070"/>
      <c r="V33" s="1070"/>
    </row>
    <row r="34" spans="1:22" s="1072" customFormat="1" ht="15.75" x14ac:dyDescent="0.25">
      <c r="A34" s="1068">
        <v>20</v>
      </c>
      <c r="B34" s="1621"/>
      <c r="C34" s="1173"/>
      <c r="D34" s="1173"/>
      <c r="E34" s="1905">
        <v>8.5919999999999987</v>
      </c>
      <c r="F34" s="1905"/>
      <c r="G34" s="1907"/>
      <c r="H34" s="1907"/>
      <c r="I34" s="1905">
        <v>21.9</v>
      </c>
      <c r="J34" s="1905"/>
      <c r="K34" s="1907"/>
      <c r="L34" s="1907"/>
      <c r="M34" s="1979">
        <v>2.032</v>
      </c>
      <c r="N34" s="1621"/>
      <c r="O34" s="1173"/>
      <c r="P34" s="1173"/>
      <c r="Q34" s="1980">
        <v>12.036</v>
      </c>
      <c r="S34" s="1071"/>
      <c r="T34" s="1070"/>
      <c r="U34" s="1070"/>
      <c r="V34" s="1070"/>
    </row>
    <row r="35" spans="1:22" s="1072" customFormat="1" ht="15.75" x14ac:dyDescent="0.25">
      <c r="A35" s="1068">
        <v>21</v>
      </c>
      <c r="B35" s="1621"/>
      <c r="C35" s="1173"/>
      <c r="D35" s="1173"/>
      <c r="E35" s="1905">
        <v>9.5599999999999987</v>
      </c>
      <c r="F35" s="1905"/>
      <c r="G35" s="1907"/>
      <c r="H35" s="1907"/>
      <c r="I35" s="1905">
        <v>18.312000000000001</v>
      </c>
      <c r="J35" s="1905"/>
      <c r="K35" s="1907"/>
      <c r="L35" s="1907"/>
      <c r="M35" s="1979">
        <v>1.8640000000000001</v>
      </c>
      <c r="N35" s="1621"/>
      <c r="O35" s="1173"/>
      <c r="P35" s="1173"/>
      <c r="Q35" s="1980">
        <v>9.9659999999999993</v>
      </c>
      <c r="S35" s="1071"/>
      <c r="T35" s="1070"/>
      <c r="U35" s="1070"/>
      <c r="V35" s="1070"/>
    </row>
    <row r="36" spans="1:22" s="1072" customFormat="1" ht="15.75" x14ac:dyDescent="0.25">
      <c r="A36" s="1068">
        <v>22</v>
      </c>
      <c r="B36" s="1621"/>
      <c r="C36" s="1173"/>
      <c r="D36" s="1173"/>
      <c r="E36" s="1905">
        <v>11.712</v>
      </c>
      <c r="F36" s="1905"/>
      <c r="G36" s="1907"/>
      <c r="H36" s="1907"/>
      <c r="I36" s="1905">
        <v>22.968</v>
      </c>
      <c r="J36" s="1905"/>
      <c r="K36" s="1907"/>
      <c r="L36" s="1907"/>
      <c r="M36" s="1979">
        <v>1.792</v>
      </c>
      <c r="N36" s="1621"/>
      <c r="O36" s="1173"/>
      <c r="P36" s="1173"/>
      <c r="Q36" s="1980">
        <v>11.04</v>
      </c>
      <c r="S36" s="1071"/>
      <c r="T36" s="1070"/>
      <c r="U36" s="1070"/>
      <c r="V36" s="1070"/>
    </row>
    <row r="37" spans="1:22" s="1072" customFormat="1" ht="15.75" x14ac:dyDescent="0.25">
      <c r="A37" s="1068">
        <v>23</v>
      </c>
      <c r="B37" s="1621"/>
      <c r="C37" s="1173"/>
      <c r="D37" s="1173"/>
      <c r="E37" s="1905">
        <v>10.760000000000002</v>
      </c>
      <c r="F37" s="1905"/>
      <c r="G37" s="1907"/>
      <c r="H37" s="1907"/>
      <c r="I37" s="1905">
        <v>20.088000000000001</v>
      </c>
      <c r="J37" s="1905"/>
      <c r="K37" s="1907"/>
      <c r="L37" s="1907"/>
      <c r="M37" s="1979">
        <v>1.792</v>
      </c>
      <c r="N37" s="1621"/>
      <c r="O37" s="1173"/>
      <c r="P37" s="1173"/>
      <c r="Q37" s="1980">
        <v>9.18</v>
      </c>
      <c r="S37" s="1071"/>
      <c r="T37" s="1070"/>
      <c r="U37" s="1070"/>
      <c r="V37" s="1070"/>
    </row>
    <row r="38" spans="1:22" s="1072" customFormat="1" ht="15.75" x14ac:dyDescent="0.25">
      <c r="A38" s="1068">
        <v>24</v>
      </c>
      <c r="B38" s="1621"/>
      <c r="C38" s="1173"/>
      <c r="D38" s="1173"/>
      <c r="E38" s="1905">
        <v>8.1120000000000001</v>
      </c>
      <c r="F38" s="1905"/>
      <c r="G38" s="1907"/>
      <c r="H38" s="1907"/>
      <c r="I38" s="1905">
        <v>18.072000000000003</v>
      </c>
      <c r="J38" s="1905"/>
      <c r="K38" s="1907"/>
      <c r="L38" s="1907"/>
      <c r="M38" s="1979">
        <v>1.3919999999999999</v>
      </c>
      <c r="N38" s="1621"/>
      <c r="O38" s="1173"/>
      <c r="P38" s="1173"/>
      <c r="Q38" s="1980">
        <v>9.4079999999999995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14">
        <f>SUM(E15:E38)</f>
        <v>185.59999999999994</v>
      </c>
      <c r="F39" s="1910"/>
      <c r="G39" s="1910"/>
      <c r="H39" s="1910"/>
      <c r="I39" s="1914">
        <f>SUM(I15:I38)</f>
        <v>431.64600000000002</v>
      </c>
      <c r="J39" s="1910"/>
      <c r="K39" s="1910"/>
      <c r="L39" s="1910"/>
      <c r="M39" s="1915">
        <f>SUM(M15:M38)</f>
        <v>39.92</v>
      </c>
      <c r="N39" s="1592"/>
      <c r="O39" s="1593"/>
      <c r="P39" s="1592"/>
      <c r="Q39" s="1598">
        <f>SUM(Q15:Q38)</f>
        <v>250.75800000000004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  <row r="46" spans="1:22" x14ac:dyDescent="0.2">
      <c r="C46" s="1599"/>
    </row>
    <row r="47" spans="1:22" x14ac:dyDescent="0.2">
      <c r="C47" s="1599"/>
    </row>
    <row r="48" spans="1:22" x14ac:dyDescent="0.2">
      <c r="C48" s="1599"/>
    </row>
    <row r="49" spans="3:3" x14ac:dyDescent="0.2">
      <c r="C49" s="1599"/>
    </row>
    <row r="50" spans="3:3" x14ac:dyDescent="0.2">
      <c r="C50" s="1599"/>
    </row>
    <row r="51" spans="3:3" x14ac:dyDescent="0.2">
      <c r="C51" s="1599"/>
    </row>
    <row r="52" spans="3:3" x14ac:dyDescent="0.2">
      <c r="C52" s="1599"/>
    </row>
    <row r="53" spans="3:3" x14ac:dyDescent="0.2">
      <c r="C53" s="1599"/>
    </row>
    <row r="54" spans="3:3" x14ac:dyDescent="0.2">
      <c r="C54" s="1599"/>
    </row>
    <row r="55" spans="3:3" x14ac:dyDescent="0.2">
      <c r="C55" s="1599"/>
    </row>
    <row r="56" spans="3:3" x14ac:dyDescent="0.2">
      <c r="C56" s="1599"/>
    </row>
    <row r="57" spans="3:3" x14ac:dyDescent="0.2">
      <c r="C57" s="1599"/>
    </row>
    <row r="58" spans="3:3" x14ac:dyDescent="0.2">
      <c r="C58" s="1599"/>
    </row>
    <row r="59" spans="3:3" x14ac:dyDescent="0.2">
      <c r="C59" s="1599"/>
    </row>
    <row r="60" spans="3:3" x14ac:dyDescent="0.2">
      <c r="C60" s="1599"/>
    </row>
    <row r="61" spans="3:3" x14ac:dyDescent="0.2">
      <c r="C61" s="1599"/>
    </row>
    <row r="62" spans="3:3" x14ac:dyDescent="0.2">
      <c r="C62" s="1599"/>
    </row>
    <row r="63" spans="3:3" x14ac:dyDescent="0.2">
      <c r="C63" s="1599"/>
    </row>
    <row r="64" spans="3:3" x14ac:dyDescent="0.2">
      <c r="C64" s="1599"/>
    </row>
    <row r="65" spans="3:3" x14ac:dyDescent="0.2">
      <c r="C65" s="1599"/>
    </row>
    <row r="66" spans="3:3" x14ac:dyDescent="0.2">
      <c r="C66" s="1599"/>
    </row>
    <row r="67" spans="3:3" x14ac:dyDescent="0.2">
      <c r="C67" s="1599"/>
    </row>
    <row r="68" spans="3:3" x14ac:dyDescent="0.2">
      <c r="C68" s="1599"/>
    </row>
    <row r="69" spans="3:3" x14ac:dyDescent="0.2">
      <c r="C69" s="1599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4" tint="-0.249977111117893"/>
  </sheetPr>
  <dimension ref="A1:V43"/>
  <sheetViews>
    <sheetView zoomScale="85" zoomScaleNormal="85" zoomScaleSheetLayoutView="100" workbookViewId="0">
      <selection activeCell="M15" sqref="M15:M39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2" t="s">
        <v>541</v>
      </c>
      <c r="C1" s="1060"/>
      <c r="D1" s="1060"/>
      <c r="E1" s="1060"/>
      <c r="J1" s="801"/>
      <c r="K1" s="3017" t="s">
        <v>552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5">
      <c r="N3" s="3024" t="s">
        <v>683</v>
      </c>
      <c r="O3" s="3024"/>
      <c r="P3" s="3024"/>
      <c r="Q3" s="3024"/>
    </row>
    <row r="4" spans="1:22" s="1058" customFormat="1" ht="15" customHeight="1" x14ac:dyDescent="0.25">
      <c r="B4" s="1584" t="s">
        <v>543</v>
      </c>
      <c r="C4" s="1584"/>
      <c r="D4" s="1584"/>
      <c r="E4" s="1584"/>
      <c r="I4" s="3021" t="s">
        <v>5</v>
      </c>
      <c r="J4" s="2031"/>
      <c r="K4" s="2031"/>
      <c r="L4" s="1580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553</v>
      </c>
      <c r="C10" s="3014"/>
      <c r="D10" s="3014"/>
      <c r="E10" s="3015"/>
      <c r="F10" s="3013"/>
      <c r="G10" s="3014"/>
      <c r="H10" s="3014"/>
      <c r="I10" s="3015"/>
      <c r="J10" s="3013" t="s">
        <v>553</v>
      </c>
      <c r="K10" s="3014"/>
      <c r="L10" s="3014"/>
      <c r="M10" s="3015"/>
      <c r="N10" s="3013"/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579">
        <v>2000</v>
      </c>
      <c r="F11" s="2027" t="s">
        <v>15</v>
      </c>
      <c r="G11" s="2028"/>
      <c r="H11" s="1578"/>
      <c r="I11" s="1579"/>
      <c r="J11" s="2027" t="s">
        <v>15</v>
      </c>
      <c r="K11" s="2028"/>
      <c r="L11" s="1578"/>
      <c r="M11" s="1579">
        <v>2000</v>
      </c>
      <c r="N11" s="2027" t="s">
        <v>15</v>
      </c>
      <c r="O11" s="2028"/>
      <c r="P11" s="1578"/>
      <c r="Q11" s="1579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173"/>
      <c r="E14" s="1173"/>
      <c r="F14" s="1621"/>
      <c r="G14" s="1173"/>
      <c r="H14" s="1173"/>
      <c r="I14" s="1173"/>
      <c r="J14" s="1623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173"/>
      <c r="D15" s="1173"/>
      <c r="E15" s="1905">
        <v>174</v>
      </c>
      <c r="F15" s="1905"/>
      <c r="G15" s="1907"/>
      <c r="H15" s="1907"/>
      <c r="I15" s="1905"/>
      <c r="J15" s="1908"/>
      <c r="K15" s="1907"/>
      <c r="L15" s="1907"/>
      <c r="M15" s="1905">
        <v>188</v>
      </c>
      <c r="N15" s="1621"/>
      <c r="O15" s="1173"/>
      <c r="P15" s="1173"/>
      <c r="Q15" s="1621"/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173"/>
      <c r="D16" s="1173"/>
      <c r="E16" s="1905">
        <v>165.6</v>
      </c>
      <c r="F16" s="1905"/>
      <c r="G16" s="1907"/>
      <c r="H16" s="1907"/>
      <c r="I16" s="1905"/>
      <c r="J16" s="1908"/>
      <c r="K16" s="1907"/>
      <c r="L16" s="1907"/>
      <c r="M16" s="1905">
        <v>179.2</v>
      </c>
      <c r="N16" s="1621"/>
      <c r="O16" s="1173"/>
      <c r="P16" s="1173"/>
      <c r="Q16" s="1621"/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173"/>
      <c r="D17" s="1173"/>
      <c r="E17" s="1905">
        <v>147.4</v>
      </c>
      <c r="F17" s="1905"/>
      <c r="G17" s="1907"/>
      <c r="H17" s="1907"/>
      <c r="I17" s="1905"/>
      <c r="J17" s="1908"/>
      <c r="K17" s="1907"/>
      <c r="L17" s="1907"/>
      <c r="M17" s="1905">
        <v>173.8</v>
      </c>
      <c r="N17" s="1621"/>
      <c r="O17" s="1173"/>
      <c r="P17" s="1173"/>
      <c r="Q17" s="1621"/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173"/>
      <c r="D18" s="1173"/>
      <c r="E18" s="1905">
        <v>141</v>
      </c>
      <c r="F18" s="1905"/>
      <c r="G18" s="1907"/>
      <c r="H18" s="1907"/>
      <c r="I18" s="1905"/>
      <c r="J18" s="1908"/>
      <c r="K18" s="1907"/>
      <c r="L18" s="1907"/>
      <c r="M18" s="1905">
        <v>165</v>
      </c>
      <c r="N18" s="1621"/>
      <c r="O18" s="1173"/>
      <c r="P18" s="1173"/>
      <c r="Q18" s="1621"/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173"/>
      <c r="D19" s="1173"/>
      <c r="E19" s="1905">
        <v>144.4</v>
      </c>
      <c r="F19" s="1905"/>
      <c r="G19" s="1907"/>
      <c r="H19" s="1907"/>
      <c r="I19" s="1905"/>
      <c r="J19" s="1908"/>
      <c r="K19" s="1907"/>
      <c r="L19" s="1907"/>
      <c r="M19" s="1905">
        <v>156.80000000000001</v>
      </c>
      <c r="N19" s="1621"/>
      <c r="O19" s="1173"/>
      <c r="P19" s="1173"/>
      <c r="Q19" s="1621"/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173"/>
      <c r="D20" s="1173"/>
      <c r="E20" s="1905">
        <v>155.4</v>
      </c>
      <c r="F20" s="1905"/>
      <c r="G20" s="1907"/>
      <c r="H20" s="1907"/>
      <c r="I20" s="1905"/>
      <c r="J20" s="1908"/>
      <c r="K20" s="1907"/>
      <c r="L20" s="1907"/>
      <c r="M20" s="1905">
        <v>151.6</v>
      </c>
      <c r="N20" s="1621"/>
      <c r="O20" s="1173"/>
      <c r="P20" s="1173"/>
      <c r="Q20" s="1621"/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173"/>
      <c r="D21" s="1173"/>
      <c r="E21" s="1905">
        <v>178.6</v>
      </c>
      <c r="F21" s="1905"/>
      <c r="G21" s="1907"/>
      <c r="H21" s="1907"/>
      <c r="I21" s="1905"/>
      <c r="J21" s="1908"/>
      <c r="K21" s="1907"/>
      <c r="L21" s="1907"/>
      <c r="M21" s="1905">
        <v>161.80000000000001</v>
      </c>
      <c r="N21" s="1621"/>
      <c r="O21" s="1173"/>
      <c r="P21" s="1173"/>
      <c r="Q21" s="1621"/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173"/>
      <c r="D22" s="1173"/>
      <c r="E22" s="1905">
        <v>527.4</v>
      </c>
      <c r="F22" s="1905"/>
      <c r="G22" s="1907"/>
      <c r="H22" s="1907"/>
      <c r="I22" s="1905"/>
      <c r="J22" s="1908"/>
      <c r="K22" s="1907"/>
      <c r="L22" s="1907"/>
      <c r="M22" s="1905">
        <v>460.4</v>
      </c>
      <c r="N22" s="1621"/>
      <c r="O22" s="1173"/>
      <c r="P22" s="1173"/>
      <c r="Q22" s="1621"/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173"/>
      <c r="D23" s="1173"/>
      <c r="E23" s="1905">
        <v>538</v>
      </c>
      <c r="F23" s="1905"/>
      <c r="G23" s="1907"/>
      <c r="H23" s="1907"/>
      <c r="I23" s="1905"/>
      <c r="J23" s="1908"/>
      <c r="K23" s="1907"/>
      <c r="L23" s="1907"/>
      <c r="M23" s="1905">
        <v>455.4</v>
      </c>
      <c r="N23" s="1621"/>
      <c r="O23" s="1173"/>
      <c r="P23" s="1173"/>
      <c r="Q23" s="1621"/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3"/>
      <c r="C24" s="1173"/>
      <c r="D24" s="1173"/>
      <c r="E24" s="1905">
        <v>578.4</v>
      </c>
      <c r="F24" s="1905"/>
      <c r="G24" s="1907"/>
      <c r="H24" s="1907"/>
      <c r="I24" s="1905"/>
      <c r="J24" s="1908"/>
      <c r="K24" s="1907"/>
      <c r="L24" s="1907"/>
      <c r="M24" s="1905">
        <v>530.79999999999995</v>
      </c>
      <c r="N24" s="1621"/>
      <c r="O24" s="1173"/>
      <c r="P24" s="1173"/>
      <c r="Q24" s="1621"/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3"/>
      <c r="C25" s="1173"/>
      <c r="D25" s="1173"/>
      <c r="E25" s="1905">
        <v>541.79999999999995</v>
      </c>
      <c r="F25" s="1905"/>
      <c r="G25" s="1907"/>
      <c r="H25" s="1907"/>
      <c r="I25" s="1905"/>
      <c r="J25" s="1908"/>
      <c r="K25" s="1907"/>
      <c r="L25" s="1907"/>
      <c r="M25" s="1905">
        <v>478</v>
      </c>
      <c r="N25" s="1621"/>
      <c r="O25" s="1173"/>
      <c r="P25" s="1173"/>
      <c r="Q25" s="1621"/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3"/>
      <c r="C26" s="1173"/>
      <c r="D26" s="1173"/>
      <c r="E26" s="1905">
        <v>357.6</v>
      </c>
      <c r="F26" s="1905"/>
      <c r="G26" s="1907"/>
      <c r="H26" s="1907"/>
      <c r="I26" s="1905"/>
      <c r="J26" s="1908"/>
      <c r="K26" s="1907"/>
      <c r="L26" s="1907"/>
      <c r="M26" s="1905">
        <v>313.39999999999998</v>
      </c>
      <c r="N26" s="1621"/>
      <c r="O26" s="1173"/>
      <c r="P26" s="1173"/>
      <c r="Q26" s="1621"/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3"/>
      <c r="C27" s="1173"/>
      <c r="D27" s="1173"/>
      <c r="E27" s="1905">
        <v>628.4</v>
      </c>
      <c r="F27" s="1905"/>
      <c r="G27" s="1907"/>
      <c r="H27" s="1907"/>
      <c r="I27" s="1905"/>
      <c r="J27" s="1908"/>
      <c r="K27" s="1907"/>
      <c r="L27" s="1907"/>
      <c r="M27" s="1905">
        <v>511.4</v>
      </c>
      <c r="N27" s="1621"/>
      <c r="O27" s="1173"/>
      <c r="P27" s="1173"/>
      <c r="Q27" s="1621"/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3"/>
      <c r="C28" s="1173"/>
      <c r="D28" s="1173"/>
      <c r="E28" s="1905">
        <v>582.20000000000005</v>
      </c>
      <c r="F28" s="1905"/>
      <c r="G28" s="1907"/>
      <c r="H28" s="1907"/>
      <c r="I28" s="1905"/>
      <c r="J28" s="1908"/>
      <c r="K28" s="1907"/>
      <c r="L28" s="1907"/>
      <c r="M28" s="1905">
        <v>493.8</v>
      </c>
      <c r="N28" s="1621"/>
      <c r="O28" s="1173"/>
      <c r="P28" s="1173"/>
      <c r="Q28" s="1621"/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3"/>
      <c r="C29" s="1173"/>
      <c r="D29" s="1173"/>
      <c r="E29" s="1905">
        <v>669.6</v>
      </c>
      <c r="F29" s="1905"/>
      <c r="G29" s="1907"/>
      <c r="H29" s="1907"/>
      <c r="I29" s="1905"/>
      <c r="J29" s="1908"/>
      <c r="K29" s="1907"/>
      <c r="L29" s="1907"/>
      <c r="M29" s="1905">
        <v>572.79999999999995</v>
      </c>
      <c r="N29" s="1621"/>
      <c r="O29" s="1173"/>
      <c r="P29" s="1173"/>
      <c r="Q29" s="1621"/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3"/>
      <c r="C30" s="1173"/>
      <c r="D30" s="1173"/>
      <c r="E30" s="1905">
        <v>606.6</v>
      </c>
      <c r="F30" s="1905"/>
      <c r="G30" s="1907"/>
      <c r="H30" s="1907"/>
      <c r="I30" s="1905"/>
      <c r="J30" s="1908"/>
      <c r="K30" s="1907"/>
      <c r="L30" s="1907"/>
      <c r="M30" s="1905">
        <v>539.4</v>
      </c>
      <c r="N30" s="1621"/>
      <c r="O30" s="1173"/>
      <c r="P30" s="1173"/>
      <c r="Q30" s="1621"/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3"/>
      <c r="C31" s="1173"/>
      <c r="D31" s="1173"/>
      <c r="E31" s="1905">
        <v>458</v>
      </c>
      <c r="F31" s="1905"/>
      <c r="G31" s="1907"/>
      <c r="H31" s="1907"/>
      <c r="I31" s="1905"/>
      <c r="J31" s="1908"/>
      <c r="K31" s="1907"/>
      <c r="L31" s="1907"/>
      <c r="M31" s="1905">
        <v>397.4</v>
      </c>
      <c r="N31" s="1621"/>
      <c r="O31" s="1173"/>
      <c r="P31" s="1173"/>
      <c r="Q31" s="1621"/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3"/>
      <c r="C32" s="1173"/>
      <c r="D32" s="1173"/>
      <c r="E32" s="1905">
        <v>463.4</v>
      </c>
      <c r="F32" s="1905"/>
      <c r="G32" s="1907"/>
      <c r="H32" s="1907"/>
      <c r="I32" s="1905"/>
      <c r="J32" s="1908"/>
      <c r="K32" s="1907"/>
      <c r="L32" s="1907"/>
      <c r="M32" s="1905">
        <v>391</v>
      </c>
      <c r="N32" s="1621"/>
      <c r="O32" s="1173"/>
      <c r="P32" s="1173"/>
      <c r="Q32" s="1621"/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3"/>
      <c r="C33" s="1173"/>
      <c r="D33" s="1173"/>
      <c r="E33" s="1905">
        <v>461.6</v>
      </c>
      <c r="F33" s="1905"/>
      <c r="G33" s="1907"/>
      <c r="H33" s="1907"/>
      <c r="I33" s="1905"/>
      <c r="J33" s="1908"/>
      <c r="K33" s="1907"/>
      <c r="L33" s="1907"/>
      <c r="M33" s="1905">
        <v>391</v>
      </c>
      <c r="N33" s="1621"/>
      <c r="O33" s="1173"/>
      <c r="P33" s="1173"/>
      <c r="Q33" s="1621"/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3"/>
      <c r="C34" s="1173"/>
      <c r="D34" s="1173"/>
      <c r="E34" s="1905">
        <v>452.2</v>
      </c>
      <c r="F34" s="1905"/>
      <c r="G34" s="1907"/>
      <c r="H34" s="1907"/>
      <c r="I34" s="1905"/>
      <c r="J34" s="1908"/>
      <c r="K34" s="1907"/>
      <c r="L34" s="1907"/>
      <c r="M34" s="1905">
        <v>381.4</v>
      </c>
      <c r="N34" s="1621"/>
      <c r="O34" s="1173"/>
      <c r="P34" s="1173"/>
      <c r="Q34" s="1621"/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3"/>
      <c r="C35" s="1173"/>
      <c r="D35" s="1173"/>
      <c r="E35" s="1905">
        <v>367</v>
      </c>
      <c r="F35" s="1905"/>
      <c r="G35" s="1907"/>
      <c r="H35" s="1907"/>
      <c r="I35" s="1905"/>
      <c r="J35" s="1908"/>
      <c r="K35" s="1907"/>
      <c r="L35" s="1907"/>
      <c r="M35" s="1905">
        <v>294.60000000000002</v>
      </c>
      <c r="N35" s="1621"/>
      <c r="O35" s="1173"/>
      <c r="P35" s="1173"/>
      <c r="Q35" s="1621"/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3"/>
      <c r="C36" s="1173"/>
      <c r="D36" s="1173"/>
      <c r="E36" s="1905">
        <v>387.6</v>
      </c>
      <c r="F36" s="1905"/>
      <c r="G36" s="1907"/>
      <c r="H36" s="1907"/>
      <c r="I36" s="1905"/>
      <c r="J36" s="1908"/>
      <c r="K36" s="1907"/>
      <c r="L36" s="1907"/>
      <c r="M36" s="1905">
        <v>337.8</v>
      </c>
      <c r="N36" s="1621"/>
      <c r="O36" s="1173"/>
      <c r="P36" s="1173"/>
      <c r="Q36" s="1621"/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3"/>
      <c r="C37" s="1173"/>
      <c r="D37" s="1173"/>
      <c r="E37" s="1905">
        <v>271.2</v>
      </c>
      <c r="F37" s="1905"/>
      <c r="G37" s="1907"/>
      <c r="H37" s="1907"/>
      <c r="I37" s="1905"/>
      <c r="J37" s="1908"/>
      <c r="K37" s="1907"/>
      <c r="L37" s="1907"/>
      <c r="M37" s="1905">
        <v>277.8</v>
      </c>
      <c r="N37" s="1621"/>
      <c r="O37" s="1173"/>
      <c r="P37" s="1173"/>
      <c r="Q37" s="1621"/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3"/>
      <c r="C38" s="1173"/>
      <c r="D38" s="1173"/>
      <c r="E38" s="1905">
        <v>233.8</v>
      </c>
      <c r="F38" s="1905"/>
      <c r="G38" s="1907"/>
      <c r="H38" s="1907"/>
      <c r="I38" s="1905"/>
      <c r="J38" s="1908"/>
      <c r="K38" s="1907"/>
      <c r="L38" s="1907"/>
      <c r="M38" s="1905">
        <v>260.8</v>
      </c>
      <c r="N38" s="1621"/>
      <c r="O38" s="1173"/>
      <c r="P38" s="1173"/>
      <c r="Q38" s="1621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09">
        <f>SUM(E15:E38)</f>
        <v>9231.2000000000007</v>
      </c>
      <c r="F39" s="1917"/>
      <c r="G39" s="1917"/>
      <c r="H39" s="1917"/>
      <c r="I39" s="1909"/>
      <c r="J39" s="1917"/>
      <c r="K39" s="1917"/>
      <c r="L39" s="1917"/>
      <c r="M39" s="1911">
        <f>SUM(M15:M38)</f>
        <v>8263.4</v>
      </c>
      <c r="N39" s="1592"/>
      <c r="O39" s="1593"/>
      <c r="P39" s="1592"/>
      <c r="Q39" s="1598"/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85" zoomScaleNormal="85" zoomScaleSheetLayoutView="100" workbookViewId="0">
      <selection activeCell="S25" sqref="S25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624</v>
      </c>
      <c r="D1" s="1060"/>
      <c r="E1" s="1060"/>
      <c r="J1" s="801"/>
      <c r="K1" s="3017" t="s">
        <v>625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623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626</v>
      </c>
      <c r="C10" s="3014"/>
      <c r="D10" s="3014"/>
      <c r="E10" s="3015"/>
      <c r="F10" s="3013" t="s">
        <v>627</v>
      </c>
      <c r="G10" s="3014"/>
      <c r="H10" s="3014"/>
      <c r="I10" s="3015"/>
      <c r="J10" s="3013" t="s">
        <v>626</v>
      </c>
      <c r="K10" s="3014"/>
      <c r="L10" s="3014"/>
      <c r="M10" s="3015"/>
      <c r="N10" s="3013" t="s">
        <v>627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173"/>
      <c r="E14" s="1173"/>
      <c r="F14" s="1621"/>
      <c r="G14" s="1173"/>
      <c r="H14" s="1173"/>
      <c r="I14" s="1173"/>
      <c r="J14" s="1623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173"/>
      <c r="D15" s="1173"/>
      <c r="E15" s="1905">
        <v>316.8</v>
      </c>
      <c r="F15" s="1905"/>
      <c r="G15" s="1907"/>
      <c r="H15" s="1907"/>
      <c r="I15" s="1905">
        <v>421.6</v>
      </c>
      <c r="J15" s="1908"/>
      <c r="K15" s="1907"/>
      <c r="L15" s="1907"/>
      <c r="M15" s="1905">
        <v>311.2</v>
      </c>
      <c r="N15" s="1905"/>
      <c r="O15" s="1907"/>
      <c r="P15" s="1907"/>
      <c r="Q15" s="1905">
        <v>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173"/>
      <c r="D16" s="1173"/>
      <c r="E16" s="1905">
        <v>276.8</v>
      </c>
      <c r="F16" s="1905"/>
      <c r="G16" s="1907"/>
      <c r="H16" s="1907"/>
      <c r="I16" s="1905">
        <v>325.60000000000002</v>
      </c>
      <c r="J16" s="1908"/>
      <c r="K16" s="1907"/>
      <c r="L16" s="1907"/>
      <c r="M16" s="1905">
        <v>291.2</v>
      </c>
      <c r="N16" s="1905"/>
      <c r="O16" s="1907"/>
      <c r="P16" s="1907"/>
      <c r="Q16" s="1905">
        <v>0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173"/>
      <c r="D17" s="1173"/>
      <c r="E17" s="1905">
        <v>264.8</v>
      </c>
      <c r="F17" s="1905"/>
      <c r="G17" s="1907"/>
      <c r="H17" s="1907"/>
      <c r="I17" s="1905">
        <v>324.8</v>
      </c>
      <c r="J17" s="1908"/>
      <c r="K17" s="1907"/>
      <c r="L17" s="1907"/>
      <c r="M17" s="1905">
        <v>288</v>
      </c>
      <c r="N17" s="1905"/>
      <c r="O17" s="1907"/>
      <c r="P17" s="1907"/>
      <c r="Q17" s="1905">
        <v>0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173"/>
      <c r="D18" s="1173"/>
      <c r="E18" s="1905">
        <v>247.20000000000002</v>
      </c>
      <c r="F18" s="1905"/>
      <c r="G18" s="1907"/>
      <c r="H18" s="1907"/>
      <c r="I18" s="1905">
        <v>329.6</v>
      </c>
      <c r="J18" s="1908"/>
      <c r="K18" s="1907"/>
      <c r="L18" s="1907"/>
      <c r="M18" s="1905">
        <v>272</v>
      </c>
      <c r="N18" s="1905"/>
      <c r="O18" s="1907"/>
      <c r="P18" s="1907"/>
      <c r="Q18" s="1905">
        <v>0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173"/>
      <c r="D19" s="1173"/>
      <c r="E19" s="1905">
        <v>250.4</v>
      </c>
      <c r="F19" s="1905"/>
      <c r="G19" s="1907"/>
      <c r="H19" s="1907"/>
      <c r="I19" s="1905">
        <v>344.8</v>
      </c>
      <c r="J19" s="1908"/>
      <c r="K19" s="1907"/>
      <c r="L19" s="1907"/>
      <c r="M19" s="1905">
        <v>262.39999999999998</v>
      </c>
      <c r="N19" s="1905"/>
      <c r="O19" s="1907"/>
      <c r="P19" s="1907"/>
      <c r="Q19" s="1905">
        <v>0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173"/>
      <c r="D20" s="1173"/>
      <c r="E20" s="1905">
        <v>282.40000000000003</v>
      </c>
      <c r="F20" s="1905"/>
      <c r="G20" s="1907"/>
      <c r="H20" s="1907"/>
      <c r="I20" s="1905">
        <v>363.2</v>
      </c>
      <c r="J20" s="1908"/>
      <c r="K20" s="1907"/>
      <c r="L20" s="1907"/>
      <c r="M20" s="1905">
        <v>252.8</v>
      </c>
      <c r="N20" s="1905"/>
      <c r="O20" s="1907"/>
      <c r="P20" s="1907"/>
      <c r="Q20" s="1905">
        <v>0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173"/>
      <c r="D21" s="1173"/>
      <c r="E21" s="1905">
        <v>369.6</v>
      </c>
      <c r="F21" s="1905"/>
      <c r="G21" s="1907"/>
      <c r="H21" s="1907"/>
      <c r="I21" s="1905">
        <v>537.6</v>
      </c>
      <c r="J21" s="1908"/>
      <c r="K21" s="1907"/>
      <c r="L21" s="1907"/>
      <c r="M21" s="1905">
        <v>240</v>
      </c>
      <c r="N21" s="1905"/>
      <c r="O21" s="1907"/>
      <c r="P21" s="1907"/>
      <c r="Q21" s="1905">
        <v>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173"/>
      <c r="D22" s="1173"/>
      <c r="E22" s="1905">
        <v>449.6</v>
      </c>
      <c r="F22" s="1905"/>
      <c r="G22" s="1907"/>
      <c r="H22" s="1907"/>
      <c r="I22" s="1905">
        <v>694.4</v>
      </c>
      <c r="J22" s="1908"/>
      <c r="K22" s="1907"/>
      <c r="L22" s="1907"/>
      <c r="M22" s="1905">
        <v>262.39999999999998</v>
      </c>
      <c r="N22" s="1905"/>
      <c r="O22" s="1907"/>
      <c r="P22" s="1907"/>
      <c r="Q22" s="1905">
        <v>0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173"/>
      <c r="D23" s="1173"/>
      <c r="E23" s="1905">
        <v>735.2</v>
      </c>
      <c r="F23" s="1905"/>
      <c r="G23" s="1907"/>
      <c r="H23" s="1907"/>
      <c r="I23" s="1905">
        <v>824</v>
      </c>
      <c r="J23" s="1908"/>
      <c r="K23" s="1907"/>
      <c r="L23" s="1907"/>
      <c r="M23" s="1905">
        <v>559.20000000000005</v>
      </c>
      <c r="N23" s="1905"/>
      <c r="O23" s="1907"/>
      <c r="P23" s="1907"/>
      <c r="Q23" s="1905">
        <v>0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3"/>
      <c r="C24" s="1173"/>
      <c r="D24" s="1173"/>
      <c r="E24" s="1905">
        <v>607.20000000000005</v>
      </c>
      <c r="F24" s="1905"/>
      <c r="G24" s="1907"/>
      <c r="H24" s="1907"/>
      <c r="I24" s="1905">
        <v>800.80000000000007</v>
      </c>
      <c r="J24" s="1908"/>
      <c r="K24" s="1907"/>
      <c r="L24" s="1907"/>
      <c r="M24" s="1905">
        <v>412</v>
      </c>
      <c r="N24" s="1905"/>
      <c r="O24" s="1907"/>
      <c r="P24" s="1907"/>
      <c r="Q24" s="1905">
        <v>0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3"/>
      <c r="C25" s="1173"/>
      <c r="D25" s="1173"/>
      <c r="E25" s="1905">
        <v>760</v>
      </c>
      <c r="F25" s="1905"/>
      <c r="G25" s="1907"/>
      <c r="H25" s="1907"/>
      <c r="I25" s="1905">
        <v>758.4</v>
      </c>
      <c r="J25" s="1908"/>
      <c r="K25" s="1907"/>
      <c r="L25" s="1907"/>
      <c r="M25" s="1905">
        <v>612</v>
      </c>
      <c r="N25" s="1905"/>
      <c r="O25" s="1907"/>
      <c r="P25" s="1907"/>
      <c r="Q25" s="1905">
        <v>0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3"/>
      <c r="C26" s="1173"/>
      <c r="D26" s="1173"/>
      <c r="E26" s="1905">
        <v>656</v>
      </c>
      <c r="F26" s="1905"/>
      <c r="G26" s="1907"/>
      <c r="H26" s="1907"/>
      <c r="I26" s="1905">
        <v>738.4</v>
      </c>
      <c r="J26" s="1908"/>
      <c r="K26" s="1907"/>
      <c r="L26" s="1907"/>
      <c r="M26" s="1905">
        <v>506.40000000000003</v>
      </c>
      <c r="N26" s="1905"/>
      <c r="O26" s="1907"/>
      <c r="P26" s="1907"/>
      <c r="Q26" s="1905">
        <v>0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3"/>
      <c r="C27" s="1173"/>
      <c r="D27" s="1173"/>
      <c r="E27" s="1905">
        <v>492</v>
      </c>
      <c r="F27" s="1905"/>
      <c r="G27" s="1907"/>
      <c r="H27" s="1907"/>
      <c r="I27" s="1905">
        <v>704.80000000000007</v>
      </c>
      <c r="J27" s="1908"/>
      <c r="K27" s="1907"/>
      <c r="L27" s="1907"/>
      <c r="M27" s="1905">
        <v>335.2</v>
      </c>
      <c r="N27" s="1905"/>
      <c r="O27" s="1907"/>
      <c r="P27" s="1907"/>
      <c r="Q27" s="1905">
        <v>0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3"/>
      <c r="C28" s="1173"/>
      <c r="D28" s="1173"/>
      <c r="E28" s="1905">
        <v>653.6</v>
      </c>
      <c r="F28" s="1905"/>
      <c r="G28" s="1907"/>
      <c r="H28" s="1907"/>
      <c r="I28" s="1905">
        <v>720</v>
      </c>
      <c r="J28" s="1908"/>
      <c r="K28" s="1907"/>
      <c r="L28" s="1907"/>
      <c r="M28" s="1905">
        <v>535.20000000000005</v>
      </c>
      <c r="N28" s="1905"/>
      <c r="O28" s="1907"/>
      <c r="P28" s="1907"/>
      <c r="Q28" s="1905">
        <v>0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3"/>
      <c r="C29" s="1173"/>
      <c r="D29" s="1173"/>
      <c r="E29" s="1905">
        <v>716.80000000000007</v>
      </c>
      <c r="F29" s="1905"/>
      <c r="G29" s="1907"/>
      <c r="H29" s="1907"/>
      <c r="I29" s="1905">
        <v>674.4</v>
      </c>
      <c r="J29" s="1908"/>
      <c r="K29" s="1907"/>
      <c r="L29" s="1907"/>
      <c r="M29" s="1905">
        <v>592</v>
      </c>
      <c r="N29" s="1905"/>
      <c r="O29" s="1907"/>
      <c r="P29" s="1907"/>
      <c r="Q29" s="1905">
        <v>0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3"/>
      <c r="C30" s="1173"/>
      <c r="D30" s="1173"/>
      <c r="E30" s="1905">
        <v>751.2</v>
      </c>
      <c r="F30" s="1905"/>
      <c r="G30" s="1907"/>
      <c r="H30" s="1907"/>
      <c r="I30" s="1905">
        <v>665.6</v>
      </c>
      <c r="J30" s="1908"/>
      <c r="K30" s="1907"/>
      <c r="L30" s="1907"/>
      <c r="M30" s="1905">
        <v>627.20000000000005</v>
      </c>
      <c r="N30" s="1905"/>
      <c r="O30" s="1907"/>
      <c r="P30" s="1907"/>
      <c r="Q30" s="1905">
        <v>0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3"/>
      <c r="C31" s="1173"/>
      <c r="D31" s="1173"/>
      <c r="E31" s="1905">
        <v>569.6</v>
      </c>
      <c r="F31" s="1905"/>
      <c r="G31" s="1907"/>
      <c r="H31" s="1907"/>
      <c r="I31" s="1905">
        <v>656.80000000000007</v>
      </c>
      <c r="J31" s="1908"/>
      <c r="K31" s="1907"/>
      <c r="L31" s="1907"/>
      <c r="M31" s="1905">
        <v>398.40000000000003</v>
      </c>
      <c r="N31" s="1905"/>
      <c r="O31" s="1907"/>
      <c r="P31" s="1907"/>
      <c r="Q31" s="1905">
        <v>0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3"/>
      <c r="C32" s="1173"/>
      <c r="D32" s="1173"/>
      <c r="E32" s="1905">
        <v>544.79999999999995</v>
      </c>
      <c r="F32" s="1905"/>
      <c r="G32" s="1907"/>
      <c r="H32" s="1907"/>
      <c r="I32" s="1905">
        <v>683.2</v>
      </c>
      <c r="J32" s="1908"/>
      <c r="K32" s="1907"/>
      <c r="L32" s="1907"/>
      <c r="M32" s="1905">
        <v>352</v>
      </c>
      <c r="N32" s="1905"/>
      <c r="O32" s="1907"/>
      <c r="P32" s="1907"/>
      <c r="Q32" s="1905">
        <v>0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3"/>
      <c r="C33" s="1173"/>
      <c r="D33" s="1173"/>
      <c r="E33" s="1905">
        <v>524.79999999999995</v>
      </c>
      <c r="F33" s="1905"/>
      <c r="G33" s="1907"/>
      <c r="H33" s="1907"/>
      <c r="I33" s="1905">
        <v>736.80000000000007</v>
      </c>
      <c r="J33" s="1908"/>
      <c r="K33" s="1907"/>
      <c r="L33" s="1907"/>
      <c r="M33" s="1905">
        <v>312</v>
      </c>
      <c r="N33" s="1905"/>
      <c r="O33" s="1907"/>
      <c r="P33" s="1907"/>
      <c r="Q33" s="1905">
        <v>0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3"/>
      <c r="C34" s="1173"/>
      <c r="D34" s="1173"/>
      <c r="E34" s="1905">
        <v>495.2</v>
      </c>
      <c r="F34" s="1905"/>
      <c r="G34" s="1907"/>
      <c r="H34" s="1907"/>
      <c r="I34" s="1905">
        <v>660.80000000000007</v>
      </c>
      <c r="J34" s="1908"/>
      <c r="K34" s="1907"/>
      <c r="L34" s="1907"/>
      <c r="M34" s="1905">
        <v>308.8</v>
      </c>
      <c r="N34" s="1905"/>
      <c r="O34" s="1907"/>
      <c r="P34" s="1907"/>
      <c r="Q34" s="1905">
        <v>0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3"/>
      <c r="C35" s="1173"/>
      <c r="D35" s="1173"/>
      <c r="E35" s="1905">
        <v>508.8</v>
      </c>
      <c r="F35" s="1905"/>
      <c r="G35" s="1907"/>
      <c r="H35" s="1907"/>
      <c r="I35" s="1905">
        <v>672.80000000000007</v>
      </c>
      <c r="J35" s="1908"/>
      <c r="K35" s="1907"/>
      <c r="L35" s="1907"/>
      <c r="M35" s="1905">
        <v>322.40000000000003</v>
      </c>
      <c r="N35" s="1905"/>
      <c r="O35" s="1907"/>
      <c r="P35" s="1907"/>
      <c r="Q35" s="1905">
        <v>0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3"/>
      <c r="C36" s="1173"/>
      <c r="D36" s="1173"/>
      <c r="E36" s="1905">
        <v>501.6</v>
      </c>
      <c r="F36" s="1905"/>
      <c r="G36" s="1907"/>
      <c r="H36" s="1907"/>
      <c r="I36" s="1905">
        <v>679.2</v>
      </c>
      <c r="J36" s="1908"/>
      <c r="K36" s="1907"/>
      <c r="L36" s="1907"/>
      <c r="M36" s="1905">
        <v>318.40000000000003</v>
      </c>
      <c r="N36" s="1905"/>
      <c r="O36" s="1907"/>
      <c r="P36" s="1907"/>
      <c r="Q36" s="1905">
        <v>0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3"/>
      <c r="C37" s="1173"/>
      <c r="D37" s="1173"/>
      <c r="E37" s="1905">
        <v>449.6</v>
      </c>
      <c r="F37" s="1905"/>
      <c r="G37" s="1907"/>
      <c r="H37" s="1907"/>
      <c r="I37" s="1905">
        <v>609.6</v>
      </c>
      <c r="J37" s="1908"/>
      <c r="K37" s="1907"/>
      <c r="L37" s="1907"/>
      <c r="M37" s="1905">
        <v>316.8</v>
      </c>
      <c r="N37" s="1905"/>
      <c r="O37" s="1907"/>
      <c r="P37" s="1907"/>
      <c r="Q37" s="1905">
        <v>0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3"/>
      <c r="C38" s="1173"/>
      <c r="D38" s="1173"/>
      <c r="E38" s="1905">
        <v>391.2</v>
      </c>
      <c r="F38" s="1905"/>
      <c r="G38" s="1907"/>
      <c r="H38" s="1907"/>
      <c r="I38" s="1905">
        <v>493.6</v>
      </c>
      <c r="J38" s="1908"/>
      <c r="K38" s="1907"/>
      <c r="L38" s="1907"/>
      <c r="M38" s="1905">
        <v>313.60000000000002</v>
      </c>
      <c r="N38" s="1905"/>
      <c r="O38" s="1907"/>
      <c r="P38" s="1907"/>
      <c r="Q38" s="1905">
        <v>0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09">
        <f>SUM(E15:E38)</f>
        <v>11815.2</v>
      </c>
      <c r="F39" s="1917"/>
      <c r="G39" s="1917"/>
      <c r="H39" s="1917"/>
      <c r="I39" s="1909">
        <f>SUM(I15:I38)</f>
        <v>14420.8</v>
      </c>
      <c r="J39" s="1917"/>
      <c r="K39" s="1917"/>
      <c r="L39" s="1917"/>
      <c r="M39" s="1911">
        <f>SUM(M15:M38)</f>
        <v>9001.5999999999985</v>
      </c>
      <c r="N39" s="1912"/>
      <c r="O39" s="1913"/>
      <c r="P39" s="1912"/>
      <c r="Q39" s="1915">
        <f>SUM(Q15:Q38)</f>
        <v>0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topLeftCell="A4" zoomScale="85" zoomScaleNormal="85" zoomScaleSheetLayoutView="100" workbookViewId="0">
      <selection activeCell="S16" sqref="S1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624</v>
      </c>
      <c r="D1" s="1060"/>
      <c r="E1" s="1060"/>
      <c r="J1" s="801"/>
      <c r="K1" s="3017" t="s">
        <v>625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623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628</v>
      </c>
      <c r="C10" s="3014"/>
      <c r="D10" s="3014"/>
      <c r="E10" s="3015"/>
      <c r="F10" s="3013" t="s">
        <v>629</v>
      </c>
      <c r="G10" s="3014"/>
      <c r="H10" s="3014"/>
      <c r="I10" s="3015"/>
      <c r="J10" s="3013" t="s">
        <v>628</v>
      </c>
      <c r="K10" s="3014"/>
      <c r="L10" s="3014"/>
      <c r="M10" s="3015"/>
      <c r="N10" s="3013" t="s">
        <v>629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" x14ac:dyDescent="0.2">
      <c r="A14" s="1068">
        <v>0</v>
      </c>
      <c r="B14" s="1623"/>
      <c r="C14" s="1928"/>
      <c r="D14" s="1928"/>
      <c r="E14" s="1928"/>
      <c r="F14" s="1929"/>
      <c r="G14" s="1928"/>
      <c r="H14" s="1928"/>
      <c r="I14" s="1928"/>
      <c r="J14" s="1625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928"/>
      <c r="D15" s="1928"/>
      <c r="E15" s="1938">
        <v>0.9840000000000001</v>
      </c>
      <c r="F15" s="1929"/>
      <c r="G15" s="1928"/>
      <c r="H15" s="1928"/>
      <c r="I15" s="1938">
        <v>4.8559999999999999</v>
      </c>
      <c r="J15" s="1625"/>
      <c r="K15" s="1173"/>
      <c r="L15" s="1173"/>
      <c r="M15" s="1621">
        <v>0</v>
      </c>
      <c r="N15" s="1621"/>
      <c r="O15" s="1173"/>
      <c r="P15" s="1173"/>
      <c r="Q15" s="1974">
        <v>3.044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928"/>
      <c r="D16" s="1928"/>
      <c r="E16" s="1938">
        <v>1.9559999999999997</v>
      </c>
      <c r="F16" s="1929"/>
      <c r="G16" s="1928"/>
      <c r="H16" s="1928"/>
      <c r="I16" s="1938">
        <v>4.8280000000000003</v>
      </c>
      <c r="J16" s="1625"/>
      <c r="K16" s="1173"/>
      <c r="L16" s="1173"/>
      <c r="M16" s="1621">
        <v>0</v>
      </c>
      <c r="N16" s="1621"/>
      <c r="O16" s="1173"/>
      <c r="P16" s="1173"/>
      <c r="Q16" s="1974">
        <v>2.9860000000000002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928"/>
      <c r="D17" s="1928"/>
      <c r="E17" s="1938">
        <v>2.2440000000000002</v>
      </c>
      <c r="F17" s="1929"/>
      <c r="G17" s="1928"/>
      <c r="H17" s="1928"/>
      <c r="I17" s="1938">
        <v>4.7699999999999996</v>
      </c>
      <c r="J17" s="1625"/>
      <c r="K17" s="1173"/>
      <c r="L17" s="1173"/>
      <c r="M17" s="1621">
        <v>0</v>
      </c>
      <c r="N17" s="1621"/>
      <c r="O17" s="1173"/>
      <c r="P17" s="1173"/>
      <c r="Q17" s="1974">
        <v>2.9740000000000002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928"/>
      <c r="D18" s="1928"/>
      <c r="E18" s="1938">
        <v>2.2199999999999998</v>
      </c>
      <c r="F18" s="1929"/>
      <c r="G18" s="1928"/>
      <c r="H18" s="1928"/>
      <c r="I18" s="1938">
        <v>4.7279999999999998</v>
      </c>
      <c r="J18" s="1625"/>
      <c r="K18" s="1173"/>
      <c r="L18" s="1173"/>
      <c r="M18" s="1621">
        <v>0</v>
      </c>
      <c r="N18" s="1621"/>
      <c r="O18" s="1173"/>
      <c r="P18" s="1173"/>
      <c r="Q18" s="1974">
        <v>2.97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928"/>
      <c r="D19" s="1928"/>
      <c r="E19" s="1938">
        <v>2.2560000000000002</v>
      </c>
      <c r="F19" s="1929"/>
      <c r="G19" s="1928"/>
      <c r="H19" s="1928"/>
      <c r="I19" s="1938">
        <v>5.23</v>
      </c>
      <c r="J19" s="1625"/>
      <c r="K19" s="1173"/>
      <c r="L19" s="1173"/>
      <c r="M19" s="1621">
        <v>0</v>
      </c>
      <c r="N19" s="1621"/>
      <c r="O19" s="1173"/>
      <c r="P19" s="1173"/>
      <c r="Q19" s="1974">
        <v>3.6259999999999999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928"/>
      <c r="D20" s="1928"/>
      <c r="E20" s="1938">
        <v>2.1960000000000002</v>
      </c>
      <c r="F20" s="1929"/>
      <c r="G20" s="1928"/>
      <c r="H20" s="1928"/>
      <c r="I20" s="1938">
        <v>6.0280000000000005</v>
      </c>
      <c r="J20" s="1625"/>
      <c r="K20" s="1173"/>
      <c r="L20" s="1173"/>
      <c r="M20" s="1621">
        <v>0</v>
      </c>
      <c r="N20" s="1621"/>
      <c r="O20" s="1173"/>
      <c r="P20" s="1173"/>
      <c r="Q20" s="1974">
        <v>4.45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928"/>
      <c r="D21" s="1928"/>
      <c r="E21" s="1938">
        <v>2.1720000000000002</v>
      </c>
      <c r="F21" s="1929"/>
      <c r="G21" s="1928"/>
      <c r="H21" s="1928"/>
      <c r="I21" s="1938">
        <v>6.0140000000000002</v>
      </c>
      <c r="J21" s="1625"/>
      <c r="K21" s="1173"/>
      <c r="L21" s="1173"/>
      <c r="M21" s="1621">
        <v>0</v>
      </c>
      <c r="N21" s="1621"/>
      <c r="O21" s="1173"/>
      <c r="P21" s="1173"/>
      <c r="Q21" s="1974">
        <v>4.3419999999999996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928"/>
      <c r="D22" s="1928"/>
      <c r="E22" s="1938">
        <v>2.4480000000000004</v>
      </c>
      <c r="F22" s="1929"/>
      <c r="G22" s="1928"/>
      <c r="H22" s="1928"/>
      <c r="I22" s="1938">
        <v>9.5039999999999996</v>
      </c>
      <c r="J22" s="1625"/>
      <c r="K22" s="1173"/>
      <c r="L22" s="1173"/>
      <c r="M22" s="1621">
        <v>0</v>
      </c>
      <c r="N22" s="1621"/>
      <c r="O22" s="1173"/>
      <c r="P22" s="1173"/>
      <c r="Q22" s="1974">
        <v>10.41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928"/>
      <c r="D23" s="1928"/>
      <c r="E23" s="1938">
        <v>2.508</v>
      </c>
      <c r="F23" s="1929"/>
      <c r="G23" s="1928"/>
      <c r="H23" s="1928"/>
      <c r="I23" s="1938">
        <v>14.56</v>
      </c>
      <c r="J23" s="1625"/>
      <c r="K23" s="1173"/>
      <c r="L23" s="1173"/>
      <c r="M23" s="1621">
        <v>0</v>
      </c>
      <c r="N23" s="1621"/>
      <c r="O23" s="1173"/>
      <c r="P23" s="1173"/>
      <c r="Q23" s="1974">
        <v>19.165999999999997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3"/>
      <c r="C24" s="1928"/>
      <c r="D24" s="1928"/>
      <c r="E24" s="1938">
        <v>3</v>
      </c>
      <c r="F24" s="1929"/>
      <c r="G24" s="1928"/>
      <c r="H24" s="1928"/>
      <c r="I24" s="1938">
        <v>16.007999999999999</v>
      </c>
      <c r="J24" s="1625"/>
      <c r="K24" s="1173"/>
      <c r="L24" s="1173"/>
      <c r="M24" s="1621">
        <v>1.2E-2</v>
      </c>
      <c r="N24" s="1621"/>
      <c r="O24" s="1173"/>
      <c r="P24" s="1173"/>
      <c r="Q24" s="1974">
        <v>20.606000000000002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3"/>
      <c r="C25" s="1928"/>
      <c r="D25" s="1928"/>
      <c r="E25" s="1938">
        <v>3.6119999999999997</v>
      </c>
      <c r="F25" s="1929"/>
      <c r="G25" s="1928"/>
      <c r="H25" s="1928"/>
      <c r="I25" s="1938">
        <v>15.652000000000001</v>
      </c>
      <c r="J25" s="1625"/>
      <c r="K25" s="1173"/>
      <c r="L25" s="1173"/>
      <c r="M25" s="1621">
        <v>0</v>
      </c>
      <c r="N25" s="1621"/>
      <c r="O25" s="1173"/>
      <c r="P25" s="1173"/>
      <c r="Q25" s="1974">
        <v>21.054000000000002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3"/>
      <c r="C26" s="1928"/>
      <c r="D26" s="1928"/>
      <c r="E26" s="1938">
        <v>5.3760000000000003</v>
      </c>
      <c r="F26" s="1929"/>
      <c r="G26" s="1928"/>
      <c r="H26" s="1928"/>
      <c r="I26" s="1938">
        <v>12.782</v>
      </c>
      <c r="J26" s="1625"/>
      <c r="K26" s="1173"/>
      <c r="L26" s="1173"/>
      <c r="M26" s="1621">
        <v>0</v>
      </c>
      <c r="N26" s="1621"/>
      <c r="O26" s="1173"/>
      <c r="P26" s="1173"/>
      <c r="Q26" s="1974">
        <v>15.882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3"/>
      <c r="C27" s="1928"/>
      <c r="D27" s="1928"/>
      <c r="E27" s="1938">
        <v>4.08</v>
      </c>
      <c r="F27" s="1929"/>
      <c r="G27" s="1928"/>
      <c r="H27" s="1928"/>
      <c r="I27" s="1938">
        <v>6.1080000000000005</v>
      </c>
      <c r="J27" s="1625"/>
      <c r="K27" s="1173"/>
      <c r="L27" s="1173"/>
      <c r="M27" s="1621">
        <v>4.8000000000000001E-2</v>
      </c>
      <c r="N27" s="1621"/>
      <c r="O27" s="1173"/>
      <c r="P27" s="1173"/>
      <c r="Q27" s="1974">
        <v>4.468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3"/>
      <c r="C28" s="1928"/>
      <c r="D28" s="1928"/>
      <c r="E28" s="1938">
        <v>4.452</v>
      </c>
      <c r="F28" s="1929"/>
      <c r="G28" s="1928"/>
      <c r="H28" s="1928"/>
      <c r="I28" s="1938">
        <v>13.061999999999999</v>
      </c>
      <c r="J28" s="1625"/>
      <c r="K28" s="1173"/>
      <c r="L28" s="1173"/>
      <c r="M28" s="1621">
        <v>0</v>
      </c>
      <c r="N28" s="1621"/>
      <c r="O28" s="1173"/>
      <c r="P28" s="1173"/>
      <c r="Q28" s="1974">
        <v>16.936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3"/>
      <c r="C29" s="1928"/>
      <c r="D29" s="1928"/>
      <c r="E29" s="1938">
        <v>4.1520000000000001</v>
      </c>
      <c r="F29" s="1929"/>
      <c r="G29" s="1928"/>
      <c r="H29" s="1928"/>
      <c r="I29" s="1938">
        <v>15.958</v>
      </c>
      <c r="J29" s="1625"/>
      <c r="K29" s="1173"/>
      <c r="L29" s="1173"/>
      <c r="M29" s="1621">
        <v>1.2E-2</v>
      </c>
      <c r="N29" s="1621"/>
      <c r="O29" s="1173"/>
      <c r="P29" s="1173"/>
      <c r="Q29" s="1974">
        <v>23.274000000000001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3"/>
      <c r="C30" s="1928"/>
      <c r="D30" s="1928"/>
      <c r="E30" s="1938">
        <v>4.524</v>
      </c>
      <c r="F30" s="1929"/>
      <c r="G30" s="1928"/>
      <c r="H30" s="1928"/>
      <c r="I30" s="1938">
        <v>15.786</v>
      </c>
      <c r="J30" s="1625"/>
      <c r="K30" s="1173"/>
      <c r="L30" s="1173"/>
      <c r="M30" s="1621">
        <v>0</v>
      </c>
      <c r="N30" s="1621"/>
      <c r="O30" s="1173"/>
      <c r="P30" s="1173"/>
      <c r="Q30" s="1974">
        <v>22.658000000000001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3"/>
      <c r="C31" s="1928"/>
      <c r="D31" s="1928"/>
      <c r="E31" s="1938">
        <v>4.3680000000000003</v>
      </c>
      <c r="F31" s="1929"/>
      <c r="G31" s="1928"/>
      <c r="H31" s="1928"/>
      <c r="I31" s="1938">
        <v>9.4839999999999982</v>
      </c>
      <c r="J31" s="1625"/>
      <c r="K31" s="1173"/>
      <c r="L31" s="1173"/>
      <c r="M31" s="1621">
        <v>1.2E-2</v>
      </c>
      <c r="N31" s="1621"/>
      <c r="O31" s="1173"/>
      <c r="P31" s="1173"/>
      <c r="Q31" s="1974">
        <v>10.904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3"/>
      <c r="C32" s="1928"/>
      <c r="D32" s="1928"/>
      <c r="E32" s="1938">
        <v>3.7800000000000002</v>
      </c>
      <c r="F32" s="1929"/>
      <c r="G32" s="1928"/>
      <c r="H32" s="1928"/>
      <c r="I32" s="1938">
        <v>6.3100000000000005</v>
      </c>
      <c r="J32" s="1625"/>
      <c r="K32" s="1173"/>
      <c r="L32" s="1173"/>
      <c r="M32" s="1621">
        <v>0</v>
      </c>
      <c r="N32" s="1621"/>
      <c r="O32" s="1173"/>
      <c r="P32" s="1173"/>
      <c r="Q32" s="1974">
        <v>4.5940000000000003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3"/>
      <c r="C33" s="1928"/>
      <c r="D33" s="1928"/>
      <c r="E33" s="1938">
        <v>3.7560000000000002</v>
      </c>
      <c r="F33" s="1929"/>
      <c r="G33" s="1928"/>
      <c r="H33" s="1928"/>
      <c r="I33" s="1938">
        <v>6.5019999999999998</v>
      </c>
      <c r="J33" s="1625"/>
      <c r="K33" s="1173"/>
      <c r="L33" s="1173"/>
      <c r="M33" s="1621">
        <v>1.2E-2</v>
      </c>
      <c r="N33" s="1621"/>
      <c r="O33" s="1173"/>
      <c r="P33" s="1173"/>
      <c r="Q33" s="1974">
        <v>4.5819999999999999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3"/>
      <c r="C34" s="1928"/>
      <c r="D34" s="1928"/>
      <c r="E34" s="1938">
        <v>4.1640000000000006</v>
      </c>
      <c r="F34" s="1929"/>
      <c r="G34" s="1928"/>
      <c r="H34" s="1928"/>
      <c r="I34" s="1938">
        <v>6.8680000000000003</v>
      </c>
      <c r="J34" s="1625"/>
      <c r="K34" s="1173"/>
      <c r="L34" s="1173"/>
      <c r="M34" s="1621">
        <v>0</v>
      </c>
      <c r="N34" s="1621"/>
      <c r="O34" s="1173"/>
      <c r="P34" s="1173"/>
      <c r="Q34" s="1974">
        <v>4.3380000000000001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3"/>
      <c r="C35" s="1928"/>
      <c r="D35" s="1928"/>
      <c r="E35" s="1938">
        <v>3.8639999999999999</v>
      </c>
      <c r="F35" s="1929"/>
      <c r="G35" s="1928"/>
      <c r="H35" s="1928"/>
      <c r="I35" s="1938">
        <v>6.9560000000000004</v>
      </c>
      <c r="J35" s="1625"/>
      <c r="K35" s="1173"/>
      <c r="L35" s="1173"/>
      <c r="M35" s="1621">
        <v>0</v>
      </c>
      <c r="N35" s="1621"/>
      <c r="O35" s="1173"/>
      <c r="P35" s="1173"/>
      <c r="Q35" s="1974">
        <v>4.3019999999999996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3"/>
      <c r="C36" s="1928"/>
      <c r="D36" s="1928"/>
      <c r="E36" s="1938">
        <v>3</v>
      </c>
      <c r="F36" s="1929"/>
      <c r="G36" s="1928"/>
      <c r="H36" s="1928"/>
      <c r="I36" s="1938">
        <v>6.13</v>
      </c>
      <c r="J36" s="1625"/>
      <c r="K36" s="1173"/>
      <c r="L36" s="1173"/>
      <c r="M36" s="1621">
        <v>1.2E-2</v>
      </c>
      <c r="N36" s="1621"/>
      <c r="O36" s="1173"/>
      <c r="P36" s="1173"/>
      <c r="Q36" s="1974">
        <v>3.774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3"/>
      <c r="C37" s="1928"/>
      <c r="D37" s="1928"/>
      <c r="E37" s="1938">
        <v>0.40799999999999997</v>
      </c>
      <c r="F37" s="1929"/>
      <c r="G37" s="1928"/>
      <c r="H37" s="1928"/>
      <c r="I37" s="1938">
        <v>5.1319999999999997</v>
      </c>
      <c r="J37" s="1625"/>
      <c r="K37" s="1173"/>
      <c r="L37" s="1173"/>
      <c r="M37" s="1621">
        <v>0</v>
      </c>
      <c r="N37" s="1621"/>
      <c r="O37" s="1173"/>
      <c r="P37" s="1173"/>
      <c r="Q37" s="1974">
        <v>2.948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3"/>
      <c r="C38" s="1928"/>
      <c r="D38" s="1928"/>
      <c r="E38" s="1938">
        <v>0.40799999999999997</v>
      </c>
      <c r="F38" s="1929"/>
      <c r="G38" s="1928"/>
      <c r="H38" s="1928"/>
      <c r="I38" s="1938">
        <v>4.968</v>
      </c>
      <c r="J38" s="1625"/>
      <c r="K38" s="1173"/>
      <c r="L38" s="1173"/>
      <c r="M38" s="1621">
        <v>1.2E-2</v>
      </c>
      <c r="N38" s="1621"/>
      <c r="O38" s="1173"/>
      <c r="P38" s="1173"/>
      <c r="Q38" s="1974">
        <v>3.028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930"/>
      <c r="D39" s="1931"/>
      <c r="E39" s="1932">
        <f>SUM(E15:E38)</f>
        <v>71.928000000000011</v>
      </c>
      <c r="F39" s="1933"/>
      <c r="G39" s="1933"/>
      <c r="H39" s="1933"/>
      <c r="I39" s="1932">
        <f>SUM(I15:I38)</f>
        <v>208.22400000000002</v>
      </c>
      <c r="J39" s="1927"/>
      <c r="K39" s="1600"/>
      <c r="L39" s="1600"/>
      <c r="M39" s="1975">
        <f>SUM(M15:M38)</f>
        <v>0.11999999999999998</v>
      </c>
      <c r="N39" s="1592"/>
      <c r="O39" s="1593"/>
      <c r="P39" s="1592"/>
      <c r="Q39" s="1976">
        <f>SUM(Q15:Q38)</f>
        <v>217.31599999999997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85" zoomScaleNormal="85" zoomScaleSheetLayoutView="100" workbookViewId="0">
      <selection activeCell="R40" sqref="R40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624</v>
      </c>
      <c r="D1" s="1060"/>
      <c r="E1" s="1060"/>
      <c r="J1" s="801"/>
      <c r="K1" s="3017" t="s">
        <v>625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623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630</v>
      </c>
      <c r="C10" s="3014"/>
      <c r="D10" s="3014"/>
      <c r="E10" s="3015"/>
      <c r="F10" s="3013" t="s">
        <v>631</v>
      </c>
      <c r="G10" s="3014"/>
      <c r="H10" s="3014"/>
      <c r="I10" s="3015"/>
      <c r="J10" s="3013" t="s">
        <v>630</v>
      </c>
      <c r="K10" s="3014"/>
      <c r="L10" s="3014"/>
      <c r="M10" s="3015"/>
      <c r="N10" s="3013" t="s">
        <v>631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934"/>
      <c r="E14" s="1934"/>
      <c r="F14" s="1935"/>
      <c r="G14" s="1934"/>
      <c r="H14" s="1934"/>
      <c r="I14" s="1934"/>
      <c r="J14" s="1623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5">
      <c r="A15" s="1068">
        <v>1</v>
      </c>
      <c r="B15" s="1623"/>
      <c r="C15" s="1928"/>
      <c r="D15" s="1928"/>
      <c r="E15" s="1941">
        <v>16</v>
      </c>
      <c r="F15" s="1939"/>
      <c r="G15" s="1940"/>
      <c r="H15" s="1940"/>
      <c r="I15" s="1941">
        <v>9.52</v>
      </c>
      <c r="J15" s="1625"/>
      <c r="K15" s="1173"/>
      <c r="L15" s="1173"/>
      <c r="M15" s="1621">
        <v>9.52</v>
      </c>
      <c r="N15" s="1621"/>
      <c r="O15" s="1173"/>
      <c r="P15" s="1173"/>
      <c r="Q15" s="1621">
        <v>2.1280000000000001</v>
      </c>
      <c r="S15" s="1071"/>
      <c r="T15" s="1070"/>
      <c r="U15" s="1070"/>
      <c r="V15" s="1070"/>
    </row>
    <row r="16" spans="1:22" s="1065" customFormat="1" ht="15" x14ac:dyDescent="0.25">
      <c r="A16" s="1068">
        <v>2</v>
      </c>
      <c r="B16" s="1623"/>
      <c r="C16" s="1928"/>
      <c r="D16" s="1928"/>
      <c r="E16" s="1941">
        <v>12</v>
      </c>
      <c r="F16" s="1939"/>
      <c r="G16" s="1940"/>
      <c r="H16" s="1940"/>
      <c r="I16" s="1941">
        <v>7.5680000000000005</v>
      </c>
      <c r="J16" s="1625"/>
      <c r="K16" s="1173"/>
      <c r="L16" s="1173"/>
      <c r="M16" s="1621">
        <v>7.5680000000000005</v>
      </c>
      <c r="N16" s="1621"/>
      <c r="O16" s="1173"/>
      <c r="P16" s="1173"/>
      <c r="Q16" s="1621">
        <v>1.36</v>
      </c>
      <c r="S16" s="1071"/>
      <c r="T16" s="1070"/>
      <c r="U16" s="1070"/>
      <c r="V16" s="1070"/>
    </row>
    <row r="17" spans="1:22" s="1065" customFormat="1" ht="15" x14ac:dyDescent="0.25">
      <c r="A17" s="1068">
        <v>3</v>
      </c>
      <c r="B17" s="1623"/>
      <c r="C17" s="1928"/>
      <c r="D17" s="1928"/>
      <c r="E17" s="1941">
        <v>12</v>
      </c>
      <c r="F17" s="1939"/>
      <c r="G17" s="1940"/>
      <c r="H17" s="1940"/>
      <c r="I17" s="1941">
        <v>6.1120000000000001</v>
      </c>
      <c r="J17" s="1625"/>
      <c r="K17" s="1173"/>
      <c r="L17" s="1173"/>
      <c r="M17" s="1621">
        <v>6.1120000000000001</v>
      </c>
      <c r="N17" s="1621"/>
      <c r="O17" s="1173"/>
      <c r="P17" s="1173"/>
      <c r="Q17" s="1621">
        <v>1.008</v>
      </c>
      <c r="S17" s="1071"/>
      <c r="T17" s="1070"/>
      <c r="U17" s="1070"/>
      <c r="V17" s="1070"/>
    </row>
    <row r="18" spans="1:22" s="1065" customFormat="1" ht="15" x14ac:dyDescent="0.25">
      <c r="A18" s="1068">
        <v>4</v>
      </c>
      <c r="B18" s="1623"/>
      <c r="C18" s="1928"/>
      <c r="D18" s="1928"/>
      <c r="E18" s="1941">
        <v>12</v>
      </c>
      <c r="F18" s="1939"/>
      <c r="G18" s="1940"/>
      <c r="H18" s="1940"/>
      <c r="I18" s="1941">
        <v>7.7759999999999998</v>
      </c>
      <c r="J18" s="1625"/>
      <c r="K18" s="1173"/>
      <c r="L18" s="1173"/>
      <c r="M18" s="1621">
        <v>7.7759999999999998</v>
      </c>
      <c r="N18" s="1621"/>
      <c r="O18" s="1173"/>
      <c r="P18" s="1173"/>
      <c r="Q18" s="1621">
        <v>0.8</v>
      </c>
      <c r="S18" s="1071"/>
      <c r="T18" s="1070"/>
      <c r="U18" s="1070"/>
      <c r="V18" s="1070"/>
    </row>
    <row r="19" spans="1:22" s="1065" customFormat="1" ht="15" x14ac:dyDescent="0.25">
      <c r="A19" s="1068">
        <v>5</v>
      </c>
      <c r="B19" s="1623"/>
      <c r="C19" s="1928"/>
      <c r="D19" s="1928"/>
      <c r="E19" s="1941">
        <v>12</v>
      </c>
      <c r="F19" s="1939"/>
      <c r="G19" s="1940"/>
      <c r="H19" s="1940"/>
      <c r="I19" s="1941">
        <v>6.6559999999999997</v>
      </c>
      <c r="J19" s="1625"/>
      <c r="K19" s="1173"/>
      <c r="L19" s="1173"/>
      <c r="M19" s="1621">
        <v>6.6559999999999997</v>
      </c>
      <c r="N19" s="1621"/>
      <c r="O19" s="1173"/>
      <c r="P19" s="1173"/>
      <c r="Q19" s="1621">
        <v>1.008</v>
      </c>
      <c r="S19" s="1071"/>
      <c r="T19" s="1070"/>
      <c r="U19" s="1070"/>
      <c r="V19" s="1070"/>
    </row>
    <row r="20" spans="1:22" s="1065" customFormat="1" ht="15" x14ac:dyDescent="0.25">
      <c r="A20" s="1068">
        <v>6</v>
      </c>
      <c r="B20" s="1623"/>
      <c r="C20" s="1928"/>
      <c r="D20" s="1928"/>
      <c r="E20" s="1941">
        <v>16</v>
      </c>
      <c r="F20" s="1939"/>
      <c r="G20" s="1940"/>
      <c r="H20" s="1940"/>
      <c r="I20" s="1941">
        <v>7.1840000000000002</v>
      </c>
      <c r="J20" s="1625"/>
      <c r="K20" s="1173"/>
      <c r="L20" s="1173"/>
      <c r="M20" s="1621">
        <v>7.1840000000000002</v>
      </c>
      <c r="N20" s="1621"/>
      <c r="O20" s="1173"/>
      <c r="P20" s="1173"/>
      <c r="Q20" s="1621">
        <v>0.59200000000000008</v>
      </c>
      <c r="S20" s="1071"/>
      <c r="T20" s="1070"/>
      <c r="U20" s="1070"/>
      <c r="V20" s="1070"/>
    </row>
    <row r="21" spans="1:22" s="1065" customFormat="1" ht="15" x14ac:dyDescent="0.25">
      <c r="A21" s="1068">
        <v>7</v>
      </c>
      <c r="B21" s="1623"/>
      <c r="C21" s="1928"/>
      <c r="D21" s="1928"/>
      <c r="E21" s="1941">
        <v>20</v>
      </c>
      <c r="F21" s="1939"/>
      <c r="G21" s="1940"/>
      <c r="H21" s="1940"/>
      <c r="I21" s="1941">
        <v>14.64</v>
      </c>
      <c r="J21" s="1625"/>
      <c r="K21" s="1173"/>
      <c r="L21" s="1173"/>
      <c r="M21" s="1621">
        <v>14.64</v>
      </c>
      <c r="N21" s="1621"/>
      <c r="O21" s="1173"/>
      <c r="P21" s="1173"/>
      <c r="Q21" s="1621">
        <v>1.248</v>
      </c>
      <c r="S21" s="1071"/>
      <c r="T21" s="1070"/>
      <c r="U21" s="1070"/>
      <c r="V21" s="1070"/>
    </row>
    <row r="22" spans="1:22" s="1065" customFormat="1" ht="15" x14ac:dyDescent="0.25">
      <c r="A22" s="1068">
        <v>8</v>
      </c>
      <c r="B22" s="1623"/>
      <c r="C22" s="1928"/>
      <c r="D22" s="1928"/>
      <c r="E22" s="1941">
        <v>20</v>
      </c>
      <c r="F22" s="1939"/>
      <c r="G22" s="1940"/>
      <c r="H22" s="1940"/>
      <c r="I22" s="1941">
        <v>22.224</v>
      </c>
      <c r="J22" s="1625"/>
      <c r="K22" s="1173"/>
      <c r="L22" s="1173"/>
      <c r="M22" s="1621">
        <v>22.224</v>
      </c>
      <c r="N22" s="1621"/>
      <c r="O22" s="1173"/>
      <c r="P22" s="1173"/>
      <c r="Q22" s="1621">
        <v>1.056</v>
      </c>
      <c r="S22" s="1071"/>
      <c r="T22" s="1070"/>
      <c r="U22" s="1070"/>
      <c r="V22" s="1070"/>
    </row>
    <row r="23" spans="1:22" s="1065" customFormat="1" ht="15" x14ac:dyDescent="0.25">
      <c r="A23" s="1068">
        <v>9</v>
      </c>
      <c r="B23" s="1623"/>
      <c r="C23" s="1928"/>
      <c r="D23" s="1928"/>
      <c r="E23" s="1941">
        <v>16</v>
      </c>
      <c r="F23" s="1939"/>
      <c r="G23" s="1940"/>
      <c r="H23" s="1940"/>
      <c r="I23" s="1941">
        <v>19.808</v>
      </c>
      <c r="J23" s="1625"/>
      <c r="K23" s="1173"/>
      <c r="L23" s="1173"/>
      <c r="M23" s="1621">
        <v>19.808</v>
      </c>
      <c r="N23" s="1621"/>
      <c r="O23" s="1173"/>
      <c r="P23" s="1173"/>
      <c r="Q23" s="1621">
        <v>1.04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3"/>
      <c r="C24" s="1928"/>
      <c r="D24" s="1928"/>
      <c r="E24" s="1941">
        <v>16</v>
      </c>
      <c r="F24" s="1939"/>
      <c r="G24" s="1940"/>
      <c r="H24" s="1940"/>
      <c r="I24" s="1941">
        <v>26.623999999999999</v>
      </c>
      <c r="J24" s="1625"/>
      <c r="K24" s="1173"/>
      <c r="L24" s="1173"/>
      <c r="M24" s="1621">
        <v>26.623999999999999</v>
      </c>
      <c r="N24" s="1621"/>
      <c r="O24" s="1173"/>
      <c r="P24" s="1173"/>
      <c r="Q24" s="1621">
        <v>1.504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3"/>
      <c r="C25" s="1928"/>
      <c r="D25" s="1928"/>
      <c r="E25" s="1941">
        <v>16</v>
      </c>
      <c r="F25" s="1939"/>
      <c r="G25" s="1940"/>
      <c r="H25" s="1940"/>
      <c r="I25" s="1941">
        <v>25.792000000000002</v>
      </c>
      <c r="J25" s="1625"/>
      <c r="K25" s="1173"/>
      <c r="L25" s="1173"/>
      <c r="M25" s="1621">
        <v>25.792000000000002</v>
      </c>
      <c r="N25" s="1621"/>
      <c r="O25" s="1173"/>
      <c r="P25" s="1173"/>
      <c r="Q25" s="1621">
        <v>1.8240000000000001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3"/>
      <c r="C26" s="1928"/>
      <c r="D26" s="1928"/>
      <c r="E26" s="1941">
        <v>20</v>
      </c>
      <c r="F26" s="1939"/>
      <c r="G26" s="1940"/>
      <c r="H26" s="1940"/>
      <c r="I26" s="1941">
        <v>24.352</v>
      </c>
      <c r="J26" s="1625"/>
      <c r="K26" s="1173"/>
      <c r="L26" s="1173"/>
      <c r="M26" s="1621">
        <v>24.352</v>
      </c>
      <c r="N26" s="1621"/>
      <c r="O26" s="1173"/>
      <c r="P26" s="1173"/>
      <c r="Q26" s="1621">
        <v>1.712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3"/>
      <c r="C27" s="1928"/>
      <c r="D27" s="1928"/>
      <c r="E27" s="1941">
        <v>20</v>
      </c>
      <c r="F27" s="1939"/>
      <c r="G27" s="1940"/>
      <c r="H27" s="1940"/>
      <c r="I27" s="1941">
        <v>19.36</v>
      </c>
      <c r="J27" s="1625"/>
      <c r="K27" s="1173"/>
      <c r="L27" s="1173"/>
      <c r="M27" s="1621">
        <v>19.36</v>
      </c>
      <c r="N27" s="1621"/>
      <c r="O27" s="1173"/>
      <c r="P27" s="1173"/>
      <c r="Q27" s="1621">
        <v>1.04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3"/>
      <c r="C28" s="1928"/>
      <c r="D28" s="1928"/>
      <c r="E28" s="1941">
        <v>16</v>
      </c>
      <c r="F28" s="1939"/>
      <c r="G28" s="1940"/>
      <c r="H28" s="1940"/>
      <c r="I28" s="1941">
        <v>16.72</v>
      </c>
      <c r="J28" s="1625"/>
      <c r="K28" s="1173"/>
      <c r="L28" s="1173"/>
      <c r="M28" s="1621">
        <v>16.72</v>
      </c>
      <c r="N28" s="1621"/>
      <c r="O28" s="1173"/>
      <c r="P28" s="1173"/>
      <c r="Q28" s="1621">
        <v>1.2959999999999998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3"/>
      <c r="C29" s="1928"/>
      <c r="D29" s="1928"/>
      <c r="E29" s="1941">
        <v>20</v>
      </c>
      <c r="F29" s="1939"/>
      <c r="G29" s="1940"/>
      <c r="H29" s="1940"/>
      <c r="I29" s="1941">
        <v>19.088000000000001</v>
      </c>
      <c r="J29" s="1625"/>
      <c r="K29" s="1173"/>
      <c r="L29" s="1173"/>
      <c r="M29" s="1621">
        <v>19.088000000000001</v>
      </c>
      <c r="N29" s="1621"/>
      <c r="O29" s="1173"/>
      <c r="P29" s="1173"/>
      <c r="Q29" s="1621">
        <v>2.1759999999999997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3"/>
      <c r="C30" s="1928"/>
      <c r="D30" s="1928"/>
      <c r="E30" s="1941">
        <v>16</v>
      </c>
      <c r="F30" s="1939"/>
      <c r="G30" s="1940"/>
      <c r="H30" s="1940"/>
      <c r="I30" s="1941">
        <v>15.888</v>
      </c>
      <c r="J30" s="1625"/>
      <c r="K30" s="1173"/>
      <c r="L30" s="1173"/>
      <c r="M30" s="1621">
        <v>15.888</v>
      </c>
      <c r="N30" s="1621"/>
      <c r="O30" s="1173"/>
      <c r="P30" s="1173"/>
      <c r="Q30" s="1621">
        <v>1.9040000000000001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3"/>
      <c r="C31" s="1928"/>
      <c r="D31" s="1928"/>
      <c r="E31" s="1941">
        <v>20</v>
      </c>
      <c r="F31" s="1939"/>
      <c r="G31" s="1940"/>
      <c r="H31" s="1940"/>
      <c r="I31" s="1941">
        <v>18.352</v>
      </c>
      <c r="J31" s="1625"/>
      <c r="K31" s="1173"/>
      <c r="L31" s="1173"/>
      <c r="M31" s="1621">
        <v>18.352</v>
      </c>
      <c r="N31" s="1621"/>
      <c r="O31" s="1173"/>
      <c r="P31" s="1173"/>
      <c r="Q31" s="1621">
        <v>1.2959999999999998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3"/>
      <c r="C32" s="1928"/>
      <c r="D32" s="1928"/>
      <c r="E32" s="1941">
        <v>20</v>
      </c>
      <c r="F32" s="1939"/>
      <c r="G32" s="1940"/>
      <c r="H32" s="1940"/>
      <c r="I32" s="1941">
        <v>21.007999999999999</v>
      </c>
      <c r="J32" s="1625"/>
      <c r="K32" s="1173"/>
      <c r="L32" s="1173"/>
      <c r="M32" s="1621">
        <v>21.007999999999999</v>
      </c>
      <c r="N32" s="1621"/>
      <c r="O32" s="1173"/>
      <c r="P32" s="1173"/>
      <c r="Q32" s="1621">
        <v>1.456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3"/>
      <c r="C33" s="1928"/>
      <c r="D33" s="1928"/>
      <c r="E33" s="1941">
        <v>24</v>
      </c>
      <c r="F33" s="1939"/>
      <c r="G33" s="1940"/>
      <c r="H33" s="1940"/>
      <c r="I33" s="1941">
        <v>24.864000000000001</v>
      </c>
      <c r="J33" s="1625"/>
      <c r="K33" s="1173"/>
      <c r="L33" s="1173"/>
      <c r="M33" s="1621">
        <v>24.864000000000001</v>
      </c>
      <c r="N33" s="1621"/>
      <c r="O33" s="1173"/>
      <c r="P33" s="1173"/>
      <c r="Q33" s="1621">
        <v>1.4239999999999999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3"/>
      <c r="C34" s="1928"/>
      <c r="D34" s="1928"/>
      <c r="E34" s="1941">
        <v>24</v>
      </c>
      <c r="F34" s="1939"/>
      <c r="G34" s="1940"/>
      <c r="H34" s="1940"/>
      <c r="I34" s="1941">
        <v>22.208000000000002</v>
      </c>
      <c r="J34" s="1625"/>
      <c r="K34" s="1173"/>
      <c r="L34" s="1173"/>
      <c r="M34" s="1621">
        <v>22.208000000000002</v>
      </c>
      <c r="N34" s="1621"/>
      <c r="O34" s="1173"/>
      <c r="P34" s="1173"/>
      <c r="Q34" s="1621">
        <v>1.552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3"/>
      <c r="C35" s="1928"/>
      <c r="D35" s="1928"/>
      <c r="E35" s="1941">
        <v>24</v>
      </c>
      <c r="F35" s="1939"/>
      <c r="G35" s="1940"/>
      <c r="H35" s="1940"/>
      <c r="I35" s="1941">
        <v>25.488</v>
      </c>
      <c r="J35" s="1625"/>
      <c r="K35" s="1173"/>
      <c r="L35" s="1173"/>
      <c r="M35" s="1621">
        <v>25.488</v>
      </c>
      <c r="N35" s="1621"/>
      <c r="O35" s="1173"/>
      <c r="P35" s="1173"/>
      <c r="Q35" s="1621">
        <v>1.744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3"/>
      <c r="C36" s="1928"/>
      <c r="D36" s="1928"/>
      <c r="E36" s="1941">
        <v>16</v>
      </c>
      <c r="F36" s="1939"/>
      <c r="G36" s="1940"/>
      <c r="H36" s="1940"/>
      <c r="I36" s="1941">
        <v>26.688000000000002</v>
      </c>
      <c r="J36" s="1625"/>
      <c r="K36" s="1173"/>
      <c r="L36" s="1173"/>
      <c r="M36" s="1621">
        <v>26.688000000000002</v>
      </c>
      <c r="N36" s="1621"/>
      <c r="O36" s="1173"/>
      <c r="P36" s="1173"/>
      <c r="Q36" s="1621">
        <v>1.36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3"/>
      <c r="C37" s="1928"/>
      <c r="D37" s="1928"/>
      <c r="E37" s="1941">
        <v>16</v>
      </c>
      <c r="F37" s="1939"/>
      <c r="G37" s="1940"/>
      <c r="H37" s="1940"/>
      <c r="I37" s="1941">
        <v>22</v>
      </c>
      <c r="J37" s="1625"/>
      <c r="K37" s="1173"/>
      <c r="L37" s="1173"/>
      <c r="M37" s="1621">
        <v>22</v>
      </c>
      <c r="N37" s="1621"/>
      <c r="O37" s="1173"/>
      <c r="P37" s="1173"/>
      <c r="Q37" s="1621">
        <v>1.1840000000000002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3"/>
      <c r="C38" s="1928"/>
      <c r="D38" s="1928"/>
      <c r="E38" s="1941">
        <v>12</v>
      </c>
      <c r="F38" s="1939"/>
      <c r="G38" s="1940"/>
      <c r="H38" s="1940"/>
      <c r="I38" s="1941">
        <v>13.856</v>
      </c>
      <c r="J38" s="1625"/>
      <c r="K38" s="1173"/>
      <c r="L38" s="1173"/>
      <c r="M38" s="1621">
        <v>13.856</v>
      </c>
      <c r="N38" s="1621"/>
      <c r="O38" s="1173"/>
      <c r="P38" s="1173"/>
      <c r="Q38" s="1621">
        <v>1.04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930"/>
      <c r="D39" s="1931"/>
      <c r="E39" s="1932">
        <f>SUM(E15:E38)</f>
        <v>416</v>
      </c>
      <c r="F39" s="1933"/>
      <c r="G39" s="1933"/>
      <c r="H39" s="1933"/>
      <c r="I39" s="1932">
        <f>SUM(I15:I38)</f>
        <v>423.77599999999995</v>
      </c>
      <c r="J39" s="1927"/>
      <c r="K39" s="1600"/>
      <c r="L39" s="1600"/>
      <c r="M39" s="1595">
        <f>SUM(M15:M38)</f>
        <v>423.77599999999995</v>
      </c>
      <c r="N39" s="1592"/>
      <c r="O39" s="1593"/>
      <c r="P39" s="1592"/>
      <c r="Q39" s="1598"/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85" zoomScaleNormal="85" zoomScaleSheetLayoutView="100" workbookViewId="0">
      <selection activeCell="I26" sqref="I2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624</v>
      </c>
      <c r="D1" s="1060"/>
      <c r="E1" s="1060"/>
      <c r="J1" s="801"/>
      <c r="K1" s="3017" t="s">
        <v>625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623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632</v>
      </c>
      <c r="C10" s="3014"/>
      <c r="D10" s="3014"/>
      <c r="E10" s="3015"/>
      <c r="F10" s="3013" t="s">
        <v>633</v>
      </c>
      <c r="G10" s="3014"/>
      <c r="H10" s="3014"/>
      <c r="I10" s="3015"/>
      <c r="J10" s="3013" t="s">
        <v>632</v>
      </c>
      <c r="K10" s="3014"/>
      <c r="L10" s="3014"/>
      <c r="M10" s="3015"/>
      <c r="N10" s="3013" t="s">
        <v>633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934"/>
      <c r="E14" s="1934"/>
      <c r="F14" s="1935"/>
      <c r="G14" s="1934"/>
      <c r="H14" s="1934"/>
      <c r="I14" s="1934"/>
      <c r="J14" s="1936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928"/>
      <c r="D15" s="1928"/>
      <c r="E15" s="1938">
        <v>4.9800000000000004</v>
      </c>
      <c r="F15" s="1929"/>
      <c r="G15" s="1928"/>
      <c r="H15" s="1928"/>
      <c r="I15" s="1938">
        <v>1.6E-2</v>
      </c>
      <c r="J15" s="1937"/>
      <c r="K15" s="1173"/>
      <c r="L15" s="1173"/>
      <c r="M15" s="1621">
        <v>4.1760000000000002</v>
      </c>
      <c r="N15" s="1621"/>
      <c r="O15" s="1173"/>
      <c r="P15" s="1173"/>
      <c r="Q15" s="1974">
        <v>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928"/>
      <c r="D16" s="1928"/>
      <c r="E16" s="1938">
        <v>4.7879999999999994</v>
      </c>
      <c r="F16" s="1929"/>
      <c r="G16" s="1928"/>
      <c r="H16" s="1928"/>
      <c r="I16" s="1938">
        <v>0.16799999999999998</v>
      </c>
      <c r="J16" s="1937"/>
      <c r="K16" s="1173"/>
      <c r="L16" s="1173"/>
      <c r="M16" s="1621">
        <v>4.1040000000000001</v>
      </c>
      <c r="N16" s="1621"/>
      <c r="O16" s="1173"/>
      <c r="P16" s="1173"/>
      <c r="Q16" s="1974">
        <v>3.2000000000000001E-2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928"/>
      <c r="D17" s="1928"/>
      <c r="E17" s="1938">
        <v>5.6280000000000001</v>
      </c>
      <c r="F17" s="1929"/>
      <c r="G17" s="1928"/>
      <c r="H17" s="1928"/>
      <c r="I17" s="1938">
        <v>0.13599999999999998</v>
      </c>
      <c r="J17" s="1937"/>
      <c r="K17" s="1173"/>
      <c r="L17" s="1173"/>
      <c r="M17" s="1621">
        <v>3.7920000000000003</v>
      </c>
      <c r="N17" s="1621"/>
      <c r="O17" s="1173"/>
      <c r="P17" s="1173"/>
      <c r="Q17" s="1974">
        <v>8.0000000000000002E-3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928"/>
      <c r="D18" s="1928"/>
      <c r="E18" s="1938">
        <v>4.8</v>
      </c>
      <c r="F18" s="1929"/>
      <c r="G18" s="1928"/>
      <c r="H18" s="1928"/>
      <c r="I18" s="1938">
        <v>3.2000000000000001E-2</v>
      </c>
      <c r="J18" s="1937"/>
      <c r="K18" s="1173"/>
      <c r="L18" s="1173"/>
      <c r="M18" s="1621">
        <v>4.0919999999999996</v>
      </c>
      <c r="N18" s="1621"/>
      <c r="O18" s="1173"/>
      <c r="P18" s="1173"/>
      <c r="Q18" s="1974">
        <v>0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928"/>
      <c r="D19" s="1928"/>
      <c r="E19" s="1938">
        <v>4.7039999999999997</v>
      </c>
      <c r="F19" s="1929"/>
      <c r="G19" s="1928"/>
      <c r="H19" s="1928"/>
      <c r="I19" s="1938">
        <v>0.12</v>
      </c>
      <c r="J19" s="1937"/>
      <c r="K19" s="1173"/>
      <c r="L19" s="1173"/>
      <c r="M19" s="1621">
        <v>3.5999999999999996</v>
      </c>
      <c r="N19" s="1621"/>
      <c r="O19" s="1173"/>
      <c r="P19" s="1173"/>
      <c r="Q19" s="1974">
        <v>2.3999999999999997E-2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928"/>
      <c r="D20" s="1928"/>
      <c r="E20" s="1938">
        <v>6.024</v>
      </c>
      <c r="F20" s="1929"/>
      <c r="G20" s="1928"/>
      <c r="H20" s="1928"/>
      <c r="I20" s="1938">
        <v>0.13599999999999998</v>
      </c>
      <c r="J20" s="1937"/>
      <c r="K20" s="1173"/>
      <c r="L20" s="1173"/>
      <c r="M20" s="1621">
        <v>3.7920000000000003</v>
      </c>
      <c r="N20" s="1621"/>
      <c r="O20" s="1173"/>
      <c r="P20" s="1173"/>
      <c r="Q20" s="1974">
        <v>0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928"/>
      <c r="D21" s="1928"/>
      <c r="E21" s="1938">
        <v>8.088000000000001</v>
      </c>
      <c r="F21" s="1929"/>
      <c r="G21" s="1928"/>
      <c r="H21" s="1928"/>
      <c r="I21" s="1938">
        <v>0</v>
      </c>
      <c r="J21" s="1937"/>
      <c r="K21" s="1173"/>
      <c r="L21" s="1173"/>
      <c r="M21" s="1621">
        <v>3.3119999999999998</v>
      </c>
      <c r="N21" s="1621"/>
      <c r="O21" s="1173"/>
      <c r="P21" s="1173"/>
      <c r="Q21" s="1974">
        <v>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928"/>
      <c r="D22" s="1928"/>
      <c r="E22" s="1938">
        <v>12.071999999999999</v>
      </c>
      <c r="F22" s="1929"/>
      <c r="G22" s="1928"/>
      <c r="H22" s="1928"/>
      <c r="I22" s="1938">
        <v>9.5999999999999988E-2</v>
      </c>
      <c r="J22" s="1937"/>
      <c r="K22" s="1173"/>
      <c r="L22" s="1173"/>
      <c r="M22" s="1621">
        <v>2.9039999999999999</v>
      </c>
      <c r="N22" s="1621"/>
      <c r="O22" s="1173"/>
      <c r="P22" s="1173"/>
      <c r="Q22" s="1974">
        <v>0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928"/>
      <c r="D23" s="1928"/>
      <c r="E23" s="1938">
        <v>11.148</v>
      </c>
      <c r="F23" s="1929"/>
      <c r="G23" s="1928"/>
      <c r="H23" s="1928"/>
      <c r="I23" s="1938">
        <v>0.152</v>
      </c>
      <c r="J23" s="1937"/>
      <c r="K23" s="1173"/>
      <c r="L23" s="1173"/>
      <c r="M23" s="1621">
        <v>3.6360000000000001</v>
      </c>
      <c r="N23" s="1621"/>
      <c r="O23" s="1173"/>
      <c r="P23" s="1173"/>
      <c r="Q23" s="1974">
        <v>0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3"/>
      <c r="C24" s="1928"/>
      <c r="D24" s="1928"/>
      <c r="E24" s="1938">
        <v>6.444</v>
      </c>
      <c r="F24" s="1929"/>
      <c r="G24" s="1928"/>
      <c r="H24" s="1928"/>
      <c r="I24" s="1938">
        <v>4.0960000000000001</v>
      </c>
      <c r="J24" s="1937"/>
      <c r="K24" s="1173"/>
      <c r="L24" s="1173"/>
      <c r="M24" s="1621">
        <v>2.0640000000000001</v>
      </c>
      <c r="N24" s="1621"/>
      <c r="O24" s="1173"/>
      <c r="P24" s="1173"/>
      <c r="Q24" s="1974">
        <v>0.04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3"/>
      <c r="C25" s="1928"/>
      <c r="D25" s="1928"/>
      <c r="E25" s="1938">
        <v>0</v>
      </c>
      <c r="F25" s="1929"/>
      <c r="G25" s="1928"/>
      <c r="H25" s="1928"/>
      <c r="I25" s="1938">
        <v>1.8879999999999999</v>
      </c>
      <c r="J25" s="1937"/>
      <c r="K25" s="1173"/>
      <c r="L25" s="1173"/>
      <c r="M25" s="1621">
        <v>0</v>
      </c>
      <c r="N25" s="1621"/>
      <c r="O25" s="1173"/>
      <c r="P25" s="1173"/>
      <c r="Q25" s="1974">
        <v>0.184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3"/>
      <c r="C26" s="1928"/>
      <c r="D26" s="1928"/>
      <c r="E26" s="1938">
        <v>0.312</v>
      </c>
      <c r="F26" s="1929"/>
      <c r="G26" s="1928"/>
      <c r="H26" s="1928"/>
      <c r="I26" s="1938">
        <v>1.3680000000000001</v>
      </c>
      <c r="J26" s="1937"/>
      <c r="K26" s="1173"/>
      <c r="L26" s="1173"/>
      <c r="M26" s="1621">
        <v>0.12</v>
      </c>
      <c r="N26" s="1621"/>
      <c r="O26" s="1173"/>
      <c r="P26" s="1173"/>
      <c r="Q26" s="1974">
        <v>0.376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3"/>
      <c r="C27" s="1928"/>
      <c r="D27" s="1928"/>
      <c r="E27" s="1938">
        <v>13.152000000000001</v>
      </c>
      <c r="F27" s="1929"/>
      <c r="G27" s="1928"/>
      <c r="H27" s="1928"/>
      <c r="I27" s="1938">
        <v>2.04</v>
      </c>
      <c r="J27" s="1937"/>
      <c r="K27" s="1173"/>
      <c r="L27" s="1173"/>
      <c r="M27" s="1621">
        <v>6.468</v>
      </c>
      <c r="N27" s="1621"/>
      <c r="O27" s="1173"/>
      <c r="P27" s="1173"/>
      <c r="Q27" s="1974">
        <v>0.624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3"/>
      <c r="C28" s="1928"/>
      <c r="D28" s="1928"/>
      <c r="E28" s="1938">
        <v>8.1839999999999993</v>
      </c>
      <c r="F28" s="1929"/>
      <c r="G28" s="1928"/>
      <c r="H28" s="1928"/>
      <c r="I28" s="1938">
        <v>0.98399999999999999</v>
      </c>
      <c r="J28" s="1937"/>
      <c r="K28" s="1173"/>
      <c r="L28" s="1173"/>
      <c r="M28" s="1621">
        <v>4.68</v>
      </c>
      <c r="N28" s="1621"/>
      <c r="O28" s="1173"/>
      <c r="P28" s="1173"/>
      <c r="Q28" s="1974">
        <v>0.30399999999999999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3"/>
      <c r="C29" s="1928"/>
      <c r="D29" s="1928"/>
      <c r="E29" s="1938">
        <v>7.3680000000000003</v>
      </c>
      <c r="F29" s="1929"/>
      <c r="G29" s="1928"/>
      <c r="H29" s="1928"/>
      <c r="I29" s="1938">
        <v>0.16799999999999998</v>
      </c>
      <c r="J29" s="1937"/>
      <c r="K29" s="1173"/>
      <c r="L29" s="1173"/>
      <c r="M29" s="1621">
        <v>4.2720000000000002</v>
      </c>
      <c r="N29" s="1621"/>
      <c r="O29" s="1173"/>
      <c r="P29" s="1173"/>
      <c r="Q29" s="1974">
        <v>0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3"/>
      <c r="C30" s="1928"/>
      <c r="D30" s="1928"/>
      <c r="E30" s="1938">
        <v>11.1</v>
      </c>
      <c r="F30" s="1929"/>
      <c r="G30" s="1928"/>
      <c r="H30" s="1928"/>
      <c r="I30" s="1938">
        <v>8.8000000000000009E-2</v>
      </c>
      <c r="J30" s="1937"/>
      <c r="K30" s="1173"/>
      <c r="L30" s="1173"/>
      <c r="M30" s="1621">
        <v>5.4720000000000004</v>
      </c>
      <c r="N30" s="1621"/>
      <c r="O30" s="1173"/>
      <c r="P30" s="1173"/>
      <c r="Q30" s="1974">
        <v>0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3"/>
      <c r="C31" s="1928"/>
      <c r="D31" s="1928"/>
      <c r="E31" s="1938">
        <v>11.472000000000001</v>
      </c>
      <c r="F31" s="1929"/>
      <c r="G31" s="1928"/>
      <c r="H31" s="1928"/>
      <c r="I31" s="1938">
        <v>0.112</v>
      </c>
      <c r="J31" s="1937"/>
      <c r="K31" s="1173"/>
      <c r="L31" s="1173"/>
      <c r="M31" s="1621">
        <v>5.04</v>
      </c>
      <c r="N31" s="1621"/>
      <c r="O31" s="1173"/>
      <c r="P31" s="1173"/>
      <c r="Q31" s="1974">
        <v>0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3"/>
      <c r="C32" s="1928"/>
      <c r="D32" s="1928"/>
      <c r="E32" s="1938">
        <v>10.151999999999999</v>
      </c>
      <c r="F32" s="1929"/>
      <c r="G32" s="1928"/>
      <c r="H32" s="1928"/>
      <c r="I32" s="1938">
        <v>0.16799999999999998</v>
      </c>
      <c r="J32" s="1937"/>
      <c r="K32" s="1173"/>
      <c r="L32" s="1173"/>
      <c r="M32" s="1621">
        <v>4.5599999999999996</v>
      </c>
      <c r="N32" s="1621"/>
      <c r="O32" s="1173"/>
      <c r="P32" s="1173"/>
      <c r="Q32" s="1974">
        <v>0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3"/>
      <c r="C33" s="1928"/>
      <c r="D33" s="1928"/>
      <c r="E33" s="1938">
        <v>10.824</v>
      </c>
      <c r="F33" s="1929"/>
      <c r="G33" s="1928"/>
      <c r="H33" s="1928"/>
      <c r="I33" s="1938">
        <v>0.152</v>
      </c>
      <c r="J33" s="1937"/>
      <c r="K33" s="1173"/>
      <c r="L33" s="1173"/>
      <c r="M33" s="1621">
        <v>4.9560000000000004</v>
      </c>
      <c r="N33" s="1621"/>
      <c r="O33" s="1173"/>
      <c r="P33" s="1173"/>
      <c r="Q33" s="1974">
        <v>0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3"/>
      <c r="C34" s="1928"/>
      <c r="D34" s="1928"/>
      <c r="E34" s="1938">
        <v>12.06</v>
      </c>
      <c r="F34" s="1929"/>
      <c r="G34" s="1928"/>
      <c r="H34" s="1928"/>
      <c r="I34" s="1938">
        <v>0</v>
      </c>
      <c r="J34" s="1937"/>
      <c r="K34" s="1173"/>
      <c r="L34" s="1173"/>
      <c r="M34" s="1621">
        <v>4.5359999999999996</v>
      </c>
      <c r="N34" s="1621"/>
      <c r="O34" s="1173"/>
      <c r="P34" s="1173"/>
      <c r="Q34" s="1974">
        <v>0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3"/>
      <c r="C35" s="1928"/>
      <c r="D35" s="1928"/>
      <c r="E35" s="1938">
        <v>12.120000000000001</v>
      </c>
      <c r="F35" s="1929"/>
      <c r="G35" s="1928"/>
      <c r="H35" s="1928"/>
      <c r="I35" s="1938">
        <v>0.12</v>
      </c>
      <c r="J35" s="1937"/>
      <c r="K35" s="1173"/>
      <c r="L35" s="1173"/>
      <c r="M35" s="1621">
        <v>4.2720000000000002</v>
      </c>
      <c r="N35" s="1621"/>
      <c r="O35" s="1173"/>
      <c r="P35" s="1173"/>
      <c r="Q35" s="1974">
        <v>0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3"/>
      <c r="C36" s="1928"/>
      <c r="D36" s="1928"/>
      <c r="E36" s="1938">
        <v>9.36</v>
      </c>
      <c r="F36" s="1929"/>
      <c r="G36" s="1928"/>
      <c r="H36" s="1928"/>
      <c r="I36" s="1938">
        <v>0.152</v>
      </c>
      <c r="J36" s="1937"/>
      <c r="K36" s="1173"/>
      <c r="L36" s="1173"/>
      <c r="M36" s="1621">
        <v>3.84</v>
      </c>
      <c r="N36" s="1621"/>
      <c r="O36" s="1173"/>
      <c r="P36" s="1173"/>
      <c r="Q36" s="1974">
        <v>0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3"/>
      <c r="C37" s="1928"/>
      <c r="D37" s="1928"/>
      <c r="E37" s="1938">
        <v>7.14</v>
      </c>
      <c r="F37" s="1929"/>
      <c r="G37" s="1928"/>
      <c r="H37" s="1928"/>
      <c r="I37" s="1938">
        <v>0</v>
      </c>
      <c r="J37" s="1937"/>
      <c r="K37" s="1173"/>
      <c r="L37" s="1173"/>
      <c r="M37" s="1621">
        <v>4.0679999999999996</v>
      </c>
      <c r="N37" s="1621"/>
      <c r="O37" s="1173"/>
      <c r="P37" s="1173"/>
      <c r="Q37" s="1974">
        <v>0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3"/>
      <c r="C38" s="1928"/>
      <c r="D38" s="1928"/>
      <c r="E38" s="1938">
        <v>5.8079999999999998</v>
      </c>
      <c r="F38" s="1929"/>
      <c r="G38" s="1928"/>
      <c r="H38" s="1928"/>
      <c r="I38" s="1938">
        <v>0.60799999999999998</v>
      </c>
      <c r="J38" s="1937"/>
      <c r="K38" s="1173"/>
      <c r="L38" s="1173"/>
      <c r="M38" s="1621">
        <v>3.8160000000000003</v>
      </c>
      <c r="N38" s="1621"/>
      <c r="O38" s="1173"/>
      <c r="P38" s="1173"/>
      <c r="Q38" s="1974">
        <v>0.53600000000000003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930"/>
      <c r="D39" s="1931"/>
      <c r="E39" s="1932">
        <f>SUM(E15:E38)</f>
        <v>187.72799999999995</v>
      </c>
      <c r="F39" s="1933"/>
      <c r="G39" s="1933"/>
      <c r="H39" s="1933"/>
      <c r="I39" s="1932">
        <f>SUM(I15:I38)</f>
        <v>12.799999999999997</v>
      </c>
      <c r="J39" s="1933"/>
      <c r="K39" s="1600"/>
      <c r="L39" s="1600"/>
      <c r="M39" s="1975">
        <f>SUM(M15:M38)</f>
        <v>91.572000000000017</v>
      </c>
      <c r="N39" s="1592"/>
      <c r="O39" s="1593"/>
      <c r="P39" s="1592"/>
      <c r="Q39" s="1976">
        <f>SUM(Q15:Q38)</f>
        <v>2.1280000000000001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topLeftCell="A7" zoomScaleNormal="100" zoomScaleSheetLayoutView="100" workbookViewId="0">
      <selection activeCell="J44" sqref="J44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2.7109375" style="1075" customWidth="1"/>
    <col min="6" max="7" width="11.28515625" style="1075" customWidth="1"/>
    <col min="8" max="8" width="11.28515625" style="1075" hidden="1" customWidth="1"/>
    <col min="9" max="9" width="13.14062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3.57031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639</v>
      </c>
      <c r="D1" s="1060"/>
      <c r="E1" s="1060"/>
      <c r="J1" s="801"/>
      <c r="K1" s="3017" t="s">
        <v>637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638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635</v>
      </c>
      <c r="C10" s="3014"/>
      <c r="D10" s="3014"/>
      <c r="E10" s="3015"/>
      <c r="F10" s="3013" t="s">
        <v>636</v>
      </c>
      <c r="G10" s="3014"/>
      <c r="H10" s="3014"/>
      <c r="I10" s="3015"/>
      <c r="J10" s="3013" t="str">
        <f>B10</f>
        <v>ввод Город-3</v>
      </c>
      <c r="K10" s="3014"/>
      <c r="L10" s="3014"/>
      <c r="M10" s="3015"/>
      <c r="N10" s="3013" t="str">
        <f>F10</f>
        <v>ввод Онега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173"/>
      <c r="E14" s="1173"/>
      <c r="F14" s="1621"/>
      <c r="G14" s="1173"/>
      <c r="H14" s="1173"/>
      <c r="I14" s="1173"/>
      <c r="J14" s="1623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173"/>
      <c r="D15" s="1173"/>
      <c r="E15" s="1981">
        <v>564.79999999999995</v>
      </c>
      <c r="F15" s="1902"/>
      <c r="G15" s="1903"/>
      <c r="H15" s="1903"/>
      <c r="I15" s="1918">
        <v>502.8</v>
      </c>
      <c r="J15" s="1904"/>
      <c r="K15" s="1903"/>
      <c r="L15" s="1903"/>
      <c r="M15" s="1673">
        <v>321.60000000000002</v>
      </c>
      <c r="N15" s="1902"/>
      <c r="O15" s="1903"/>
      <c r="P15" s="1903"/>
      <c r="Q15" s="1985">
        <v>445.2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173"/>
      <c r="D16" s="1173"/>
      <c r="E16" s="1982">
        <v>518.4</v>
      </c>
      <c r="F16" s="1902"/>
      <c r="G16" s="1903"/>
      <c r="H16" s="1903"/>
      <c r="I16" s="1919">
        <v>488.40000000000003</v>
      </c>
      <c r="J16" s="1904"/>
      <c r="K16" s="1903"/>
      <c r="L16" s="1903"/>
      <c r="M16" s="1674">
        <v>305.60000000000002</v>
      </c>
      <c r="N16" s="1902"/>
      <c r="O16" s="1903"/>
      <c r="P16" s="1903"/>
      <c r="Q16" s="1986">
        <v>435.6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173"/>
      <c r="D17" s="1173"/>
      <c r="E17" s="1982">
        <v>454.40000000000003</v>
      </c>
      <c r="F17" s="1902"/>
      <c r="G17" s="1903"/>
      <c r="H17" s="1903"/>
      <c r="I17" s="1919">
        <v>424.8</v>
      </c>
      <c r="J17" s="1904"/>
      <c r="K17" s="1903"/>
      <c r="L17" s="1903"/>
      <c r="M17" s="1674">
        <v>257.60000000000002</v>
      </c>
      <c r="N17" s="1902"/>
      <c r="O17" s="1903"/>
      <c r="P17" s="1903"/>
      <c r="Q17" s="1986">
        <v>398.40000000000003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173"/>
      <c r="D18" s="1173"/>
      <c r="E18" s="1982">
        <v>440</v>
      </c>
      <c r="F18" s="1902"/>
      <c r="G18" s="1903"/>
      <c r="H18" s="1903"/>
      <c r="I18" s="1919">
        <v>462.6</v>
      </c>
      <c r="J18" s="1904"/>
      <c r="K18" s="1903"/>
      <c r="L18" s="1903"/>
      <c r="M18" s="1674">
        <v>249.6</v>
      </c>
      <c r="N18" s="1902"/>
      <c r="O18" s="1903"/>
      <c r="P18" s="1903"/>
      <c r="Q18" s="1986">
        <v>406.2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173"/>
      <c r="D19" s="1173"/>
      <c r="E19" s="1982">
        <v>444.8</v>
      </c>
      <c r="F19" s="1902"/>
      <c r="G19" s="1903"/>
      <c r="H19" s="1903"/>
      <c r="I19" s="1919">
        <v>435.6</v>
      </c>
      <c r="J19" s="1904"/>
      <c r="K19" s="1903"/>
      <c r="L19" s="1903"/>
      <c r="M19" s="1674">
        <v>235.20000000000002</v>
      </c>
      <c r="N19" s="1902"/>
      <c r="O19" s="1903"/>
      <c r="P19" s="1903"/>
      <c r="Q19" s="1986">
        <v>376.8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173"/>
      <c r="D20" s="1173"/>
      <c r="E20" s="1982">
        <v>459.2</v>
      </c>
      <c r="F20" s="1902"/>
      <c r="G20" s="1903"/>
      <c r="H20" s="1903"/>
      <c r="I20" s="1919">
        <v>365.40000000000003</v>
      </c>
      <c r="J20" s="1904"/>
      <c r="K20" s="1903"/>
      <c r="L20" s="1903"/>
      <c r="M20" s="1674">
        <v>235.20000000000002</v>
      </c>
      <c r="N20" s="1902"/>
      <c r="O20" s="1903"/>
      <c r="P20" s="1903"/>
      <c r="Q20" s="1986">
        <v>349.8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173"/>
      <c r="D21" s="1173"/>
      <c r="E21" s="1982">
        <v>552</v>
      </c>
      <c r="F21" s="1902"/>
      <c r="G21" s="1903"/>
      <c r="H21" s="1903"/>
      <c r="I21" s="1919">
        <v>394.8</v>
      </c>
      <c r="J21" s="1904"/>
      <c r="K21" s="1903"/>
      <c r="L21" s="1903"/>
      <c r="M21" s="1674">
        <v>236.8</v>
      </c>
      <c r="N21" s="1902"/>
      <c r="O21" s="1903"/>
      <c r="P21" s="1903"/>
      <c r="Q21" s="1986">
        <v>343.2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173"/>
      <c r="D22" s="1173"/>
      <c r="E22" s="1982">
        <v>616</v>
      </c>
      <c r="F22" s="1902"/>
      <c r="G22" s="1903"/>
      <c r="H22" s="1903"/>
      <c r="I22" s="1919">
        <v>452.40000000000003</v>
      </c>
      <c r="J22" s="1904"/>
      <c r="K22" s="1903"/>
      <c r="L22" s="1903"/>
      <c r="M22" s="1674">
        <v>256</v>
      </c>
      <c r="N22" s="1902"/>
      <c r="O22" s="1903"/>
      <c r="P22" s="1903"/>
      <c r="Q22" s="1986">
        <v>386.40000000000003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173"/>
      <c r="D23" s="1173"/>
      <c r="E23" s="1982">
        <v>684.80000000000007</v>
      </c>
      <c r="F23" s="1902"/>
      <c r="G23" s="1903"/>
      <c r="H23" s="1903"/>
      <c r="I23" s="1919">
        <v>722.4</v>
      </c>
      <c r="J23" s="1904"/>
      <c r="K23" s="1903"/>
      <c r="L23" s="1903"/>
      <c r="M23" s="1674">
        <v>260.8</v>
      </c>
      <c r="N23" s="1902"/>
      <c r="O23" s="1903"/>
      <c r="P23" s="1903"/>
      <c r="Q23" s="1986">
        <v>658.80000000000007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3"/>
      <c r="C24" s="1173"/>
      <c r="D24" s="1173"/>
      <c r="E24" s="1983">
        <v>748.80000000000007</v>
      </c>
      <c r="F24" s="1902"/>
      <c r="G24" s="1903"/>
      <c r="H24" s="1903"/>
      <c r="I24" s="1920">
        <v>930.6</v>
      </c>
      <c r="J24" s="1904"/>
      <c r="K24" s="1903"/>
      <c r="L24" s="1903"/>
      <c r="M24" s="1678">
        <v>273.60000000000002</v>
      </c>
      <c r="N24" s="1902"/>
      <c r="O24" s="1903"/>
      <c r="P24" s="1903"/>
      <c r="Q24" s="1987">
        <v>851.4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3"/>
      <c r="C25" s="1173"/>
      <c r="D25" s="1173"/>
      <c r="E25" s="1983">
        <v>758.4</v>
      </c>
      <c r="F25" s="1902"/>
      <c r="G25" s="1903"/>
      <c r="H25" s="1903"/>
      <c r="I25" s="1920">
        <v>864.6</v>
      </c>
      <c r="J25" s="1904"/>
      <c r="K25" s="1903"/>
      <c r="L25" s="1903"/>
      <c r="M25" s="1678">
        <v>281.60000000000002</v>
      </c>
      <c r="N25" s="1902"/>
      <c r="O25" s="1903"/>
      <c r="P25" s="1903"/>
      <c r="Q25" s="1987">
        <v>823.80000000000007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3"/>
      <c r="C26" s="1173"/>
      <c r="D26" s="1173"/>
      <c r="E26" s="1983">
        <v>777.6</v>
      </c>
      <c r="F26" s="1902"/>
      <c r="G26" s="1903"/>
      <c r="H26" s="1903"/>
      <c r="I26" s="1920">
        <v>786.6</v>
      </c>
      <c r="J26" s="1904"/>
      <c r="K26" s="1903"/>
      <c r="L26" s="1903"/>
      <c r="M26" s="1678">
        <v>283.2</v>
      </c>
      <c r="N26" s="1902"/>
      <c r="O26" s="1903"/>
      <c r="P26" s="1903"/>
      <c r="Q26" s="1987">
        <v>725.4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3"/>
      <c r="C27" s="1173"/>
      <c r="D27" s="1173"/>
      <c r="E27" s="1983">
        <v>796.80000000000007</v>
      </c>
      <c r="F27" s="1902"/>
      <c r="G27" s="1903"/>
      <c r="H27" s="1903"/>
      <c r="I27" s="1920">
        <v>624.6</v>
      </c>
      <c r="J27" s="1904"/>
      <c r="K27" s="1903"/>
      <c r="L27" s="1903"/>
      <c r="M27" s="1678">
        <v>304</v>
      </c>
      <c r="N27" s="1902"/>
      <c r="O27" s="1903"/>
      <c r="P27" s="1903"/>
      <c r="Q27" s="1987">
        <v>557.4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3"/>
      <c r="C28" s="1173"/>
      <c r="D28" s="1173"/>
      <c r="E28" s="1983">
        <v>763.2</v>
      </c>
      <c r="F28" s="1902"/>
      <c r="G28" s="1903"/>
      <c r="H28" s="1903"/>
      <c r="I28" s="1920">
        <v>869.4</v>
      </c>
      <c r="J28" s="1904"/>
      <c r="K28" s="1903"/>
      <c r="L28" s="1903"/>
      <c r="M28" s="1678">
        <v>289.60000000000002</v>
      </c>
      <c r="N28" s="1902"/>
      <c r="O28" s="1903"/>
      <c r="P28" s="1903"/>
      <c r="Q28" s="1987">
        <v>807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3"/>
      <c r="C29" s="1173"/>
      <c r="D29" s="1173"/>
      <c r="E29" s="1983">
        <v>753.6</v>
      </c>
      <c r="F29" s="1902"/>
      <c r="G29" s="1903"/>
      <c r="H29" s="1903"/>
      <c r="I29" s="1920">
        <v>876.6</v>
      </c>
      <c r="J29" s="1904"/>
      <c r="K29" s="1903"/>
      <c r="L29" s="1903"/>
      <c r="M29" s="1678">
        <v>280</v>
      </c>
      <c r="N29" s="1902"/>
      <c r="O29" s="1903"/>
      <c r="P29" s="1903"/>
      <c r="Q29" s="1987">
        <v>800.4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3"/>
      <c r="C30" s="1173"/>
      <c r="D30" s="1173"/>
      <c r="E30" s="1983">
        <v>782.4</v>
      </c>
      <c r="F30" s="1902"/>
      <c r="G30" s="1903"/>
      <c r="H30" s="1903"/>
      <c r="I30" s="1920">
        <v>863.4</v>
      </c>
      <c r="J30" s="1904"/>
      <c r="K30" s="1903"/>
      <c r="L30" s="1903"/>
      <c r="M30" s="1678">
        <v>276.8</v>
      </c>
      <c r="N30" s="1902"/>
      <c r="O30" s="1903"/>
      <c r="P30" s="1903"/>
      <c r="Q30" s="1987">
        <v>797.4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3"/>
      <c r="C31" s="1173"/>
      <c r="D31" s="1173"/>
      <c r="E31" s="1983">
        <v>782.4</v>
      </c>
      <c r="F31" s="1902"/>
      <c r="G31" s="1903"/>
      <c r="H31" s="1903"/>
      <c r="I31" s="1920">
        <v>926.4</v>
      </c>
      <c r="J31" s="1904"/>
      <c r="K31" s="1903"/>
      <c r="L31" s="1903"/>
      <c r="M31" s="1678">
        <v>289.60000000000002</v>
      </c>
      <c r="N31" s="1902"/>
      <c r="O31" s="1903"/>
      <c r="P31" s="1903"/>
      <c r="Q31" s="1987">
        <v>865.2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3"/>
      <c r="C32" s="1173"/>
      <c r="D32" s="1173"/>
      <c r="E32" s="1983">
        <v>780.80000000000007</v>
      </c>
      <c r="F32" s="1902"/>
      <c r="G32" s="1903"/>
      <c r="H32" s="1903"/>
      <c r="I32" s="1920">
        <v>741</v>
      </c>
      <c r="J32" s="1904"/>
      <c r="K32" s="1903"/>
      <c r="L32" s="1903"/>
      <c r="M32" s="1678">
        <v>300.8</v>
      </c>
      <c r="N32" s="1902"/>
      <c r="O32" s="1903"/>
      <c r="P32" s="1903"/>
      <c r="Q32" s="1987">
        <v>660.6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3"/>
      <c r="C33" s="1173"/>
      <c r="D33" s="1173"/>
      <c r="E33" s="1983">
        <v>798.4</v>
      </c>
      <c r="F33" s="1902"/>
      <c r="G33" s="1903"/>
      <c r="H33" s="1903"/>
      <c r="I33" s="1920">
        <v>780</v>
      </c>
      <c r="J33" s="1904"/>
      <c r="K33" s="1903"/>
      <c r="L33" s="1903"/>
      <c r="M33" s="1678">
        <v>316.8</v>
      </c>
      <c r="N33" s="1902"/>
      <c r="O33" s="1903"/>
      <c r="P33" s="1903"/>
      <c r="Q33" s="1987">
        <v>633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3"/>
      <c r="C34" s="1173"/>
      <c r="D34" s="1173"/>
      <c r="E34" s="1983">
        <v>780.80000000000007</v>
      </c>
      <c r="F34" s="1902"/>
      <c r="G34" s="1903"/>
      <c r="H34" s="1903"/>
      <c r="I34" s="1920">
        <v>663.6</v>
      </c>
      <c r="J34" s="1904"/>
      <c r="K34" s="1903"/>
      <c r="L34" s="1903"/>
      <c r="M34" s="1678">
        <v>324.8</v>
      </c>
      <c r="N34" s="1902"/>
      <c r="O34" s="1903"/>
      <c r="P34" s="1903"/>
      <c r="Q34" s="1987">
        <v>546.6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3"/>
      <c r="C35" s="1173"/>
      <c r="D35" s="1173"/>
      <c r="E35" s="1983">
        <v>779.2</v>
      </c>
      <c r="F35" s="1902"/>
      <c r="G35" s="1903"/>
      <c r="H35" s="1903"/>
      <c r="I35" s="1920">
        <v>607.20000000000005</v>
      </c>
      <c r="J35" s="1904"/>
      <c r="K35" s="1903"/>
      <c r="L35" s="1903"/>
      <c r="M35" s="1678">
        <v>326.40000000000003</v>
      </c>
      <c r="N35" s="1902"/>
      <c r="O35" s="1903"/>
      <c r="P35" s="1903"/>
      <c r="Q35" s="1987">
        <v>497.40000000000003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3"/>
      <c r="C36" s="1173"/>
      <c r="D36" s="1173"/>
      <c r="E36" s="1983">
        <v>779.2</v>
      </c>
      <c r="F36" s="1902"/>
      <c r="G36" s="1903"/>
      <c r="H36" s="1903"/>
      <c r="I36" s="1920">
        <v>672.6</v>
      </c>
      <c r="J36" s="1904"/>
      <c r="K36" s="1903"/>
      <c r="L36" s="1903"/>
      <c r="M36" s="1678">
        <v>310.40000000000003</v>
      </c>
      <c r="N36" s="1902"/>
      <c r="O36" s="1903"/>
      <c r="P36" s="1903"/>
      <c r="Q36" s="1987">
        <v>557.4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3"/>
      <c r="C37" s="1173"/>
      <c r="D37" s="1173"/>
      <c r="E37" s="1983">
        <v>739.2</v>
      </c>
      <c r="F37" s="1902"/>
      <c r="G37" s="1903"/>
      <c r="H37" s="1903"/>
      <c r="I37" s="1920">
        <v>627.6</v>
      </c>
      <c r="J37" s="1904"/>
      <c r="K37" s="1903"/>
      <c r="L37" s="1903"/>
      <c r="M37" s="1678">
        <v>331.2</v>
      </c>
      <c r="N37" s="1902"/>
      <c r="O37" s="1903"/>
      <c r="P37" s="1903"/>
      <c r="Q37" s="1987">
        <v>524.4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3"/>
      <c r="C38" s="1173"/>
      <c r="D38" s="1173"/>
      <c r="E38" s="1984">
        <v>656</v>
      </c>
      <c r="F38" s="1902"/>
      <c r="G38" s="1903"/>
      <c r="H38" s="1903"/>
      <c r="I38" s="1921">
        <v>532.20000000000005</v>
      </c>
      <c r="J38" s="1904"/>
      <c r="K38" s="1903"/>
      <c r="L38" s="1903"/>
      <c r="M38" s="1679">
        <v>347.2</v>
      </c>
      <c r="N38" s="1902"/>
      <c r="O38" s="1903"/>
      <c r="P38" s="1903"/>
      <c r="Q38" s="1988">
        <v>478.8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09">
        <f>SUM(E15:E38)</f>
        <v>16211.2</v>
      </c>
      <c r="F39" s="1916"/>
      <c r="G39" s="1916"/>
      <c r="H39" s="1916"/>
      <c r="I39" s="1909">
        <f>SUM(I15:I38)</f>
        <v>15615.600000000004</v>
      </c>
      <c r="J39" s="1916"/>
      <c r="K39" s="1916"/>
      <c r="L39" s="1916"/>
      <c r="M39" s="1909">
        <f>SUM(M15:M38)</f>
        <v>6894.4</v>
      </c>
      <c r="N39" s="1900"/>
      <c r="O39" s="1901"/>
      <c r="P39" s="1900"/>
      <c r="Q39" s="1989">
        <f>SUM(Q15:Q38)</f>
        <v>13926.599999999999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topLeftCell="A4" zoomScale="85" zoomScaleNormal="85" zoomScaleSheetLayoutView="100" workbookViewId="0">
      <selection activeCell="T30" sqref="T30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3.42578125" style="1075" customWidth="1"/>
    <col min="6" max="7" width="11.28515625" style="1075" customWidth="1"/>
    <col min="8" max="8" width="11.28515625" style="1075" hidden="1" customWidth="1"/>
    <col min="9" max="9" width="14.42578125" style="1075" customWidth="1"/>
    <col min="10" max="11" width="11.28515625" style="1075" customWidth="1"/>
    <col min="12" max="12" width="11.28515625" style="1075" hidden="1" customWidth="1"/>
    <col min="13" max="13" width="13.140625" style="1075" customWidth="1"/>
    <col min="14" max="15" width="11.28515625" style="1075" customWidth="1"/>
    <col min="16" max="16" width="11.28515625" style="1075" hidden="1" customWidth="1"/>
    <col min="17" max="17" width="14.5703125" style="1075" customWidth="1"/>
    <col min="18" max="16384" width="9.140625" style="1075"/>
  </cols>
  <sheetData>
    <row r="1" spans="1:22" s="1058" customFormat="1" ht="18.75" customHeight="1" x14ac:dyDescent="0.25">
      <c r="B1" s="1582"/>
      <c r="C1" s="1620" t="s">
        <v>639</v>
      </c>
      <c r="D1" s="1060"/>
      <c r="E1" s="1060"/>
      <c r="J1" s="801"/>
      <c r="K1" s="3017" t="s">
        <v>637</v>
      </c>
      <c r="L1" s="3017"/>
      <c r="M1" s="3017"/>
      <c r="N1" s="3017"/>
      <c r="O1" s="3017"/>
      <c r="P1" s="3017"/>
      <c r="Q1" s="3017"/>
    </row>
    <row r="2" spans="1:22" s="1058" customFormat="1" ht="10.5" customHeight="1" x14ac:dyDescent="0.2">
      <c r="A2" s="1583"/>
      <c r="B2" s="3018" t="s">
        <v>1</v>
      </c>
      <c r="C2" s="3018"/>
      <c r="D2" s="3018"/>
      <c r="E2" s="3018"/>
      <c r="N2" s="3019" t="s">
        <v>2</v>
      </c>
      <c r="O2" s="3020"/>
      <c r="P2" s="3020"/>
      <c r="Q2" s="3020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84"/>
      <c r="C4" s="1620" t="s">
        <v>638</v>
      </c>
      <c r="D4" s="1584"/>
      <c r="E4" s="1584"/>
      <c r="I4" s="3021" t="s">
        <v>5</v>
      </c>
      <c r="J4" s="2031"/>
      <c r="K4" s="2031"/>
      <c r="L4" s="1615"/>
      <c r="O4" s="1063"/>
    </row>
    <row r="5" spans="1:22" s="1058" customFormat="1" ht="9.75" customHeight="1" x14ac:dyDescent="0.2">
      <c r="A5" s="1583"/>
      <c r="B5" s="3022" t="s">
        <v>7</v>
      </c>
      <c r="C5" s="3022"/>
      <c r="D5" s="3022"/>
      <c r="E5" s="3022"/>
    </row>
    <row r="6" spans="1:22" s="1058" customFormat="1" ht="12" customHeight="1" x14ac:dyDescent="0.25">
      <c r="E6" s="3016" t="s">
        <v>8</v>
      </c>
      <c r="F6" s="3016"/>
      <c r="G6" s="3016"/>
      <c r="H6" s="3016"/>
      <c r="I6" s="3016"/>
      <c r="J6" s="3016"/>
      <c r="K6" s="3016"/>
      <c r="L6" s="3016"/>
      <c r="M6" s="3016"/>
      <c r="N6" s="3016"/>
    </row>
    <row r="7" spans="1:22" s="1058" customFormat="1" ht="15.75" x14ac:dyDescent="0.25">
      <c r="E7" s="2713" t="s">
        <v>671</v>
      </c>
      <c r="F7" s="2713"/>
      <c r="G7" s="2713"/>
      <c r="H7" s="2713"/>
      <c r="I7" s="2713"/>
      <c r="J7" s="2713"/>
      <c r="K7" s="2713"/>
      <c r="L7" s="2713"/>
      <c r="M7" s="2713"/>
      <c r="N7" s="2713"/>
    </row>
    <row r="8" spans="1:22" s="1058" customFormat="1" ht="9" customHeight="1" x14ac:dyDescent="0.2"/>
    <row r="9" spans="1:22" s="1058" customFormat="1" x14ac:dyDescent="0.2">
      <c r="A9" s="2034" t="s">
        <v>9</v>
      </c>
      <c r="B9" s="2027" t="s">
        <v>10</v>
      </c>
      <c r="C9" s="2028"/>
      <c r="D9" s="2028"/>
      <c r="E9" s="2028"/>
      <c r="F9" s="2028"/>
      <c r="G9" s="2028"/>
      <c r="H9" s="2028"/>
      <c r="I9" s="2029"/>
      <c r="J9" s="2027" t="s">
        <v>11</v>
      </c>
      <c r="K9" s="2028"/>
      <c r="L9" s="2028"/>
      <c r="M9" s="2028"/>
      <c r="N9" s="2028"/>
      <c r="O9" s="2028"/>
      <c r="P9" s="2028"/>
      <c r="Q9" s="2029"/>
    </row>
    <row r="10" spans="1:22" s="1058" customFormat="1" x14ac:dyDescent="0.2">
      <c r="A10" s="2035"/>
      <c r="B10" s="3013" t="s">
        <v>640</v>
      </c>
      <c r="C10" s="3014"/>
      <c r="D10" s="3014"/>
      <c r="E10" s="3015"/>
      <c r="F10" s="3013" t="s">
        <v>641</v>
      </c>
      <c r="G10" s="3014"/>
      <c r="H10" s="3014"/>
      <c r="I10" s="3015"/>
      <c r="J10" s="3013" t="str">
        <f>B10</f>
        <v>ввод Город-1</v>
      </c>
      <c r="K10" s="3014"/>
      <c r="L10" s="3014"/>
      <c r="M10" s="3015"/>
      <c r="N10" s="3013" t="str">
        <f>F10</f>
        <v>ввод Город-2</v>
      </c>
      <c r="O10" s="3014"/>
      <c r="P10" s="3014"/>
      <c r="Q10" s="3015"/>
    </row>
    <row r="11" spans="1:22" s="1058" customFormat="1" x14ac:dyDescent="0.2">
      <c r="A11" s="2035"/>
      <c r="B11" s="2027" t="s">
        <v>14</v>
      </c>
      <c r="C11" s="2028"/>
      <c r="E11" s="1617"/>
      <c r="F11" s="2027" t="s">
        <v>15</v>
      </c>
      <c r="G11" s="2028"/>
      <c r="H11" s="1616"/>
      <c r="I11" s="1617"/>
      <c r="J11" s="2027" t="s">
        <v>15</v>
      </c>
      <c r="K11" s="2028"/>
      <c r="L11" s="1616"/>
      <c r="M11" s="1617"/>
      <c r="N11" s="2027" t="s">
        <v>15</v>
      </c>
      <c r="O11" s="2028"/>
      <c r="P11" s="1616"/>
      <c r="Q11" s="1617"/>
    </row>
    <row r="12" spans="1:22" s="1065" customFormat="1" ht="35.25" customHeight="1" x14ac:dyDescent="0.2">
      <c r="A12" s="2036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3"/>
      <c r="C14" s="1622"/>
      <c r="D14" s="1173"/>
      <c r="E14" s="1173"/>
      <c r="F14" s="1621"/>
      <c r="G14" s="1173"/>
      <c r="H14" s="1173"/>
      <c r="I14" s="1173"/>
      <c r="J14" s="1623"/>
      <c r="K14" s="1173"/>
      <c r="L14" s="1173"/>
      <c r="M14" s="1173"/>
      <c r="N14" s="1621"/>
      <c r="O14" s="1173"/>
      <c r="P14" s="1173"/>
      <c r="Q14" s="1173"/>
      <c r="S14" s="1591"/>
      <c r="T14" s="1070"/>
      <c r="U14" s="1070"/>
      <c r="V14" s="1070"/>
    </row>
    <row r="15" spans="1:22" s="1065" customFormat="1" ht="15" x14ac:dyDescent="0.2">
      <c r="A15" s="1068">
        <v>1</v>
      </c>
      <c r="B15" s="1623"/>
      <c r="C15" s="1173"/>
      <c r="D15" s="1173"/>
      <c r="E15" s="1673">
        <v>663</v>
      </c>
      <c r="F15" s="1902"/>
      <c r="G15" s="1903"/>
      <c r="H15" s="1903"/>
      <c r="I15" s="1673">
        <v>490.40000000000003</v>
      </c>
      <c r="J15" s="1904"/>
      <c r="K15" s="1903"/>
      <c r="L15" s="1903"/>
      <c r="M15" s="1985">
        <v>391.8</v>
      </c>
      <c r="N15" s="1902"/>
      <c r="O15" s="1903"/>
      <c r="P15" s="1903"/>
      <c r="Q15" s="1985">
        <v>350.40000000000003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3"/>
      <c r="C16" s="1173"/>
      <c r="D16" s="1173"/>
      <c r="E16" s="1674">
        <v>601.20000000000005</v>
      </c>
      <c r="F16" s="1902"/>
      <c r="G16" s="1903"/>
      <c r="H16" s="1903"/>
      <c r="I16" s="1674">
        <v>434.40000000000003</v>
      </c>
      <c r="J16" s="1904"/>
      <c r="K16" s="1903"/>
      <c r="L16" s="1903"/>
      <c r="M16" s="1986">
        <v>372.6</v>
      </c>
      <c r="N16" s="1902"/>
      <c r="O16" s="1903"/>
      <c r="P16" s="1903"/>
      <c r="Q16" s="1986">
        <v>321.60000000000002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3"/>
      <c r="C17" s="1173"/>
      <c r="D17" s="1173"/>
      <c r="E17" s="1674">
        <v>511.2</v>
      </c>
      <c r="F17" s="1902"/>
      <c r="G17" s="1903"/>
      <c r="H17" s="1903"/>
      <c r="I17" s="1674">
        <v>361.6</v>
      </c>
      <c r="J17" s="1904"/>
      <c r="K17" s="1903"/>
      <c r="L17" s="1903"/>
      <c r="M17" s="1986">
        <v>304.2</v>
      </c>
      <c r="N17" s="1902"/>
      <c r="O17" s="1903"/>
      <c r="P17" s="1903"/>
      <c r="Q17" s="1986">
        <v>247.20000000000002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3"/>
      <c r="C18" s="1173"/>
      <c r="D18" s="1173"/>
      <c r="E18" s="1674">
        <v>504.6</v>
      </c>
      <c r="F18" s="1902"/>
      <c r="G18" s="1903"/>
      <c r="H18" s="1903"/>
      <c r="I18" s="1674">
        <v>343.2</v>
      </c>
      <c r="J18" s="1904"/>
      <c r="K18" s="1903"/>
      <c r="L18" s="1903"/>
      <c r="M18" s="1986">
        <v>292.8</v>
      </c>
      <c r="N18" s="1902"/>
      <c r="O18" s="1903"/>
      <c r="P18" s="1903"/>
      <c r="Q18" s="1986">
        <v>238.4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3"/>
      <c r="C19" s="1173"/>
      <c r="D19" s="1173"/>
      <c r="E19" s="1674">
        <v>537.6</v>
      </c>
      <c r="F19" s="1902"/>
      <c r="G19" s="1903"/>
      <c r="H19" s="1903"/>
      <c r="I19" s="1674">
        <v>337.6</v>
      </c>
      <c r="J19" s="1904"/>
      <c r="K19" s="1903"/>
      <c r="L19" s="1903"/>
      <c r="M19" s="1986">
        <v>280.2</v>
      </c>
      <c r="N19" s="1902"/>
      <c r="O19" s="1903"/>
      <c r="P19" s="1903"/>
      <c r="Q19" s="1986">
        <v>228.8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3"/>
      <c r="C20" s="1173"/>
      <c r="D20" s="1173"/>
      <c r="E20" s="1674">
        <v>578.4</v>
      </c>
      <c r="F20" s="1902"/>
      <c r="G20" s="1903"/>
      <c r="H20" s="1903"/>
      <c r="I20" s="1674">
        <v>364</v>
      </c>
      <c r="J20" s="1904"/>
      <c r="K20" s="1903"/>
      <c r="L20" s="1903"/>
      <c r="M20" s="1986">
        <v>280.8</v>
      </c>
      <c r="N20" s="1902"/>
      <c r="O20" s="1903"/>
      <c r="P20" s="1903"/>
      <c r="Q20" s="1986">
        <v>229.6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3"/>
      <c r="C21" s="1173"/>
      <c r="D21" s="1173"/>
      <c r="E21" s="1674">
        <v>655.20000000000005</v>
      </c>
      <c r="F21" s="1902"/>
      <c r="G21" s="1903"/>
      <c r="H21" s="1903"/>
      <c r="I21" s="1674">
        <v>468</v>
      </c>
      <c r="J21" s="1904"/>
      <c r="K21" s="1903"/>
      <c r="L21" s="1903"/>
      <c r="M21" s="1986">
        <v>281.40000000000003</v>
      </c>
      <c r="N21" s="1902"/>
      <c r="O21" s="1903"/>
      <c r="P21" s="1903"/>
      <c r="Q21" s="1986">
        <v>235.20000000000002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3"/>
      <c r="C22" s="1173"/>
      <c r="D22" s="1173"/>
      <c r="E22" s="1674">
        <v>735.6</v>
      </c>
      <c r="F22" s="1902"/>
      <c r="G22" s="1903"/>
      <c r="H22" s="1903"/>
      <c r="I22" s="1674">
        <v>580</v>
      </c>
      <c r="J22" s="1904"/>
      <c r="K22" s="1903"/>
      <c r="L22" s="1903"/>
      <c r="M22" s="1986">
        <v>301.2</v>
      </c>
      <c r="N22" s="1902"/>
      <c r="O22" s="1903"/>
      <c r="P22" s="1903"/>
      <c r="Q22" s="1986">
        <v>260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3"/>
      <c r="C23" s="1173"/>
      <c r="D23" s="1173"/>
      <c r="E23" s="1674">
        <v>918</v>
      </c>
      <c r="F23" s="1902"/>
      <c r="G23" s="1903"/>
      <c r="H23" s="1903"/>
      <c r="I23" s="1674">
        <v>728</v>
      </c>
      <c r="J23" s="1904"/>
      <c r="K23" s="1903"/>
      <c r="L23" s="1903"/>
      <c r="M23" s="1986">
        <v>340.8</v>
      </c>
      <c r="N23" s="1902"/>
      <c r="O23" s="1903"/>
      <c r="P23" s="1903"/>
      <c r="Q23" s="1986">
        <v>314.40000000000003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3"/>
      <c r="C24" s="1173"/>
      <c r="D24" s="1173"/>
      <c r="E24" s="1678">
        <v>950.4</v>
      </c>
      <c r="F24" s="1902"/>
      <c r="G24" s="1903"/>
      <c r="H24" s="1903"/>
      <c r="I24" s="1678">
        <v>805.6</v>
      </c>
      <c r="J24" s="1904"/>
      <c r="K24" s="1903"/>
      <c r="L24" s="1903"/>
      <c r="M24" s="1987">
        <v>369.6</v>
      </c>
      <c r="N24" s="1902"/>
      <c r="O24" s="1903"/>
      <c r="P24" s="1903"/>
      <c r="Q24" s="1987">
        <v>336.8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3"/>
      <c r="C25" s="1173"/>
      <c r="D25" s="1173"/>
      <c r="E25" s="1678">
        <v>891.6</v>
      </c>
      <c r="F25" s="1902"/>
      <c r="G25" s="1903"/>
      <c r="H25" s="1903"/>
      <c r="I25" s="1678">
        <v>822.4</v>
      </c>
      <c r="J25" s="1904"/>
      <c r="K25" s="1903"/>
      <c r="L25" s="1903"/>
      <c r="M25" s="1987">
        <v>369.6</v>
      </c>
      <c r="N25" s="1902"/>
      <c r="O25" s="1903"/>
      <c r="P25" s="1903"/>
      <c r="Q25" s="1987">
        <v>348.8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3"/>
      <c r="C26" s="1173"/>
      <c r="D26" s="1173"/>
      <c r="E26" s="1678">
        <v>943.80000000000007</v>
      </c>
      <c r="F26" s="1902"/>
      <c r="G26" s="1903"/>
      <c r="H26" s="1903"/>
      <c r="I26" s="1678">
        <v>817.6</v>
      </c>
      <c r="J26" s="1904"/>
      <c r="K26" s="1903"/>
      <c r="L26" s="1903"/>
      <c r="M26" s="1987">
        <v>378</v>
      </c>
      <c r="N26" s="1902"/>
      <c r="O26" s="1903"/>
      <c r="P26" s="1903"/>
      <c r="Q26" s="1987">
        <v>344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3"/>
      <c r="C27" s="1173"/>
      <c r="D27" s="1173"/>
      <c r="E27" s="1678">
        <v>841.2</v>
      </c>
      <c r="F27" s="1902"/>
      <c r="G27" s="1903"/>
      <c r="H27" s="1903"/>
      <c r="I27" s="1678">
        <v>821.6</v>
      </c>
      <c r="J27" s="1904"/>
      <c r="K27" s="1903"/>
      <c r="L27" s="1903"/>
      <c r="M27" s="1987">
        <v>355.8</v>
      </c>
      <c r="N27" s="1902"/>
      <c r="O27" s="1903"/>
      <c r="P27" s="1903"/>
      <c r="Q27" s="1987">
        <v>357.6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3"/>
      <c r="C28" s="1173"/>
      <c r="D28" s="1173"/>
      <c r="E28" s="1678">
        <v>970.2</v>
      </c>
      <c r="F28" s="1902"/>
      <c r="G28" s="1903"/>
      <c r="H28" s="1903"/>
      <c r="I28" s="1678">
        <v>776</v>
      </c>
      <c r="J28" s="1904"/>
      <c r="K28" s="1903"/>
      <c r="L28" s="1903"/>
      <c r="M28" s="1987">
        <v>384</v>
      </c>
      <c r="N28" s="1902"/>
      <c r="O28" s="1903"/>
      <c r="P28" s="1903"/>
      <c r="Q28" s="1987">
        <v>346.40000000000003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3"/>
      <c r="C29" s="1173"/>
      <c r="D29" s="1173"/>
      <c r="E29" s="1678">
        <v>975</v>
      </c>
      <c r="F29" s="1902"/>
      <c r="G29" s="1903"/>
      <c r="H29" s="1903"/>
      <c r="I29" s="1678">
        <v>776.80000000000007</v>
      </c>
      <c r="J29" s="1904"/>
      <c r="K29" s="1903"/>
      <c r="L29" s="1903"/>
      <c r="M29" s="1987">
        <v>387</v>
      </c>
      <c r="N29" s="1902"/>
      <c r="O29" s="1903"/>
      <c r="P29" s="1903"/>
      <c r="Q29" s="1987">
        <v>349.6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3"/>
      <c r="C30" s="1173"/>
      <c r="D30" s="1173"/>
      <c r="E30" s="1678">
        <v>964.80000000000007</v>
      </c>
      <c r="F30" s="1902"/>
      <c r="G30" s="1903"/>
      <c r="H30" s="1903"/>
      <c r="I30" s="1678">
        <v>766.4</v>
      </c>
      <c r="J30" s="1904"/>
      <c r="K30" s="1903"/>
      <c r="L30" s="1903"/>
      <c r="M30" s="1987">
        <v>380.40000000000003</v>
      </c>
      <c r="N30" s="1902"/>
      <c r="O30" s="1903"/>
      <c r="P30" s="1903"/>
      <c r="Q30" s="1987">
        <v>336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3"/>
      <c r="C31" s="1173"/>
      <c r="D31" s="1173"/>
      <c r="E31" s="1678">
        <v>962.4</v>
      </c>
      <c r="F31" s="1902"/>
      <c r="G31" s="1903"/>
      <c r="H31" s="1903"/>
      <c r="I31" s="1678">
        <v>764.80000000000007</v>
      </c>
      <c r="J31" s="1904"/>
      <c r="K31" s="1903"/>
      <c r="L31" s="1903"/>
      <c r="M31" s="1987">
        <v>399.6</v>
      </c>
      <c r="N31" s="1902"/>
      <c r="O31" s="1903"/>
      <c r="P31" s="1903"/>
      <c r="Q31" s="1987">
        <v>333.6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3"/>
      <c r="C32" s="1173"/>
      <c r="D32" s="1173"/>
      <c r="E32" s="1678">
        <v>880.2</v>
      </c>
      <c r="F32" s="1902"/>
      <c r="G32" s="1903"/>
      <c r="H32" s="1903"/>
      <c r="I32" s="1678">
        <v>684.80000000000007</v>
      </c>
      <c r="J32" s="1904"/>
      <c r="K32" s="1903"/>
      <c r="L32" s="1903"/>
      <c r="M32" s="1987">
        <v>382.2</v>
      </c>
      <c r="N32" s="1902"/>
      <c r="O32" s="1903"/>
      <c r="P32" s="1903"/>
      <c r="Q32" s="1987">
        <v>308.8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3"/>
      <c r="C33" s="1173"/>
      <c r="D33" s="1173"/>
      <c r="E33" s="1678">
        <v>930.6</v>
      </c>
      <c r="F33" s="1902"/>
      <c r="G33" s="1903"/>
      <c r="H33" s="1903"/>
      <c r="I33" s="1678">
        <v>601.6</v>
      </c>
      <c r="J33" s="1904"/>
      <c r="K33" s="1903"/>
      <c r="L33" s="1903"/>
      <c r="M33" s="1987">
        <v>391.2</v>
      </c>
      <c r="N33" s="1902"/>
      <c r="O33" s="1903"/>
      <c r="P33" s="1903"/>
      <c r="Q33" s="1987">
        <v>277.60000000000002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3"/>
      <c r="C34" s="1173"/>
      <c r="D34" s="1173"/>
      <c r="E34" s="1678">
        <v>859.80000000000007</v>
      </c>
      <c r="F34" s="1902"/>
      <c r="G34" s="1903"/>
      <c r="H34" s="1903"/>
      <c r="I34" s="1678">
        <v>591.20000000000005</v>
      </c>
      <c r="J34" s="1904"/>
      <c r="K34" s="1903"/>
      <c r="L34" s="1903"/>
      <c r="M34" s="1987">
        <v>369</v>
      </c>
      <c r="N34" s="1902"/>
      <c r="O34" s="1903"/>
      <c r="P34" s="1903"/>
      <c r="Q34" s="1987">
        <v>276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3"/>
      <c r="C35" s="1173"/>
      <c r="D35" s="1173"/>
      <c r="E35" s="1678">
        <v>805.2</v>
      </c>
      <c r="F35" s="1902"/>
      <c r="G35" s="1903"/>
      <c r="H35" s="1903"/>
      <c r="I35" s="1678">
        <v>580.80000000000007</v>
      </c>
      <c r="J35" s="1904"/>
      <c r="K35" s="1903"/>
      <c r="L35" s="1903"/>
      <c r="M35" s="1987">
        <v>351.6</v>
      </c>
      <c r="N35" s="1902"/>
      <c r="O35" s="1903"/>
      <c r="P35" s="1903"/>
      <c r="Q35" s="1987">
        <v>268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3"/>
      <c r="C36" s="1173"/>
      <c r="D36" s="1173"/>
      <c r="E36" s="1678">
        <v>853.80000000000007</v>
      </c>
      <c r="F36" s="1902"/>
      <c r="G36" s="1903"/>
      <c r="H36" s="1903"/>
      <c r="I36" s="1678">
        <v>558.4</v>
      </c>
      <c r="J36" s="1904"/>
      <c r="K36" s="1903"/>
      <c r="L36" s="1903"/>
      <c r="M36" s="1987">
        <v>349.2</v>
      </c>
      <c r="N36" s="1902"/>
      <c r="O36" s="1903"/>
      <c r="P36" s="1903"/>
      <c r="Q36" s="1987">
        <v>253.6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3"/>
      <c r="C37" s="1173"/>
      <c r="D37" s="1173"/>
      <c r="E37" s="1678">
        <v>801</v>
      </c>
      <c r="F37" s="1902"/>
      <c r="G37" s="1903"/>
      <c r="H37" s="1903"/>
      <c r="I37" s="1678">
        <v>577.6</v>
      </c>
      <c r="J37" s="1904"/>
      <c r="K37" s="1903"/>
      <c r="L37" s="1903"/>
      <c r="M37" s="1987">
        <v>378.6</v>
      </c>
      <c r="N37" s="1902"/>
      <c r="O37" s="1903"/>
      <c r="P37" s="1903"/>
      <c r="Q37" s="1987">
        <v>293.60000000000002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3"/>
      <c r="C38" s="1173"/>
      <c r="D38" s="1173"/>
      <c r="E38" s="1679">
        <v>736.80000000000007</v>
      </c>
      <c r="F38" s="1902"/>
      <c r="G38" s="1903"/>
      <c r="H38" s="1903"/>
      <c r="I38" s="1679">
        <v>530.4</v>
      </c>
      <c r="J38" s="1904"/>
      <c r="K38" s="1903"/>
      <c r="L38" s="1903"/>
      <c r="M38" s="1988">
        <v>403.8</v>
      </c>
      <c r="N38" s="1902"/>
      <c r="O38" s="1903"/>
      <c r="P38" s="1903"/>
      <c r="Q38" s="1988">
        <v>332.8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2"/>
      <c r="C39" s="1593"/>
      <c r="D39" s="1592"/>
      <c r="E39" s="1909">
        <f>SUM(E15:E38)</f>
        <v>19071.599999999999</v>
      </c>
      <c r="F39" s="1916"/>
      <c r="G39" s="1916"/>
      <c r="H39" s="1916"/>
      <c r="I39" s="1909">
        <f>SUM(I15:I38)</f>
        <v>14583.199999999999</v>
      </c>
      <c r="J39" s="1916"/>
      <c r="K39" s="1916"/>
      <c r="L39" s="1916"/>
      <c r="M39" s="1990">
        <f>SUM(M15:M38)</f>
        <v>8495.4</v>
      </c>
      <c r="N39" s="1900"/>
      <c r="O39" s="1901"/>
      <c r="P39" s="1900"/>
      <c r="Q39" s="1989">
        <f>SUM(Q15:Q38)</f>
        <v>7188.800000000002</v>
      </c>
      <c r="S39" s="1596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546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R52"/>
  <sheetViews>
    <sheetView tabSelected="1" topLeftCell="A16" zoomScale="85" zoomScaleNormal="85" workbookViewId="0">
      <selection activeCell="A42" sqref="A42:G42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183</v>
      </c>
    </row>
    <row r="2" spans="1:18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305"/>
      <c r="B3" s="1306"/>
      <c r="C3" s="1306"/>
      <c r="D3" s="1306"/>
      <c r="E3" s="1306"/>
      <c r="F3" s="1306"/>
      <c r="G3" s="1306"/>
    </row>
    <row r="4" spans="1:18" ht="15.75" x14ac:dyDescent="0.25">
      <c r="A4" s="2762" t="s">
        <v>684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305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26" t="s">
        <v>569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26"/>
      <c r="B9" s="3026"/>
      <c r="C9" s="3026"/>
      <c r="D9" s="3026"/>
      <c r="E9" s="3026"/>
      <c r="F9" s="3026"/>
      <c r="G9" s="3026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876"/>
      <c r="D10" s="876"/>
      <c r="E10" s="876"/>
      <c r="F10" s="876"/>
      <c r="G10" s="876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57" t="s">
        <v>115</v>
      </c>
      <c r="B11" s="2759" t="s">
        <v>10</v>
      </c>
      <c r="C11" s="2760"/>
      <c r="D11" s="2760"/>
      <c r="E11" s="2759" t="s">
        <v>11</v>
      </c>
      <c r="F11" s="2760"/>
      <c r="G11" s="2764"/>
      <c r="H11" s="876"/>
      <c r="I11" s="876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28"/>
      <c r="B12" s="477" t="s">
        <v>116</v>
      </c>
      <c r="C12" s="477" t="s">
        <v>117</v>
      </c>
      <c r="D12" s="477" t="s">
        <v>351</v>
      </c>
      <c r="E12" s="477" t="s">
        <v>116</v>
      </c>
      <c r="F12" s="477" t="s">
        <v>117</v>
      </c>
      <c r="G12" s="477" t="s">
        <v>352</v>
      </c>
    </row>
    <row r="13" spans="1:18" s="480" customFormat="1" ht="10.5" customHeight="1" x14ac:dyDescent="0.2">
      <c r="A13" s="1083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784">
        <f>свод.табл.г.Вологда!B13+SUM('46:91'!E15,'46:91'!I15)</f>
        <v>66289.497858215342</v>
      </c>
      <c r="C14" s="783"/>
      <c r="D14" s="784">
        <f t="shared" ref="D14:D25" si="0">B14</f>
        <v>66289.497858215342</v>
      </c>
      <c r="E14" s="784">
        <f>свод.табл.г.Вологда!E13+SUM('46:91'!M15,'46:91'!Q15)</f>
        <v>22209.367815078738</v>
      </c>
      <c r="F14" s="783"/>
      <c r="G14" s="784">
        <f>E14</f>
        <v>22209.367815078738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784">
        <f>свод.табл.г.Вологда!B14+SUM('46:91'!E16,'46:91'!I16)</f>
        <v>59878.473430603015</v>
      </c>
      <c r="C15" s="783"/>
      <c r="D15" s="784">
        <f t="shared" si="0"/>
        <v>59878.473430603015</v>
      </c>
      <c r="E15" s="784">
        <f>свод.табл.г.Вологда!E14+SUM('46:91'!M16,'46:91'!Q16)</f>
        <v>21118.152904266353</v>
      </c>
      <c r="F15" s="783"/>
      <c r="G15" s="784">
        <f t="shared" ref="G15:G38" si="1">E15</f>
        <v>21118.152904266353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784">
        <f>свод.табл.г.Вологда!B15+SUM('46:91'!E17,'46:91'!I17)</f>
        <v>53872.749891540516</v>
      </c>
      <c r="C16" s="783"/>
      <c r="D16" s="784">
        <f t="shared" si="0"/>
        <v>53872.749891540516</v>
      </c>
      <c r="E16" s="784">
        <f>свод.табл.г.Вологда!E15+SUM('46:91'!M17,'46:91'!Q17)</f>
        <v>20468.369931777957</v>
      </c>
      <c r="F16" s="783"/>
      <c r="G16" s="784">
        <f t="shared" si="1"/>
        <v>20468.369931777957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784">
        <f>свод.табл.г.Вологда!B16+SUM('46:91'!E18,'46:91'!I18)</f>
        <v>51059.351901672359</v>
      </c>
      <c r="C17" s="783"/>
      <c r="D17" s="784">
        <f t="shared" si="0"/>
        <v>51059.351901672359</v>
      </c>
      <c r="E17" s="784">
        <f>свод.табл.г.Вологда!E16+SUM('46:91'!M18,'46:91'!Q18)</f>
        <v>19456.056761505126</v>
      </c>
      <c r="F17" s="783"/>
      <c r="G17" s="784">
        <f t="shared" si="1"/>
        <v>19456.056761505126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784">
        <f>свод.табл.г.Вологда!B17+SUM('46:91'!E19,'46:91'!I19)</f>
        <v>50753.036291259763</v>
      </c>
      <c r="C18" s="783"/>
      <c r="D18" s="784">
        <f t="shared" si="0"/>
        <v>50753.036291259763</v>
      </c>
      <c r="E18" s="784">
        <f>свод.табл.г.Вологда!E17+SUM('46:91'!M19,'46:91'!Q19)</f>
        <v>18507.982570144653</v>
      </c>
      <c r="F18" s="783"/>
      <c r="G18" s="784">
        <f t="shared" si="1"/>
        <v>18507.982570144653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784">
        <f>свод.табл.г.Вологда!B18+SUM('46:91'!E20,'46:91'!I20)</f>
        <v>54324.227030975337</v>
      </c>
      <c r="C19" s="783"/>
      <c r="D19" s="784">
        <f t="shared" si="0"/>
        <v>54324.227030975337</v>
      </c>
      <c r="E19" s="784">
        <f>свод.табл.г.Вологда!E18+SUM('46:91'!M20,'46:91'!Q20)</f>
        <v>18452.395397628785</v>
      </c>
      <c r="F19" s="783"/>
      <c r="G19" s="784">
        <f t="shared" si="1"/>
        <v>18452.395397628785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784">
        <f>свод.табл.г.Вологда!B19+SUM('46:91'!E21,'46:91'!I21)</f>
        <v>65294.907582336426</v>
      </c>
      <c r="C20" s="783"/>
      <c r="D20" s="784">
        <f t="shared" si="0"/>
        <v>65294.907582336426</v>
      </c>
      <c r="E20" s="784">
        <f>свод.табл.г.Вологда!E19+SUM('46:91'!M21,'46:91'!Q21)</f>
        <v>18435.281277618411</v>
      </c>
      <c r="F20" s="783"/>
      <c r="G20" s="784">
        <f t="shared" si="1"/>
        <v>18435.281277618411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784">
        <f>свод.табл.г.Вологда!B20+SUM('46:91'!E22,'46:91'!I22)</f>
        <v>78458.170458435052</v>
      </c>
      <c r="C21" s="783"/>
      <c r="D21" s="784">
        <f t="shared" si="0"/>
        <v>78458.170458435052</v>
      </c>
      <c r="E21" s="784">
        <f>свод.табл.г.Вологда!E20+SUM('46:91'!M22,'46:91'!Q22)</f>
        <v>21522.130294448849</v>
      </c>
      <c r="F21" s="783"/>
      <c r="G21" s="784">
        <f t="shared" si="1"/>
        <v>21522.130294448849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784">
        <f>свод.табл.г.Вологда!B21+SUM('46:91'!E23,'46:91'!I23)</f>
        <v>95519.79426007079</v>
      </c>
      <c r="C22" s="783"/>
      <c r="D22" s="784">
        <f t="shared" si="0"/>
        <v>95519.79426007079</v>
      </c>
      <c r="E22" s="784">
        <f>свод.табл.г.Вологда!E21+SUM('46:91'!M23,'46:91'!Q23)</f>
        <v>28272.829136505126</v>
      </c>
      <c r="F22" s="783"/>
      <c r="G22" s="784">
        <f t="shared" si="1"/>
        <v>28272.829136505126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784">
        <f>свод.табл.г.Вологда!B22+SUM('46:91'!E24,'46:91'!I24)</f>
        <v>104527.49604626467</v>
      </c>
      <c r="C23" s="783"/>
      <c r="D23" s="784">
        <f t="shared" si="0"/>
        <v>104527.49604626467</v>
      </c>
      <c r="E23" s="784">
        <f>свод.табл.г.Вологда!E22+SUM('46:91'!M24,'46:91'!Q24)</f>
        <v>31947.119889831542</v>
      </c>
      <c r="F23" s="783"/>
      <c r="G23" s="784">
        <f t="shared" si="1"/>
        <v>31947.119889831542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784">
        <f>свод.табл.г.Вологда!B23+SUM('46:91'!E25,'46:91'!I25)</f>
        <v>106379.73363671877</v>
      </c>
      <c r="C24" s="783"/>
      <c r="D24" s="784">
        <f t="shared" si="0"/>
        <v>106379.73363671877</v>
      </c>
      <c r="E24" s="784">
        <f>свод.табл.г.Вологда!E23+SUM('46:91'!M25,'46:91'!Q25)</f>
        <v>31860.285617980953</v>
      </c>
      <c r="F24" s="783"/>
      <c r="G24" s="784">
        <f t="shared" si="1"/>
        <v>31860.285617980953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784">
        <f>свод.табл.г.Вологда!B24+SUM('46:91'!E26,'46:91'!I26)</f>
        <v>106876.38263726806</v>
      </c>
      <c r="C25" s="783"/>
      <c r="D25" s="784">
        <f t="shared" si="0"/>
        <v>106876.38263726806</v>
      </c>
      <c r="E25" s="784">
        <f>свод.табл.г.Вологда!E24+SUM('46:91'!M26,'46:91'!Q26)</f>
        <v>32312.458693023676</v>
      </c>
      <c r="F25" s="783"/>
      <c r="G25" s="784">
        <f t="shared" si="1"/>
        <v>32312.458693023676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784">
        <f>свод.табл.г.Вологда!B25+SUM('46:91'!E27,'46:91'!I27)</f>
        <v>104625.02219830324</v>
      </c>
      <c r="C26" s="783"/>
      <c r="D26" s="784">
        <f t="shared" ref="D26:D37" si="2">B26</f>
        <v>104625.02219830324</v>
      </c>
      <c r="E26" s="784">
        <f>свод.табл.г.Вологда!E25+SUM('46:91'!M27,'46:91'!Q27)</f>
        <v>30107.862167114257</v>
      </c>
      <c r="F26" s="783"/>
      <c r="G26" s="784">
        <f t="shared" ref="G26:G37" si="3">E26</f>
        <v>30107.862167114257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784">
        <f>свод.табл.г.Вологда!B26+SUM('46:91'!E28,'46:91'!I28)</f>
        <v>106710.369918396</v>
      </c>
      <c r="C27" s="783"/>
      <c r="D27" s="784">
        <f t="shared" si="2"/>
        <v>106710.369918396</v>
      </c>
      <c r="E27" s="784">
        <f>свод.табл.г.Вологда!E26+SUM('46:91'!M28,'46:91'!Q28)</f>
        <v>32232.967725799565</v>
      </c>
      <c r="F27" s="783"/>
      <c r="G27" s="784">
        <f t="shared" si="3"/>
        <v>32232.967725799565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784">
        <f>свод.табл.г.Вологда!B27+SUM('46:91'!E29,'46:91'!I29)</f>
        <v>105568.89757122804</v>
      </c>
      <c r="C28" s="783"/>
      <c r="D28" s="784">
        <f t="shared" si="2"/>
        <v>105568.89757122804</v>
      </c>
      <c r="E28" s="784">
        <f>свод.табл.г.Вологда!E27+SUM('46:91'!M29,'46:91'!Q29)</f>
        <v>31945.502613616947</v>
      </c>
      <c r="F28" s="783"/>
      <c r="G28" s="784">
        <f t="shared" si="3"/>
        <v>31945.502613616947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784">
        <f>свод.табл.г.Вологда!B28+SUM('46:91'!E30,'46:91'!I30)</f>
        <v>103637.02607568361</v>
      </c>
      <c r="C29" s="783"/>
      <c r="D29" s="784">
        <f t="shared" si="2"/>
        <v>103637.02607568361</v>
      </c>
      <c r="E29" s="784">
        <f>свод.табл.г.Вологда!E28+SUM('46:91'!M30,'46:91'!Q30)</f>
        <v>31750.828288619981</v>
      </c>
      <c r="F29" s="783"/>
      <c r="G29" s="784">
        <f t="shared" si="3"/>
        <v>31750.828288619981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784">
        <f>свод.табл.г.Вологда!B29+SUM('46:91'!E31,'46:91'!I31)</f>
        <v>101310.24937579347</v>
      </c>
      <c r="C30" s="783"/>
      <c r="D30" s="784">
        <f t="shared" si="2"/>
        <v>101310.24937579347</v>
      </c>
      <c r="E30" s="784">
        <f>свод.табл.г.Вологда!E29+SUM('46:91'!M31,'46:91'!Q31)</f>
        <v>31141.514333663941</v>
      </c>
      <c r="F30" s="783"/>
      <c r="G30" s="784">
        <f t="shared" si="3"/>
        <v>31141.514333663941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784">
        <f>свод.табл.г.Вологда!B30+SUM('46:91'!E32,'46:91'!I32)</f>
        <v>96850.326835815446</v>
      </c>
      <c r="C31" s="783"/>
      <c r="D31" s="784">
        <f t="shared" si="2"/>
        <v>96850.326835815446</v>
      </c>
      <c r="E31" s="784">
        <f>свод.табл.г.Вологда!E30+SUM('46:91'!M32,'46:91'!Q32)</f>
        <v>28669.583074035647</v>
      </c>
      <c r="F31" s="783"/>
      <c r="G31" s="784">
        <f t="shared" si="3"/>
        <v>28669.583074035647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784">
        <f>свод.табл.г.Вологда!B31+SUM('46:91'!E33,'46:91'!I33)</f>
        <v>95640.592749633783</v>
      </c>
      <c r="C32" s="799"/>
      <c r="D32" s="804">
        <f t="shared" si="2"/>
        <v>95640.592749633783</v>
      </c>
      <c r="E32" s="784">
        <f>свод.табл.г.Вологда!E31+SUM('46:91'!M33,'46:91'!Q33)</f>
        <v>27855.544552490235</v>
      </c>
      <c r="F32" s="799"/>
      <c r="G32" s="804">
        <f t="shared" si="3"/>
        <v>27855.544552490235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784">
        <f>свод.табл.г.Вологда!B32+SUM('46:91'!E34,'46:91'!I34)</f>
        <v>93882.8815430908</v>
      </c>
      <c r="C33" s="803"/>
      <c r="D33" s="804">
        <f t="shared" si="2"/>
        <v>93882.8815430908</v>
      </c>
      <c r="E33" s="784">
        <f>свод.табл.г.Вологда!E32+SUM('46:91'!M34,'46:91'!Q34)</f>
        <v>27399.374891021729</v>
      </c>
      <c r="F33" s="803"/>
      <c r="G33" s="804">
        <f t="shared" si="3"/>
        <v>27399.374891021729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784">
        <f>свод.табл.г.Вологда!B33+SUM('46:91'!E35,'46:91'!I35)</f>
        <v>91453.733512634266</v>
      </c>
      <c r="C34" s="783"/>
      <c r="D34" s="784">
        <f t="shared" si="2"/>
        <v>91453.733512634266</v>
      </c>
      <c r="E34" s="784">
        <f>свод.табл.г.Вологда!E33+SUM('46:91'!M35,'46:91'!Q35)</f>
        <v>25502.132910095221</v>
      </c>
      <c r="F34" s="783"/>
      <c r="G34" s="784">
        <f t="shared" si="3"/>
        <v>25502.132910095221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784">
        <f>свод.табл.г.Вологда!B34+SUM('46:91'!E36,'46:91'!I36)</f>
        <v>89735.442275207533</v>
      </c>
      <c r="C35" s="783"/>
      <c r="D35" s="784">
        <f t="shared" si="2"/>
        <v>89735.442275207533</v>
      </c>
      <c r="E35" s="784">
        <f>свод.табл.г.Вологда!E34+SUM('46:91'!M36,'46:91'!Q36)</f>
        <v>23763.673090011594</v>
      </c>
      <c r="F35" s="783"/>
      <c r="G35" s="784">
        <f t="shared" si="3"/>
        <v>23763.673090011594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784">
        <f>свод.табл.г.Вологда!B35+SUM('46:91'!E37,'46:91'!I37)</f>
        <v>85427.86278674315</v>
      </c>
      <c r="C36" s="783"/>
      <c r="D36" s="784">
        <f t="shared" si="2"/>
        <v>85427.86278674315</v>
      </c>
      <c r="E36" s="784">
        <f>свод.табл.г.Вологда!E35+SUM('46:91'!M37,'46:91'!Q37)</f>
        <v>22993.580924407957</v>
      </c>
      <c r="F36" s="783"/>
      <c r="G36" s="784">
        <f t="shared" si="3"/>
        <v>22993.580924407957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784">
        <f>свод.табл.г.Вологда!B36+SUM('46:91'!E38,'46:91'!I38)</f>
        <v>75887.949751403808</v>
      </c>
      <c r="C37" s="783"/>
      <c r="D37" s="784">
        <f t="shared" si="2"/>
        <v>75887.949751403808</v>
      </c>
      <c r="E37" s="784">
        <f>свод.табл.г.Вологда!E36+SUM('46:91'!M38,'46:91'!Q38)</f>
        <v>419404.05286068725</v>
      </c>
      <c r="F37" s="783"/>
      <c r="G37" s="784">
        <f t="shared" si="3"/>
        <v>419404.05286068725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785" t="s">
        <v>19</v>
      </c>
      <c r="B38" s="786">
        <f>SUM(B14:B37)</f>
        <v>2043964.175619293</v>
      </c>
      <c r="C38" s="787"/>
      <c r="D38" s="786">
        <f>B38</f>
        <v>2043964.175619293</v>
      </c>
      <c r="E38" s="786">
        <f>SUM(E14:E37)</f>
        <v>1017329.0477213744</v>
      </c>
      <c r="F38" s="787"/>
      <c r="G38" s="786">
        <f t="shared" si="1"/>
        <v>1017329.0477213744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C41" s="475"/>
      <c r="D41" s="475"/>
      <c r="F41" s="481"/>
    </row>
    <row r="42" spans="1:18" ht="15.75" x14ac:dyDescent="0.25">
      <c r="A42" s="2769" t="s">
        <v>688</v>
      </c>
      <c r="B42" s="2769"/>
      <c r="C42" s="2769"/>
      <c r="D42" s="2769"/>
      <c r="E42" s="2769"/>
      <c r="F42" s="2769"/>
      <c r="G42" s="2769"/>
      <c r="H42" s="1992"/>
    </row>
    <row r="49" spans="1:4" ht="13.5" x14ac:dyDescent="0.25">
      <c r="A49" s="2756"/>
      <c r="B49" s="2756"/>
    </row>
    <row r="50" spans="1:4" ht="13.5" x14ac:dyDescent="0.25">
      <c r="A50" s="2756"/>
      <c r="B50" s="2756"/>
    </row>
    <row r="52" spans="1:4" hidden="1" x14ac:dyDescent="0.2">
      <c r="D52" s="1179">
        <f>MAX(D14:D37)</f>
        <v>106876.38263726806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4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R50"/>
  <sheetViews>
    <sheetView zoomScale="115" zoomScaleNormal="115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554</v>
      </c>
      <c r="G1" s="801"/>
    </row>
    <row r="2" spans="1:18" ht="15.75" x14ac:dyDescent="0.25">
      <c r="A2" s="1609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609"/>
      <c r="B3" s="1306"/>
      <c r="C3" s="1306"/>
      <c r="D3" s="1306"/>
      <c r="E3" s="1306"/>
      <c r="F3" s="1306"/>
      <c r="G3" s="1306"/>
    </row>
    <row r="4" spans="1:18" ht="15.75" x14ac:dyDescent="0.25">
      <c r="A4" s="2762" t="s">
        <v>685</v>
      </c>
      <c r="B4" s="3030"/>
      <c r="C4" s="3030"/>
      <c r="D4" s="3030"/>
      <c r="E4" s="3030"/>
      <c r="F4" s="3030"/>
      <c r="G4" s="3030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609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66" t="s">
        <v>510</v>
      </c>
      <c r="B6" s="2766"/>
      <c r="C6" s="2766"/>
      <c r="D6" s="3031"/>
      <c r="E6" s="3031"/>
      <c r="F6" s="3031"/>
      <c r="G6" s="3031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609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26" t="s">
        <v>567</v>
      </c>
      <c r="B8" s="3032"/>
      <c r="C8" s="3032"/>
      <c r="D8" s="3032"/>
      <c r="E8" s="3032"/>
      <c r="F8" s="3032"/>
      <c r="G8" s="3032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26"/>
      <c r="B9" s="3026"/>
      <c r="C9" s="3026"/>
      <c r="D9" s="3026"/>
      <c r="E9" s="3026"/>
      <c r="F9" s="3026"/>
      <c r="G9" s="3026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1"/>
      <c r="D10" s="1601"/>
      <c r="E10" s="1601"/>
      <c r="F10" s="1601"/>
      <c r="G10" s="1601"/>
      <c r="H10" s="1601"/>
      <c r="I10" s="1601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57" t="s">
        <v>115</v>
      </c>
      <c r="B11" s="3034" t="s">
        <v>10</v>
      </c>
      <c r="C11" s="3035"/>
      <c r="D11" s="3035"/>
      <c r="E11" s="3034" t="s">
        <v>11</v>
      </c>
      <c r="F11" s="3035"/>
      <c r="G11" s="3036"/>
      <c r="H11" s="1601"/>
      <c r="I11" s="1601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33"/>
      <c r="B12" s="477" t="s">
        <v>116</v>
      </c>
      <c r="C12" s="477" t="s">
        <v>117</v>
      </c>
      <c r="D12" s="477" t="s">
        <v>351</v>
      </c>
      <c r="E12" s="477" t="s">
        <v>116</v>
      </c>
      <c r="F12" s="477" t="s">
        <v>117</v>
      </c>
      <c r="G12" s="477" t="s">
        <v>352</v>
      </c>
    </row>
    <row r="13" spans="1:18" s="480" customFormat="1" ht="10.5" customHeight="1" x14ac:dyDescent="0.2">
      <c r="A13" s="160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3">
        <f>SUM('82:86'!E15)+SUM('82:86'!I15)</f>
        <v>1151.0360000000001</v>
      </c>
      <c r="C14" s="1608"/>
      <c r="D14" s="1603">
        <f>B14-C14</f>
        <v>1151.0360000000001</v>
      </c>
      <c r="E14" s="1603">
        <f>SUM('82:86'!M15)+SUM('82:86'!Q15)</f>
        <v>764.61799999999994</v>
      </c>
      <c r="F14" s="1603"/>
      <c r="G14" s="1603">
        <f>E14-F14</f>
        <v>764.61799999999994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3">
        <f>SUM('82:86'!E16)+SUM('82:86'!I16)</f>
        <v>1040.1599999999999</v>
      </c>
      <c r="C15" s="1608"/>
      <c r="D15" s="1603">
        <f t="shared" ref="D15:D37" si="0">B15-C15</f>
        <v>1040.1599999999999</v>
      </c>
      <c r="E15" s="1603">
        <f>SUM('82:86'!M16)+SUM('82:86'!Q16)</f>
        <v>744.76800000000003</v>
      </c>
      <c r="F15" s="1603"/>
      <c r="G15" s="1603">
        <f t="shared" ref="G15:G37" si="1">E15-F15</f>
        <v>744.76800000000003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3">
        <f>SUM('82:86'!E17)+SUM('82:86'!I17)</f>
        <v>834.01199999999994</v>
      </c>
      <c r="C16" s="1608"/>
      <c r="D16" s="1603">
        <f t="shared" si="0"/>
        <v>834.01199999999994</v>
      </c>
      <c r="E16" s="1603">
        <f>SUM('82:86'!M17)+SUM('82:86'!Q17)</f>
        <v>631.02199999999993</v>
      </c>
      <c r="F16" s="1603"/>
      <c r="G16" s="1603">
        <f t="shared" si="1"/>
        <v>631.02199999999993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3">
        <f>SUM('82:86'!E18)+SUM('82:86'!I18)</f>
        <v>783.61199999999997</v>
      </c>
      <c r="C17" s="1608"/>
      <c r="D17" s="1603">
        <f t="shared" si="0"/>
        <v>783.61199999999997</v>
      </c>
      <c r="E17" s="1603">
        <f>SUM('82:86'!M18)+SUM('82:86'!Q18)</f>
        <v>608.00600000000009</v>
      </c>
      <c r="F17" s="1603"/>
      <c r="G17" s="1603">
        <f t="shared" si="1"/>
        <v>608.00600000000009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3">
        <f>SUM('82:86'!E19)+SUM('82:86'!I19)</f>
        <v>802.56999999999994</v>
      </c>
      <c r="C18" s="1608"/>
      <c r="D18" s="1603">
        <f t="shared" si="0"/>
        <v>802.56999999999994</v>
      </c>
      <c r="E18" s="1603">
        <f>SUM('82:86'!M19)+SUM('82:86'!Q19)</f>
        <v>579.23599999999999</v>
      </c>
      <c r="F18" s="1603"/>
      <c r="G18" s="1603">
        <f t="shared" si="1"/>
        <v>579.23599999999999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3">
        <f>SUM('82:86'!E20)+SUM('82:86'!I20)</f>
        <v>889.73399999999992</v>
      </c>
      <c r="C19" s="1608"/>
      <c r="D19" s="1603">
        <f t="shared" si="0"/>
        <v>889.73399999999992</v>
      </c>
      <c r="E19" s="1603">
        <f>SUM('82:86'!M20)+SUM('82:86'!Q20)</f>
        <v>565.10199999999998</v>
      </c>
      <c r="F19" s="1603"/>
      <c r="G19" s="1603">
        <f t="shared" si="1"/>
        <v>565.10199999999998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3">
        <f>SUM('82:86'!E21)+SUM('82:86'!I21)</f>
        <v>1207.248</v>
      </c>
      <c r="C20" s="1608"/>
      <c r="D20" s="1603">
        <f t="shared" si="0"/>
        <v>1207.248</v>
      </c>
      <c r="E20" s="1603">
        <f>SUM('82:86'!M21)+SUM('82:86'!Q21)</f>
        <v>541.86</v>
      </c>
      <c r="F20" s="1603"/>
      <c r="G20" s="1603">
        <f t="shared" si="1"/>
        <v>541.86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3">
        <f>SUM('82:86'!E22)+SUM('82:86'!I22)</f>
        <v>1515.3920000000001</v>
      </c>
      <c r="C21" s="1608"/>
      <c r="D21" s="1603">
        <f t="shared" si="0"/>
        <v>1515.3920000000001</v>
      </c>
      <c r="E21" s="1603">
        <f>SUM('82:86'!M22)+SUM('82:86'!Q22)</f>
        <v>596.28199999999993</v>
      </c>
      <c r="F21" s="1603"/>
      <c r="G21" s="1603">
        <f t="shared" si="1"/>
        <v>596.28199999999993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3">
        <f>SUM('82:86'!E23)+SUM('82:86'!I23)</f>
        <v>2143.6279999999997</v>
      </c>
      <c r="C22" s="1608"/>
      <c r="D22" s="1603">
        <f t="shared" si="0"/>
        <v>2143.6279999999997</v>
      </c>
      <c r="E22" s="1603">
        <f>SUM('82:86'!M23)+SUM('82:86'!Q23)</f>
        <v>1169.672</v>
      </c>
      <c r="F22" s="1603"/>
      <c r="G22" s="1603">
        <f t="shared" si="1"/>
        <v>1169.672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3">
        <f>SUM('82:86'!E24)+SUM('82:86'!I24)</f>
        <v>2183.2240000000002</v>
      </c>
      <c r="C23" s="1608"/>
      <c r="D23" s="1604">
        <f t="shared" si="0"/>
        <v>2183.2240000000002</v>
      </c>
      <c r="E23" s="1603">
        <f>SUM('82:86'!M24)+SUM('82:86'!Q24)</f>
        <v>1146.1599999999999</v>
      </c>
      <c r="F23" s="1603"/>
      <c r="G23" s="1603">
        <f t="shared" si="1"/>
        <v>1146.1599999999999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3">
        <f>SUM('82:86'!E25)+SUM('82:86'!I25)</f>
        <v>2061.6379999999999</v>
      </c>
      <c r="C24" s="1608"/>
      <c r="D24" s="1603">
        <f t="shared" si="0"/>
        <v>2061.6379999999999</v>
      </c>
      <c r="E24" s="1603">
        <f>SUM('82:86'!M25)+SUM('82:86'!Q25)</f>
        <v>1029.9259999999999</v>
      </c>
      <c r="F24" s="1603"/>
      <c r="G24" s="1603">
        <f t="shared" si="1"/>
        <v>1029.9259999999999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3">
        <f>SUM('82:86'!E26)+SUM('82:86'!I26)</f>
        <v>1987.508</v>
      </c>
      <c r="C25" s="1608"/>
      <c r="D25" s="1603">
        <f t="shared" si="0"/>
        <v>1987.508</v>
      </c>
      <c r="E25" s="1603">
        <f>SUM('82:86'!M26)+SUM('82:86'!Q26)</f>
        <v>1049.6019999999999</v>
      </c>
      <c r="F25" s="1603"/>
      <c r="G25" s="1603">
        <f t="shared" si="1"/>
        <v>1049.6019999999999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3">
        <f>SUM('82:86'!E27)+SUM('82:86'!I27)</f>
        <v>1790.7240000000002</v>
      </c>
      <c r="C26" s="1608"/>
      <c r="D26" s="1603">
        <f t="shared" si="0"/>
        <v>1790.7240000000002</v>
      </c>
      <c r="E26" s="1603">
        <f>SUM('82:86'!M27)+SUM('82:86'!Q27)</f>
        <v>703.7</v>
      </c>
      <c r="F26" s="1603"/>
      <c r="G26" s="1603">
        <f t="shared" si="1"/>
        <v>703.7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3">
        <f>SUM('82:86'!E28)+SUM('82:86'!I28)</f>
        <v>1978.0559999999998</v>
      </c>
      <c r="C27" s="1608"/>
      <c r="D27" s="1603">
        <f t="shared" si="0"/>
        <v>1978.0559999999998</v>
      </c>
      <c r="E27" s="1603">
        <f>SUM('82:86'!M28)+SUM('82:86'!Q28)</f>
        <v>1152.288</v>
      </c>
      <c r="F27" s="1603"/>
      <c r="G27" s="1603">
        <f t="shared" si="1"/>
        <v>1152.288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3">
        <f>SUM('82:86'!E29)+SUM('82:86'!I29)</f>
        <v>2083.7200000000003</v>
      </c>
      <c r="C28" s="1608"/>
      <c r="D28" s="1603">
        <f t="shared" si="0"/>
        <v>2083.7200000000003</v>
      </c>
      <c r="E28" s="1603">
        <f>SUM('82:86'!M29)+SUM('82:86'!Q29)</f>
        <v>1277.8879999999999</v>
      </c>
      <c r="F28" s="1603"/>
      <c r="G28" s="1603">
        <f t="shared" si="1"/>
        <v>1277.8879999999999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3">
        <f>SUM('82:86'!E30)+SUM('82:86'!I30)</f>
        <v>1909.732</v>
      </c>
      <c r="C29" s="1608"/>
      <c r="D29" s="1603">
        <f t="shared" si="0"/>
        <v>1909.732</v>
      </c>
      <c r="E29" s="1603">
        <f>SUM('82:86'!M30)+SUM('82:86'!Q30)</f>
        <v>1039.0059999999999</v>
      </c>
      <c r="F29" s="1603"/>
      <c r="G29" s="1603">
        <f t="shared" si="1"/>
        <v>1039.0059999999999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3">
        <f>SUM('82:86'!E31)+SUM('82:86'!I31)</f>
        <v>1951.2079999999999</v>
      </c>
      <c r="C30" s="1608"/>
      <c r="D30" s="1603">
        <f t="shared" si="0"/>
        <v>1951.2079999999999</v>
      </c>
      <c r="E30" s="1603">
        <f>SUM('82:86'!M31)+SUM('82:86'!Q31)</f>
        <v>1041.2640000000001</v>
      </c>
      <c r="F30" s="1603"/>
      <c r="G30" s="1603">
        <f t="shared" si="1"/>
        <v>1041.2640000000001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3">
        <f>SUM('82:86'!E32)+SUM('82:86'!I32)</f>
        <v>1662.8679999999999</v>
      </c>
      <c r="C31" s="1608"/>
      <c r="D31" s="1603">
        <f t="shared" si="0"/>
        <v>1662.8679999999999</v>
      </c>
      <c r="E31" s="1603">
        <f>SUM('82:86'!M32)+SUM('82:86'!Q32)</f>
        <v>711.64799999999991</v>
      </c>
      <c r="F31" s="1603"/>
      <c r="G31" s="1603">
        <f t="shared" si="1"/>
        <v>711.64799999999991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3">
        <f>SUM('82:86'!E33)+SUM('82:86'!I33)</f>
        <v>1735.6759999999999</v>
      </c>
      <c r="C32" s="1608"/>
      <c r="D32" s="1603">
        <f t="shared" si="0"/>
        <v>1735.6759999999999</v>
      </c>
      <c r="E32" s="1603">
        <f>SUM('82:86'!M33)+SUM('82:86'!Q33)</f>
        <v>739.59799999999996</v>
      </c>
      <c r="F32" s="1605"/>
      <c r="G32" s="1603">
        <f t="shared" si="1"/>
        <v>739.59799999999996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3">
        <f>SUM('82:86'!E34)+SUM('82:86'!I34)</f>
        <v>1673.4560000000001</v>
      </c>
      <c r="C33" s="1608"/>
      <c r="D33" s="1603">
        <f t="shared" si="0"/>
        <v>1673.4560000000001</v>
      </c>
      <c r="E33" s="1603">
        <f>SUM('82:86'!M34)+SUM('82:86'!Q34)</f>
        <v>681.03</v>
      </c>
      <c r="F33" s="1606"/>
      <c r="G33" s="1603">
        <f t="shared" si="1"/>
        <v>681.03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3">
        <f>SUM('82:86'!E35)+SUM('82:86'!I35)</f>
        <v>1684.692</v>
      </c>
      <c r="C34" s="1608"/>
      <c r="D34" s="1603">
        <f t="shared" si="0"/>
        <v>1684.692</v>
      </c>
      <c r="E34" s="1603">
        <f>SUM('82:86'!M35)+SUM('82:86'!Q35)</f>
        <v>670.37599999999998</v>
      </c>
      <c r="F34" s="1603"/>
      <c r="G34" s="1603">
        <f t="shared" si="1"/>
        <v>670.37599999999998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3">
        <f>SUM('82:86'!E36)+SUM('82:86'!I36)</f>
        <v>1760.9880000000001</v>
      </c>
      <c r="C35" s="1608"/>
      <c r="D35" s="1603">
        <f t="shared" si="0"/>
        <v>1760.9880000000001</v>
      </c>
      <c r="E35" s="1603">
        <f>SUM('82:86'!M36)+SUM('82:86'!Q36)</f>
        <v>713.82</v>
      </c>
      <c r="F35" s="1603"/>
      <c r="G35" s="1603">
        <f t="shared" si="1"/>
        <v>713.82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3">
        <f>SUM('82:86'!E37)+SUM('82:86'!I37)</f>
        <v>1659.8440000000001</v>
      </c>
      <c r="C36" s="1608"/>
      <c r="D36" s="1603">
        <f t="shared" si="0"/>
        <v>1659.8440000000001</v>
      </c>
      <c r="E36" s="1603">
        <f>SUM('82:86'!M37)+SUM('82:86'!Q37)</f>
        <v>795.06</v>
      </c>
      <c r="F36" s="1603"/>
      <c r="G36" s="1603">
        <f t="shared" si="1"/>
        <v>795.06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3">
        <f>SUM('82:86'!E38)+SUM('82:86'!I38)</f>
        <v>1372.2440000000001</v>
      </c>
      <c r="C37" s="1608"/>
      <c r="D37" s="1603">
        <f t="shared" si="0"/>
        <v>1372.2440000000001</v>
      </c>
      <c r="E37" s="1603">
        <f>SUM('82:86'!M38)+SUM('82:86'!Q38)</f>
        <v>761.70799999999997</v>
      </c>
      <c r="F37" s="1603"/>
      <c r="G37" s="1603">
        <f t="shared" si="1"/>
        <v>761.70799999999997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07" t="s">
        <v>19</v>
      </c>
      <c r="B38" s="1604">
        <f>SUM(B14:B37)</f>
        <v>37862.97</v>
      </c>
      <c r="C38" s="1604"/>
      <c r="D38" s="1604">
        <f>B38</f>
        <v>37862.97</v>
      </c>
      <c r="E38" s="1604">
        <f>SUM(E14:E37)</f>
        <v>19713.639999999996</v>
      </c>
      <c r="F38" s="1604"/>
      <c r="G38" s="1604">
        <f>E38</f>
        <v>19713.639999999996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556</v>
      </c>
      <c r="C41" s="475"/>
      <c r="D41" s="475"/>
      <c r="F41" s="481"/>
    </row>
    <row r="49" spans="1:2" x14ac:dyDescent="0.2">
      <c r="A49" s="3029"/>
      <c r="B49" s="3029"/>
    </row>
    <row r="50" spans="1:2" x14ac:dyDescent="0.2">
      <c r="A50" s="3029"/>
      <c r="B50" s="3029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/>
  <dimension ref="A1:R50"/>
  <sheetViews>
    <sheetView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554</v>
      </c>
      <c r="G1" s="801"/>
    </row>
    <row r="2" spans="1:18" ht="15.75" x14ac:dyDescent="0.25">
      <c r="A2" s="1581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581"/>
      <c r="B3" s="1306"/>
      <c r="C3" s="1306"/>
      <c r="D3" s="1306"/>
      <c r="E3" s="1306"/>
      <c r="F3" s="1306"/>
      <c r="G3" s="1306"/>
    </row>
    <row r="4" spans="1:18" ht="15.75" x14ac:dyDescent="0.25">
      <c r="A4" s="2762" t="s">
        <v>686</v>
      </c>
      <c r="B4" s="3030"/>
      <c r="C4" s="3030"/>
      <c r="D4" s="3030"/>
      <c r="E4" s="3030"/>
      <c r="F4" s="3030"/>
      <c r="G4" s="3030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581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66" t="s">
        <v>510</v>
      </c>
      <c r="B6" s="2766"/>
      <c r="C6" s="2766"/>
      <c r="D6" s="3031"/>
      <c r="E6" s="3031"/>
      <c r="F6" s="3031"/>
      <c r="G6" s="3031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581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26" t="s">
        <v>555</v>
      </c>
      <c r="B8" s="3032"/>
      <c r="C8" s="3032"/>
      <c r="D8" s="3032"/>
      <c r="E8" s="3032"/>
      <c r="F8" s="3032"/>
      <c r="G8" s="3032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26"/>
      <c r="B9" s="3026"/>
      <c r="C9" s="3026"/>
      <c r="D9" s="3026"/>
      <c r="E9" s="3026"/>
      <c r="F9" s="3026"/>
      <c r="G9" s="3026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1"/>
      <c r="D10" s="1601"/>
      <c r="E10" s="1601"/>
      <c r="F10" s="1601"/>
      <c r="G10" s="1601"/>
      <c r="H10" s="1601"/>
      <c r="I10" s="1601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57" t="s">
        <v>115</v>
      </c>
      <c r="B11" s="3034" t="s">
        <v>10</v>
      </c>
      <c r="C11" s="3035"/>
      <c r="D11" s="3035"/>
      <c r="E11" s="3034" t="s">
        <v>11</v>
      </c>
      <c r="F11" s="3035"/>
      <c r="G11" s="3036"/>
      <c r="H11" s="1601"/>
      <c r="I11" s="1601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33"/>
      <c r="B12" s="477" t="s">
        <v>116</v>
      </c>
      <c r="C12" s="477" t="s">
        <v>117</v>
      </c>
      <c r="D12" s="477" t="s">
        <v>351</v>
      </c>
      <c r="E12" s="477" t="s">
        <v>116</v>
      </c>
      <c r="F12" s="477" t="s">
        <v>117</v>
      </c>
      <c r="G12" s="477" t="s">
        <v>352</v>
      </c>
    </row>
    <row r="13" spans="1:18" s="480" customFormat="1" ht="10.5" customHeight="1" x14ac:dyDescent="0.2">
      <c r="A13" s="160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3">
        <f>SUM('87:91'!E15)+SUM('87:91'!I15)</f>
        <v>1588.49</v>
      </c>
      <c r="C14" s="1608"/>
      <c r="D14" s="1603">
        <f>B14-C14</f>
        <v>1588.49</v>
      </c>
      <c r="E14" s="1603">
        <f>SUM('87:91'!M15)+SUM('87:91'!Q15)</f>
        <v>989.596</v>
      </c>
      <c r="F14" s="1603"/>
      <c r="G14" s="1603">
        <f>E14-F14</f>
        <v>989.596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3">
        <f>SUM('87:91'!E16)+SUM('87:91'!I16)</f>
        <v>1462.1079999999997</v>
      </c>
      <c r="C15" s="1608"/>
      <c r="D15" s="1603">
        <f t="shared" ref="D15:D37" si="0">B15-C15</f>
        <v>1462.1079999999997</v>
      </c>
      <c r="E15" s="1603">
        <f>SUM('87:91'!M16)+SUM('87:91'!Q16)</f>
        <v>978.44599999999991</v>
      </c>
      <c r="F15" s="1603"/>
      <c r="G15" s="1603">
        <f t="shared" ref="G15:G37" si="1">E15-F15</f>
        <v>978.44599999999991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3">
        <f>SUM('87:91'!E17)+SUM('87:91'!I17)</f>
        <v>1254.45</v>
      </c>
      <c r="C16" s="1608"/>
      <c r="D16" s="1603">
        <f t="shared" si="0"/>
        <v>1254.45</v>
      </c>
      <c r="E16" s="1603">
        <f>SUM('87:91'!M17)+SUM('87:91'!Q17)</f>
        <v>959.06200000000001</v>
      </c>
      <c r="F16" s="1603"/>
      <c r="G16" s="1603">
        <f t="shared" si="1"/>
        <v>959.06200000000001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3">
        <f>SUM('87:91'!E18)+SUM('87:91'!I18)</f>
        <v>1225.3560000000002</v>
      </c>
      <c r="C17" s="1608"/>
      <c r="D17" s="1603">
        <f t="shared" si="0"/>
        <v>1225.3560000000002</v>
      </c>
      <c r="E17" s="1603">
        <f>SUM('87:91'!M18)+SUM('87:91'!Q18)</f>
        <v>920.68599999999992</v>
      </c>
      <c r="F17" s="1603"/>
      <c r="G17" s="1603">
        <f t="shared" si="1"/>
        <v>920.68599999999992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3">
        <f>SUM('87:91'!E19)+SUM('87:91'!I19)</f>
        <v>1244.0940000000001</v>
      </c>
      <c r="C18" s="1608"/>
      <c r="D18" s="1603">
        <f t="shared" si="0"/>
        <v>1244.0940000000001</v>
      </c>
      <c r="E18" s="1603">
        <f>SUM('87:91'!M19)+SUM('87:91'!Q19)</f>
        <v>874.52599999999995</v>
      </c>
      <c r="F18" s="1603"/>
      <c r="G18" s="1603">
        <f t="shared" si="1"/>
        <v>874.52599999999995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3">
        <f>SUM('87:91'!E20)+SUM('87:91'!I20)</f>
        <v>1338.8579999999999</v>
      </c>
      <c r="C19" s="1608"/>
      <c r="D19" s="1603">
        <f t="shared" si="0"/>
        <v>1338.8579999999999</v>
      </c>
      <c r="E19" s="1603">
        <f>SUM('87:91'!M20)+SUM('87:91'!Q20)</f>
        <v>842.90200000000004</v>
      </c>
      <c r="F19" s="1603"/>
      <c r="G19" s="1603">
        <f t="shared" si="1"/>
        <v>842.90200000000004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3">
        <f>SUM('87:91'!E21)+SUM('87:91'!I21)</f>
        <v>1553.1279999999997</v>
      </c>
      <c r="C20" s="1608"/>
      <c r="D20" s="1603">
        <f t="shared" si="0"/>
        <v>1553.1279999999997</v>
      </c>
      <c r="E20" s="1603">
        <f>SUM('87:91'!M21)+SUM('87:91'!Q21)</f>
        <v>791.59</v>
      </c>
      <c r="F20" s="1603"/>
      <c r="G20" s="1603">
        <f t="shared" si="1"/>
        <v>791.59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3">
        <f>SUM('87:91'!E22)+SUM('87:91'!I22)</f>
        <v>2175.3220000000001</v>
      </c>
      <c r="C21" s="1608"/>
      <c r="D21" s="1603">
        <f t="shared" si="0"/>
        <v>2175.3220000000001</v>
      </c>
      <c r="E21" s="1603">
        <f>SUM('87:91'!M22)+SUM('87:91'!Q22)</f>
        <v>1151.6499999999999</v>
      </c>
      <c r="F21" s="1603"/>
      <c r="G21" s="1603">
        <f t="shared" si="1"/>
        <v>1151.6499999999999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3">
        <f>SUM('87:91'!E23)+SUM('87:91'!I23)</f>
        <v>2466.8000000000002</v>
      </c>
      <c r="C22" s="1608"/>
      <c r="D22" s="1603">
        <f t="shared" si="0"/>
        <v>2466.8000000000002</v>
      </c>
      <c r="E22" s="1603">
        <f>SUM('87:91'!M23)+SUM('87:91'!Q23)</f>
        <v>1161.8880000000001</v>
      </c>
      <c r="F22" s="1603"/>
      <c r="G22" s="1603">
        <f t="shared" si="1"/>
        <v>1161.8880000000001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3">
        <f>SUM('87:91'!E24)+SUM('87:91'!I24)</f>
        <v>2822.0540000000001</v>
      </c>
      <c r="C23" s="1608"/>
      <c r="D23" s="1604">
        <f t="shared" si="0"/>
        <v>2822.0540000000001</v>
      </c>
      <c r="E23" s="1603">
        <f>SUM('87:91'!M24)+SUM('87:91'!Q24)</f>
        <v>1456.3400000000001</v>
      </c>
      <c r="F23" s="1603"/>
      <c r="G23" s="1603">
        <f t="shared" si="1"/>
        <v>1456.3400000000001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3">
        <f>SUM('87:91'!E25)+SUM('87:91'!I25)</f>
        <v>2771.8980000000001</v>
      </c>
      <c r="C24" s="1608"/>
      <c r="D24" s="1603">
        <f t="shared" si="0"/>
        <v>2771.8980000000001</v>
      </c>
      <c r="E24" s="1603">
        <f>SUM('87:91'!M25)+SUM('87:91'!Q25)</f>
        <v>1384.894</v>
      </c>
      <c r="F24" s="1603"/>
      <c r="G24" s="1603">
        <f t="shared" si="1"/>
        <v>1384.894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3">
        <f>SUM('87:91'!E26)+SUM('87:91'!I26)</f>
        <v>2571.0080000000003</v>
      </c>
      <c r="C25" s="1608"/>
      <c r="D25" s="1603">
        <f t="shared" si="0"/>
        <v>2571.0080000000003</v>
      </c>
      <c r="E25" s="1603">
        <f>SUM('87:91'!M26)+SUM('87:91'!Q26)</f>
        <v>1237.614</v>
      </c>
      <c r="F25" s="1603"/>
      <c r="G25" s="1603">
        <f t="shared" si="1"/>
        <v>1237.614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3">
        <f>SUM('87:91'!E27)+SUM('87:91'!I27)</f>
        <v>2784.0540000000001</v>
      </c>
      <c r="C26" s="1608"/>
      <c r="D26" s="1603">
        <f t="shared" si="0"/>
        <v>2784.0540000000001</v>
      </c>
      <c r="E26" s="1603">
        <f>SUM('87:91'!M27)+SUM('87:91'!Q27)</f>
        <v>1377.4240000000002</v>
      </c>
      <c r="F26" s="1603"/>
      <c r="G26" s="1603">
        <f t="shared" si="1"/>
        <v>1377.4240000000002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3">
        <f>SUM('87:91'!E28)+SUM('87:91'!I28)</f>
        <v>2715.846</v>
      </c>
      <c r="C27" s="1608"/>
      <c r="D27" s="1603">
        <f t="shared" si="0"/>
        <v>2715.846</v>
      </c>
      <c r="E27" s="1603">
        <f>SUM('87:91'!M28)+SUM('87:91'!Q28)</f>
        <v>1320.8000000000002</v>
      </c>
      <c r="F27" s="1603"/>
      <c r="G27" s="1603">
        <f t="shared" si="1"/>
        <v>1320.8000000000002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3">
        <f>SUM('87:91'!E29)+SUM('87:91'!I29)</f>
        <v>2714.2280000000001</v>
      </c>
      <c r="C28" s="1608"/>
      <c r="D28" s="1603">
        <f t="shared" si="0"/>
        <v>2714.2280000000001</v>
      </c>
      <c r="E28" s="1603">
        <f>SUM('87:91'!M29)+SUM('87:91'!Q29)</f>
        <v>1385.028</v>
      </c>
      <c r="F28" s="1603"/>
      <c r="G28" s="1603">
        <f t="shared" si="1"/>
        <v>1385.028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3">
        <f>SUM('87:91'!E30)+SUM('87:91'!I30)</f>
        <v>2640.9939999999997</v>
      </c>
      <c r="C29" s="1608"/>
      <c r="D29" s="1603">
        <f t="shared" si="0"/>
        <v>2640.9939999999997</v>
      </c>
      <c r="E29" s="1603">
        <f>SUM('87:91'!M30)+SUM('87:91'!Q30)</f>
        <v>1381.7220000000002</v>
      </c>
      <c r="F29" s="1603"/>
      <c r="G29" s="1603">
        <f t="shared" si="1"/>
        <v>1381.7220000000002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3">
        <f>SUM('87:91'!E31)+SUM('87:91'!I31)</f>
        <v>2515.5640000000003</v>
      </c>
      <c r="C30" s="1608"/>
      <c r="D30" s="1603">
        <f t="shared" si="0"/>
        <v>2515.5640000000003</v>
      </c>
      <c r="E30" s="1603">
        <f>SUM('87:91'!M31)+SUM('87:91'!Q31)</f>
        <v>1261.5319999999999</v>
      </c>
      <c r="F30" s="1603"/>
      <c r="G30" s="1603">
        <f t="shared" si="1"/>
        <v>1261.5319999999999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3">
        <f>SUM('87:91'!E32)+SUM('87:91'!I32)</f>
        <v>2478.7840000000001</v>
      </c>
      <c r="C31" s="1608"/>
      <c r="D31" s="1603">
        <f t="shared" si="0"/>
        <v>2478.7840000000001</v>
      </c>
      <c r="E31" s="1603">
        <f>SUM('87:91'!M32)+SUM('87:91'!Q32)</f>
        <v>1276.9320000000002</v>
      </c>
      <c r="F31" s="1603"/>
      <c r="G31" s="1603">
        <f t="shared" si="1"/>
        <v>1276.9320000000002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3">
        <f>SUM('87:91'!E33)+SUM('87:91'!I33)</f>
        <v>2401.9340000000002</v>
      </c>
      <c r="C32" s="1608"/>
      <c r="D32" s="1603">
        <f t="shared" si="0"/>
        <v>2401.9340000000002</v>
      </c>
      <c r="E32" s="1603">
        <f>SUM('87:91'!M33)+SUM('87:91'!Q33)</f>
        <v>1289.3440000000001</v>
      </c>
      <c r="F32" s="1605"/>
      <c r="G32" s="1603">
        <f t="shared" si="1"/>
        <v>1289.3440000000001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3">
        <f>SUM('87:91'!E34)+SUM('87:91'!I34)</f>
        <v>2370.692</v>
      </c>
      <c r="C33" s="1608"/>
      <c r="D33" s="1603">
        <f t="shared" si="0"/>
        <v>2370.692</v>
      </c>
      <c r="E33" s="1603">
        <f>SUM('87:91'!M34)+SUM('87:91'!Q34)</f>
        <v>1259.8679999999999</v>
      </c>
      <c r="F33" s="1606"/>
      <c r="G33" s="1603">
        <f t="shared" si="1"/>
        <v>1259.8679999999999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3">
        <f>SUM('87:91'!E35)+SUM('87:91'!I35)</f>
        <v>2319.2719999999999</v>
      </c>
      <c r="C34" s="1608"/>
      <c r="D34" s="1603">
        <f t="shared" si="0"/>
        <v>2319.2719999999999</v>
      </c>
      <c r="E34" s="1603">
        <f>SUM('87:91'!M35)+SUM('87:91'!Q35)</f>
        <v>1209.6300000000001</v>
      </c>
      <c r="F34" s="1603"/>
      <c r="G34" s="1603">
        <f t="shared" si="1"/>
        <v>1209.6300000000001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3">
        <f>SUM('87:91'!E36)+SUM('87:91'!I36)</f>
        <v>2325.88</v>
      </c>
      <c r="C35" s="1608"/>
      <c r="D35" s="1603">
        <f t="shared" si="0"/>
        <v>2325.88</v>
      </c>
      <c r="E35" s="1603">
        <f>SUM('87:91'!M36)+SUM('87:91'!Q36)</f>
        <v>1263.0320000000002</v>
      </c>
      <c r="F35" s="1603"/>
      <c r="G35" s="1603">
        <f t="shared" si="1"/>
        <v>1263.0320000000002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3">
        <f>SUM('87:91'!E37)+SUM('87:91'!I37)</f>
        <v>2133.6480000000001</v>
      </c>
      <c r="C36" s="1608"/>
      <c r="D36" s="1603">
        <f t="shared" si="0"/>
        <v>2133.6480000000001</v>
      </c>
      <c r="E36" s="1603">
        <f>SUM('87:91'!M37)+SUM('87:91'!Q37)</f>
        <v>1161.5720000000001</v>
      </c>
      <c r="F36" s="1603"/>
      <c r="G36" s="1603">
        <f t="shared" si="1"/>
        <v>1161.5720000000001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3">
        <f>SUM('87:91'!E38)+SUM('87:91'!I38)</f>
        <v>1925.9839999999999</v>
      </c>
      <c r="C37" s="1608"/>
      <c r="D37" s="1603">
        <f t="shared" si="0"/>
        <v>1925.9839999999999</v>
      </c>
      <c r="E37" s="1603">
        <f>SUM('87:91'!M38)+SUM('87:91'!Q38)</f>
        <v>1119.2</v>
      </c>
      <c r="F37" s="1603"/>
      <c r="G37" s="1603">
        <f t="shared" si="1"/>
        <v>1119.2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07" t="s">
        <v>19</v>
      </c>
      <c r="B38" s="1604">
        <f>SUM(B14:B37)</f>
        <v>51800.445999999996</v>
      </c>
      <c r="C38" s="1604"/>
      <c r="D38" s="1604">
        <f>B38</f>
        <v>51800.445999999996</v>
      </c>
      <c r="E38" s="1604">
        <f>SUM(E14:E37)</f>
        <v>28055.278000000002</v>
      </c>
      <c r="F38" s="1604"/>
      <c r="G38" s="1604">
        <f>E38</f>
        <v>28055.278000000002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556</v>
      </c>
      <c r="C41" s="475"/>
      <c r="D41" s="475"/>
      <c r="F41" s="481"/>
    </row>
    <row r="49" spans="1:2" x14ac:dyDescent="0.2">
      <c r="A49" s="3029"/>
      <c r="B49" s="3029"/>
    </row>
    <row r="50" spans="1:2" x14ac:dyDescent="0.2">
      <c r="A50" s="3029"/>
      <c r="B50" s="3029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Q51"/>
  <sheetViews>
    <sheetView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183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62" t="s">
        <v>686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26" t="s">
        <v>339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2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SUM('67:75'!E15,'67:75'!I15)</f>
        <v>1653</v>
      </c>
      <c r="C13" s="783"/>
      <c r="D13" s="784">
        <f t="shared" ref="D13:D37" si="0">B13</f>
        <v>1653</v>
      </c>
      <c r="E13" s="784">
        <f>SUM('67:75'!M15,'67:75'!Q15)</f>
        <v>994</v>
      </c>
      <c r="F13" s="783"/>
      <c r="G13" s="784">
        <f t="shared" ref="G13:G37" si="1">E13</f>
        <v>994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SUM('67:75'!E16,'67:75'!I16)</f>
        <v>1403</v>
      </c>
      <c r="C14" s="783"/>
      <c r="D14" s="784">
        <f t="shared" si="0"/>
        <v>1403</v>
      </c>
      <c r="E14" s="784">
        <f>SUM('67:75'!M16,'67:75'!Q16)</f>
        <v>996</v>
      </c>
      <c r="F14" s="783"/>
      <c r="G14" s="784">
        <f t="shared" si="1"/>
        <v>996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SUM('67:75'!E17,'67:75'!I17)</f>
        <v>1242</v>
      </c>
      <c r="C15" s="783"/>
      <c r="D15" s="784">
        <f t="shared" si="0"/>
        <v>1242</v>
      </c>
      <c r="E15" s="784">
        <f>SUM('67:75'!M17,'67:75'!Q17)</f>
        <v>989</v>
      </c>
      <c r="F15" s="783"/>
      <c r="G15" s="784">
        <f t="shared" si="1"/>
        <v>989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SUM('67:75'!E18,'67:75'!I18)</f>
        <v>1198</v>
      </c>
      <c r="C16" s="783"/>
      <c r="D16" s="784">
        <f t="shared" si="0"/>
        <v>1198</v>
      </c>
      <c r="E16" s="784">
        <f>SUM('67:75'!M18,'67:75'!Q18)</f>
        <v>1006</v>
      </c>
      <c r="F16" s="783"/>
      <c r="G16" s="784">
        <f t="shared" si="1"/>
        <v>1006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SUM('67:75'!E19,'67:75'!I19)</f>
        <v>1248</v>
      </c>
      <c r="C17" s="783"/>
      <c r="D17" s="784">
        <f t="shared" si="0"/>
        <v>1248</v>
      </c>
      <c r="E17" s="784">
        <f>SUM('67:75'!M19,'67:75'!Q19)</f>
        <v>970</v>
      </c>
      <c r="F17" s="783"/>
      <c r="G17" s="784">
        <f t="shared" si="1"/>
        <v>970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SUM('67:75'!E20,'67:75'!I20)</f>
        <v>1357</v>
      </c>
      <c r="C18" s="783"/>
      <c r="D18" s="784">
        <f t="shared" si="0"/>
        <v>1357</v>
      </c>
      <c r="E18" s="784">
        <f>SUM('67:75'!M20,'67:75'!Q20)</f>
        <v>961</v>
      </c>
      <c r="F18" s="783"/>
      <c r="G18" s="784">
        <f t="shared" si="1"/>
        <v>961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SUM('67:75'!E21,'67:75'!I21)</f>
        <v>1771</v>
      </c>
      <c r="C19" s="783"/>
      <c r="D19" s="784">
        <f t="shared" si="0"/>
        <v>1771</v>
      </c>
      <c r="E19" s="784">
        <f>SUM('67:75'!M21,'67:75'!Q21)</f>
        <v>926</v>
      </c>
      <c r="F19" s="783"/>
      <c r="G19" s="784">
        <f t="shared" si="1"/>
        <v>926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SUM('67:75'!E22,'67:75'!I22)</f>
        <v>2237</v>
      </c>
      <c r="C20" s="783"/>
      <c r="D20" s="784">
        <f t="shared" si="0"/>
        <v>2237</v>
      </c>
      <c r="E20" s="784">
        <f>SUM('67:75'!M22,'67:75'!Q22)</f>
        <v>943</v>
      </c>
      <c r="F20" s="783"/>
      <c r="G20" s="784">
        <f t="shared" si="1"/>
        <v>943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SUM('67:75'!E23,'67:75'!I23)</f>
        <v>2427</v>
      </c>
      <c r="C21" s="783"/>
      <c r="D21" s="784">
        <f t="shared" si="0"/>
        <v>2427</v>
      </c>
      <c r="E21" s="784">
        <f>SUM('67:75'!M23,'67:75'!Q23)</f>
        <v>985</v>
      </c>
      <c r="F21" s="783"/>
      <c r="G21" s="784">
        <f t="shared" si="1"/>
        <v>985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SUM('67:75'!E24,'67:75'!I24)</f>
        <v>2432</v>
      </c>
      <c r="C22" s="783"/>
      <c r="D22" s="784">
        <f t="shared" si="0"/>
        <v>2432</v>
      </c>
      <c r="E22" s="784">
        <f>SUM('67:75'!M24,'67:75'!Q24)</f>
        <v>995</v>
      </c>
      <c r="F22" s="783"/>
      <c r="G22" s="784">
        <f t="shared" si="1"/>
        <v>995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SUM('67:75'!E25,'67:75'!I25)</f>
        <v>2463</v>
      </c>
      <c r="C23" s="783"/>
      <c r="D23" s="784">
        <f t="shared" si="0"/>
        <v>2463</v>
      </c>
      <c r="E23" s="784">
        <f>SUM('67:75'!M25,'67:75'!Q25)</f>
        <v>1051</v>
      </c>
      <c r="F23" s="783"/>
      <c r="G23" s="784">
        <f t="shared" si="1"/>
        <v>1051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SUM('67:75'!E26,'67:75'!I26)</f>
        <v>2569</v>
      </c>
      <c r="C24" s="783"/>
      <c r="D24" s="784">
        <f t="shared" si="0"/>
        <v>2569</v>
      </c>
      <c r="E24" s="784">
        <f>SUM('67:75'!M26,'67:75'!Q26)</f>
        <v>1127</v>
      </c>
      <c r="F24" s="783"/>
      <c r="G24" s="784">
        <f t="shared" si="1"/>
        <v>1127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SUM('67:75'!E27,'67:75'!I27)</f>
        <v>2534</v>
      </c>
      <c r="C25" s="783"/>
      <c r="D25" s="784">
        <f t="shared" si="0"/>
        <v>2534</v>
      </c>
      <c r="E25" s="784">
        <f>SUM('67:75'!M27,'67:75'!Q27)</f>
        <v>1115</v>
      </c>
      <c r="F25" s="783"/>
      <c r="G25" s="784">
        <f t="shared" si="1"/>
        <v>1115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SUM('67:75'!E28,'67:75'!I28)</f>
        <v>2410</v>
      </c>
      <c r="C26" s="783"/>
      <c r="D26" s="784">
        <f t="shared" si="0"/>
        <v>2410</v>
      </c>
      <c r="E26" s="784">
        <f>SUM('67:75'!M28,'67:75'!Q28)</f>
        <v>1082</v>
      </c>
      <c r="F26" s="783"/>
      <c r="G26" s="784">
        <f t="shared" si="1"/>
        <v>1082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SUM('67:75'!E29,'67:75'!I29)</f>
        <v>2330</v>
      </c>
      <c r="C27" s="783"/>
      <c r="D27" s="784">
        <f t="shared" si="0"/>
        <v>2330</v>
      </c>
      <c r="E27" s="784">
        <f>SUM('67:75'!M29,'67:75'!Q29)</f>
        <v>1047</v>
      </c>
      <c r="F27" s="783"/>
      <c r="G27" s="784">
        <f t="shared" si="1"/>
        <v>1047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SUM('67:75'!E30,'67:75'!I30)</f>
        <v>2330</v>
      </c>
      <c r="C28" s="783"/>
      <c r="D28" s="784">
        <f t="shared" si="0"/>
        <v>2330</v>
      </c>
      <c r="E28" s="784">
        <f>SUM('67:75'!M30,'67:75'!Q30)</f>
        <v>1025</v>
      </c>
      <c r="F28" s="783"/>
      <c r="G28" s="784">
        <f t="shared" si="1"/>
        <v>1025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SUM('67:75'!E31,'67:75'!I31)</f>
        <v>2469</v>
      </c>
      <c r="C29" s="783"/>
      <c r="D29" s="784">
        <f t="shared" si="0"/>
        <v>2469</v>
      </c>
      <c r="E29" s="784">
        <f>SUM('67:75'!M31,'67:75'!Q31)</f>
        <v>987</v>
      </c>
      <c r="F29" s="783"/>
      <c r="G29" s="784">
        <f t="shared" si="1"/>
        <v>987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SUM('67:75'!E32,'67:75'!I32)</f>
        <v>2640</v>
      </c>
      <c r="C30" s="783"/>
      <c r="D30" s="784">
        <f t="shared" si="0"/>
        <v>2640</v>
      </c>
      <c r="E30" s="784">
        <f>SUM('67:75'!M32,'67:75'!Q32)</f>
        <v>976</v>
      </c>
      <c r="F30" s="783"/>
      <c r="G30" s="784">
        <f t="shared" si="1"/>
        <v>976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SUM('67:75'!E33,'67:75'!I33)</f>
        <v>2640</v>
      </c>
      <c r="C31" s="799"/>
      <c r="D31" s="804">
        <f t="shared" si="0"/>
        <v>2640</v>
      </c>
      <c r="E31" s="784">
        <f>SUM('67:75'!M33,'67:75'!Q33)</f>
        <v>987</v>
      </c>
      <c r="F31" s="799"/>
      <c r="G31" s="804">
        <f t="shared" si="1"/>
        <v>987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SUM('67:75'!E34,'67:75'!I34)</f>
        <v>2600</v>
      </c>
      <c r="C32" s="803"/>
      <c r="D32" s="804">
        <f t="shared" si="0"/>
        <v>2600</v>
      </c>
      <c r="E32" s="784">
        <f>SUM('67:75'!M34,'67:75'!Q34)</f>
        <v>1043</v>
      </c>
      <c r="F32" s="803"/>
      <c r="G32" s="804">
        <f t="shared" si="1"/>
        <v>1043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SUM('67:75'!E35,'67:75'!I35)</f>
        <v>2644</v>
      </c>
      <c r="C33" s="783"/>
      <c r="D33" s="784">
        <f t="shared" si="0"/>
        <v>2644</v>
      </c>
      <c r="E33" s="784">
        <f>SUM('67:75'!M35,'67:75'!Q35)</f>
        <v>1011</v>
      </c>
      <c r="F33" s="783"/>
      <c r="G33" s="784">
        <f t="shared" si="1"/>
        <v>1011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SUM('67:75'!E36,'67:75'!I36)</f>
        <v>2669</v>
      </c>
      <c r="C34" s="783"/>
      <c r="D34" s="784">
        <f t="shared" si="0"/>
        <v>2669</v>
      </c>
      <c r="E34" s="784">
        <f>SUM('67:75'!M36,'67:75'!Q36)</f>
        <v>1006</v>
      </c>
      <c r="F34" s="783"/>
      <c r="G34" s="784">
        <f t="shared" si="1"/>
        <v>1006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SUM('67:75'!E37,'67:75'!I37)</f>
        <v>2455</v>
      </c>
      <c r="C35" s="783"/>
      <c r="D35" s="784">
        <f t="shared" si="0"/>
        <v>2455</v>
      </c>
      <c r="E35" s="784">
        <f>SUM('67:75'!M37,'67:75'!Q37)</f>
        <v>985</v>
      </c>
      <c r="F35" s="783"/>
      <c r="G35" s="784">
        <f t="shared" si="1"/>
        <v>985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SUM('67:75'!E38,'67:75'!I38)</f>
        <v>2036</v>
      </c>
      <c r="C36" s="783"/>
      <c r="D36" s="784">
        <f t="shared" si="0"/>
        <v>2036</v>
      </c>
      <c r="E36" s="784">
        <f>SUM('67:75'!M38,'67:75'!Q38)</f>
        <v>931</v>
      </c>
      <c r="F36" s="783"/>
      <c r="G36" s="784">
        <f t="shared" si="1"/>
        <v>931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51757</v>
      </c>
      <c r="C37" s="787"/>
      <c r="D37" s="786">
        <f t="shared" si="0"/>
        <v>51757</v>
      </c>
      <c r="E37" s="786">
        <f>SUM(E13:E36)</f>
        <v>24138</v>
      </c>
      <c r="F37" s="787"/>
      <c r="G37" s="786">
        <f t="shared" si="1"/>
        <v>24138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534</v>
      </c>
    </row>
    <row r="48" spans="1:11" ht="13.5" x14ac:dyDescent="0.25">
      <c r="A48" s="2756"/>
      <c r="B48" s="2756"/>
    </row>
    <row r="49" spans="1:4" ht="13.5" x14ac:dyDescent="0.25">
      <c r="A49" s="2756"/>
      <c r="B49" s="2756"/>
    </row>
    <row r="51" spans="1:4" hidden="1" x14ac:dyDescent="0.2">
      <c r="D51" s="1179">
        <f>MAX(D13:D36)</f>
        <v>2669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Q51"/>
  <sheetViews>
    <sheetView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183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62" t="s">
        <v>686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26" t="s">
        <v>340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2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SUM('64:66_1'!E15,'64:66_1'!I15)</f>
        <v>2276.1000000000004</v>
      </c>
      <c r="C13" s="783"/>
      <c r="D13" s="784">
        <f t="shared" ref="D13:D37" si="0">B13</f>
        <v>2276.1000000000004</v>
      </c>
      <c r="E13" s="784">
        <f>SUM('64:66_1'!M15,'64:66_1'!Q15)</f>
        <v>1168.4000000000001</v>
      </c>
      <c r="F13" s="783"/>
      <c r="G13" s="784">
        <f t="shared" ref="G13:G37" si="1">E13</f>
        <v>1168.4000000000001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SUM('64:66_1'!E16,'64:66_1'!I16)</f>
        <v>1862.41</v>
      </c>
      <c r="C14" s="783"/>
      <c r="D14" s="784">
        <f t="shared" si="0"/>
        <v>1862.41</v>
      </c>
      <c r="E14" s="784">
        <f>SUM('64:66_1'!M16,'64:66_1'!Q16)</f>
        <v>1053.92</v>
      </c>
      <c r="F14" s="783"/>
      <c r="G14" s="784">
        <f t="shared" si="1"/>
        <v>1053.92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SUM('64:66_1'!E17,'64:66_1'!I17)</f>
        <v>1595.99</v>
      </c>
      <c r="C15" s="783"/>
      <c r="D15" s="784">
        <f t="shared" si="0"/>
        <v>1595.99</v>
      </c>
      <c r="E15" s="784">
        <f>SUM('64:66_1'!M17,'64:66_1'!Q17)</f>
        <v>994.46</v>
      </c>
      <c r="F15" s="783"/>
      <c r="G15" s="784">
        <f t="shared" si="1"/>
        <v>994.46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SUM('64:66_1'!E18,'64:66_1'!I18)</f>
        <v>1552.32</v>
      </c>
      <c r="C16" s="783"/>
      <c r="D16" s="784">
        <f t="shared" si="0"/>
        <v>1552.32</v>
      </c>
      <c r="E16" s="784">
        <f>SUM('64:66_1'!M18,'64:66_1'!Q18)</f>
        <v>960.98</v>
      </c>
      <c r="F16" s="783"/>
      <c r="G16" s="784">
        <f t="shared" si="1"/>
        <v>960.98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SUM('64:66_1'!E19,'64:66_1'!I19)</f>
        <v>1512.02</v>
      </c>
      <c r="C17" s="783"/>
      <c r="D17" s="784">
        <f t="shared" si="0"/>
        <v>1512.02</v>
      </c>
      <c r="E17" s="784">
        <f>SUM('64:66_1'!M19,'64:66_1'!Q19)</f>
        <v>922.25</v>
      </c>
      <c r="F17" s="783"/>
      <c r="G17" s="784">
        <f t="shared" si="1"/>
        <v>922.25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SUM('64:66_1'!E20,'64:66_1'!I20)</f>
        <v>1668.11</v>
      </c>
      <c r="C18" s="783"/>
      <c r="D18" s="784">
        <f t="shared" si="0"/>
        <v>1668.11</v>
      </c>
      <c r="E18" s="784">
        <f>SUM('64:66_1'!M20,'64:66_1'!Q20)</f>
        <v>929.07</v>
      </c>
      <c r="F18" s="783"/>
      <c r="G18" s="784">
        <f t="shared" si="1"/>
        <v>929.07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SUM('64:66_1'!E21,'64:66_1'!I21)</f>
        <v>2228.23</v>
      </c>
      <c r="C19" s="783"/>
      <c r="D19" s="784">
        <f t="shared" si="0"/>
        <v>2228.23</v>
      </c>
      <c r="E19" s="784">
        <f>SUM('64:66_1'!M21,'64:66_1'!Q21)</f>
        <v>928.46</v>
      </c>
      <c r="F19" s="783"/>
      <c r="G19" s="784">
        <f t="shared" si="1"/>
        <v>928.46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SUM('64:66_1'!E22,'64:66_1'!I22)</f>
        <v>2848.22</v>
      </c>
      <c r="C20" s="783"/>
      <c r="D20" s="784">
        <f t="shared" si="0"/>
        <v>2848.22</v>
      </c>
      <c r="E20" s="784">
        <f>SUM('64:66_1'!M22,'64:66_1'!Q22)</f>
        <v>949.73</v>
      </c>
      <c r="F20" s="783"/>
      <c r="G20" s="784">
        <f t="shared" si="1"/>
        <v>949.73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SUM('64:66_1'!E23,'64:66_1'!I23)</f>
        <v>3369.45</v>
      </c>
      <c r="C21" s="783"/>
      <c r="D21" s="784">
        <f t="shared" si="0"/>
        <v>3369.45</v>
      </c>
      <c r="E21" s="784">
        <f>SUM('64:66_1'!M23,'64:66_1'!Q23)</f>
        <v>1198.46</v>
      </c>
      <c r="F21" s="783"/>
      <c r="G21" s="784">
        <f t="shared" si="1"/>
        <v>1198.46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SUM('64:66_1'!E24,'64:66_1'!I24)</f>
        <v>3458.7599999999998</v>
      </c>
      <c r="C22" s="783"/>
      <c r="D22" s="784">
        <f t="shared" si="0"/>
        <v>3458.7599999999998</v>
      </c>
      <c r="E22" s="784">
        <f>SUM('64:66_1'!M24,'64:66_1'!Q24)</f>
        <v>1309.9099999999999</v>
      </c>
      <c r="F22" s="783"/>
      <c r="G22" s="784">
        <f t="shared" si="1"/>
        <v>1309.9099999999999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SUM('64:66_1'!E25,'64:66_1'!I25)</f>
        <v>3408.08</v>
      </c>
      <c r="C23" s="783"/>
      <c r="D23" s="784">
        <f t="shared" si="0"/>
        <v>3408.08</v>
      </c>
      <c r="E23" s="784">
        <f>SUM('64:66_1'!M25,'64:66_1'!Q25)</f>
        <v>1329.36</v>
      </c>
      <c r="F23" s="783"/>
      <c r="G23" s="784">
        <f t="shared" si="1"/>
        <v>1329.36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SUM('64:66_1'!E26,'64:66_1'!I26)</f>
        <v>3286.7000000000003</v>
      </c>
      <c r="C24" s="783"/>
      <c r="D24" s="784">
        <f t="shared" si="0"/>
        <v>3286.7000000000003</v>
      </c>
      <c r="E24" s="784">
        <f>SUM('64:66_1'!M26,'64:66_1'!Q26)</f>
        <v>1209.1300000000001</v>
      </c>
      <c r="F24" s="783"/>
      <c r="G24" s="784">
        <f t="shared" si="1"/>
        <v>1209.1300000000001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SUM('64:66_1'!E27,'64:66_1'!I27)</f>
        <v>3282.19</v>
      </c>
      <c r="C25" s="783"/>
      <c r="D25" s="784">
        <f t="shared" si="0"/>
        <v>3282.19</v>
      </c>
      <c r="E25" s="784">
        <f>SUM('64:66_1'!M27,'64:66_1'!Q27)</f>
        <v>1153.27</v>
      </c>
      <c r="F25" s="783"/>
      <c r="G25" s="784">
        <f t="shared" si="1"/>
        <v>1153.27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SUM('64:66_1'!E28,'64:66_1'!I28)</f>
        <v>3354.59</v>
      </c>
      <c r="C26" s="783"/>
      <c r="D26" s="784">
        <f t="shared" si="0"/>
        <v>3354.59</v>
      </c>
      <c r="E26" s="784">
        <f>SUM('64:66_1'!M28,'64:66_1'!Q28)</f>
        <v>1332.1200000000001</v>
      </c>
      <c r="F26" s="783"/>
      <c r="G26" s="784">
        <f t="shared" si="1"/>
        <v>1332.1200000000001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SUM('64:66_1'!E29,'64:66_1'!I29)</f>
        <v>3200.6000000000004</v>
      </c>
      <c r="C27" s="783"/>
      <c r="D27" s="784">
        <f t="shared" si="0"/>
        <v>3200.6000000000004</v>
      </c>
      <c r="E27" s="784">
        <f>SUM('64:66_1'!M29,'64:66_1'!Q29)</f>
        <v>1322.41</v>
      </c>
      <c r="F27" s="783"/>
      <c r="G27" s="784">
        <f t="shared" si="1"/>
        <v>1322.41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SUM('64:66_1'!E30,'64:66_1'!I30)</f>
        <v>3135.91</v>
      </c>
      <c r="C28" s="783"/>
      <c r="D28" s="784">
        <f t="shared" si="0"/>
        <v>3135.91</v>
      </c>
      <c r="E28" s="784">
        <f>SUM('64:66_1'!M30,'64:66_1'!Q30)</f>
        <v>1271.5999999999999</v>
      </c>
      <c r="F28" s="783"/>
      <c r="G28" s="784">
        <f t="shared" si="1"/>
        <v>1271.5999999999999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SUM('64:66_1'!E31,'64:66_1'!I31)</f>
        <v>3181.6600000000003</v>
      </c>
      <c r="C29" s="783"/>
      <c r="D29" s="784">
        <f t="shared" si="0"/>
        <v>3181.6600000000003</v>
      </c>
      <c r="E29" s="784">
        <f>SUM('64:66_1'!M31,'64:66_1'!Q31)</f>
        <v>1237.51</v>
      </c>
      <c r="F29" s="783"/>
      <c r="G29" s="784">
        <f t="shared" si="1"/>
        <v>1237.51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SUM('64:66_1'!E32,'64:66_1'!I32)</f>
        <v>3079.6000000000004</v>
      </c>
      <c r="C30" s="783"/>
      <c r="D30" s="784">
        <f t="shared" si="0"/>
        <v>3079.6000000000004</v>
      </c>
      <c r="E30" s="784">
        <f>SUM('64:66_1'!M32,'64:66_1'!Q32)</f>
        <v>1108.6299999999999</v>
      </c>
      <c r="F30" s="783"/>
      <c r="G30" s="784">
        <f t="shared" si="1"/>
        <v>1108.6299999999999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SUM('64:66_1'!E33,'64:66_1'!I33)</f>
        <v>3207.88</v>
      </c>
      <c r="C31" s="799"/>
      <c r="D31" s="804">
        <f t="shared" si="0"/>
        <v>3207.88</v>
      </c>
      <c r="E31" s="784">
        <f>SUM('64:66_1'!M33,'64:66_1'!Q33)</f>
        <v>1181.3200000000002</v>
      </c>
      <c r="F31" s="799"/>
      <c r="G31" s="804">
        <f t="shared" si="1"/>
        <v>1181.3200000000002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SUM('64:66_1'!E34,'64:66_1'!I34)</f>
        <v>3290.62</v>
      </c>
      <c r="C32" s="803"/>
      <c r="D32" s="804">
        <f t="shared" si="0"/>
        <v>3290.62</v>
      </c>
      <c r="E32" s="784">
        <f>SUM('64:66_1'!M34,'64:66_1'!Q34)</f>
        <v>1183.4000000000001</v>
      </c>
      <c r="F32" s="803"/>
      <c r="G32" s="804">
        <f t="shared" si="1"/>
        <v>1183.4000000000001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SUM('64:66_1'!E35,'64:66_1'!I35)</f>
        <v>3238.1299999999997</v>
      </c>
      <c r="C33" s="783"/>
      <c r="D33" s="784">
        <f t="shared" si="0"/>
        <v>3238.1299999999997</v>
      </c>
      <c r="E33" s="784">
        <f>SUM('64:66_1'!M35,'64:66_1'!Q35)</f>
        <v>1108.26</v>
      </c>
      <c r="F33" s="783"/>
      <c r="G33" s="784">
        <f t="shared" si="1"/>
        <v>1108.26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SUM('64:66_1'!E36,'64:66_1'!I36)</f>
        <v>3351.78</v>
      </c>
      <c r="C34" s="783"/>
      <c r="D34" s="784">
        <f t="shared" si="0"/>
        <v>3351.78</v>
      </c>
      <c r="E34" s="784">
        <f>SUM('64:66_1'!M36,'64:66_1'!Q36)</f>
        <v>1077.3000000000002</v>
      </c>
      <c r="F34" s="783"/>
      <c r="G34" s="784">
        <f t="shared" si="1"/>
        <v>1077.3000000000002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SUM('64:66_1'!E37,'64:66_1'!I37)</f>
        <v>3053.6499999999996</v>
      </c>
      <c r="C35" s="783"/>
      <c r="D35" s="784">
        <f t="shared" si="0"/>
        <v>3053.6499999999996</v>
      </c>
      <c r="E35" s="784">
        <f>SUM('64:66_1'!M37,'64:66_1'!Q37)</f>
        <v>1041.7199999999998</v>
      </c>
      <c r="F35" s="783"/>
      <c r="G35" s="784">
        <f t="shared" si="1"/>
        <v>1041.7199999999998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SUM('64:66_1'!E38,'64:66_1'!I38)</f>
        <v>2774.01</v>
      </c>
      <c r="C36" s="783"/>
      <c r="D36" s="784">
        <f t="shared" si="0"/>
        <v>2774.01</v>
      </c>
      <c r="E36" s="784">
        <f>SUM('64:66_1'!M38,'64:66_1'!Q38)</f>
        <v>1132.79</v>
      </c>
      <c r="F36" s="783"/>
      <c r="G36" s="784">
        <f t="shared" si="1"/>
        <v>1132.79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67217.009999999995</v>
      </c>
      <c r="C37" s="787"/>
      <c r="D37" s="786">
        <f t="shared" si="0"/>
        <v>67217.009999999995</v>
      </c>
      <c r="E37" s="786">
        <f>SUM(E13:E36)</f>
        <v>27104.460000000003</v>
      </c>
      <c r="F37" s="787"/>
      <c r="G37" s="786">
        <f t="shared" si="1"/>
        <v>27104.460000000003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534</v>
      </c>
    </row>
    <row r="48" spans="1:11" ht="13.5" x14ac:dyDescent="0.25">
      <c r="A48" s="2756"/>
      <c r="B48" s="2756"/>
    </row>
    <row r="49" spans="1:4" ht="13.5" x14ac:dyDescent="0.25">
      <c r="A49" s="2756"/>
      <c r="B49" s="2756"/>
    </row>
    <row r="51" spans="1:4" hidden="1" x14ac:dyDescent="0.2">
      <c r="D51" s="1179">
        <f>MAX(D13:D36)</f>
        <v>3458.7599999999998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/>
  <dimension ref="A1:Q51"/>
  <sheetViews>
    <sheetView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183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62" t="s">
        <v>687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26" t="s">
        <v>391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2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SUM('76:81-1'!E15,'76:81-1'!I15)</f>
        <v>1698.9499999999998</v>
      </c>
      <c r="C13" s="783"/>
      <c r="D13" s="784">
        <f t="shared" ref="D13:D37" si="0">B13</f>
        <v>1698.9499999999998</v>
      </c>
      <c r="E13" s="784">
        <f>SUM('76:81-1'!M15,'76:81-1'!Q15)</f>
        <v>158.06</v>
      </c>
      <c r="F13" s="783"/>
      <c r="G13" s="784">
        <f t="shared" ref="G13:G37" si="1">E13</f>
        <v>158.06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SUM('76:81-1'!E16,'76:81-1'!I16)</f>
        <v>1373.22</v>
      </c>
      <c r="C14" s="783"/>
      <c r="D14" s="784">
        <f t="shared" si="0"/>
        <v>1373.22</v>
      </c>
      <c r="E14" s="784">
        <f>SUM('76:81-1'!M16,'76:81-1'!Q16)</f>
        <v>151.09</v>
      </c>
      <c r="F14" s="783"/>
      <c r="G14" s="784">
        <f t="shared" si="1"/>
        <v>151.09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SUM('76:81-1'!E17,'76:81-1'!I17)</f>
        <v>1300.03</v>
      </c>
      <c r="C15" s="783"/>
      <c r="D15" s="784">
        <f t="shared" si="0"/>
        <v>1300.03</v>
      </c>
      <c r="E15" s="784">
        <f>SUM('76:81-1'!M17,'76:81-1'!Q17)</f>
        <v>141.06</v>
      </c>
      <c r="F15" s="783"/>
      <c r="G15" s="784">
        <f t="shared" si="1"/>
        <v>141.06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SUM('76:81-1'!E18,'76:81-1'!I18)</f>
        <v>1238.4100000000001</v>
      </c>
      <c r="C16" s="783"/>
      <c r="D16" s="784">
        <f t="shared" si="0"/>
        <v>1238.4100000000001</v>
      </c>
      <c r="E16" s="784">
        <f>SUM('76:81-1'!M18,'76:81-1'!Q18)</f>
        <v>136.09</v>
      </c>
      <c r="F16" s="783"/>
      <c r="G16" s="784">
        <f t="shared" si="1"/>
        <v>136.09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SUM('76:81-1'!E19,'76:81-1'!I19)</f>
        <v>1246.8999999999999</v>
      </c>
      <c r="C17" s="783"/>
      <c r="D17" s="784">
        <f t="shared" si="0"/>
        <v>1246.8999999999999</v>
      </c>
      <c r="E17" s="784">
        <f>SUM('76:81-1'!M19,'76:81-1'!Q19)</f>
        <v>131.06</v>
      </c>
      <c r="F17" s="783"/>
      <c r="G17" s="784">
        <f t="shared" si="1"/>
        <v>131.06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SUM('76:81-1'!E20,'76:81-1'!I20)</f>
        <v>1399.1399999999999</v>
      </c>
      <c r="C18" s="783"/>
      <c r="D18" s="784">
        <f t="shared" si="0"/>
        <v>1399.1399999999999</v>
      </c>
      <c r="E18" s="784">
        <f>SUM('76:81-1'!M20,'76:81-1'!Q20)</f>
        <v>132.06</v>
      </c>
      <c r="F18" s="783"/>
      <c r="G18" s="784">
        <f t="shared" si="1"/>
        <v>132.06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SUM('76:81-1'!E21,'76:81-1'!I21)</f>
        <v>1768.88</v>
      </c>
      <c r="C19" s="783"/>
      <c r="D19" s="784">
        <f t="shared" si="0"/>
        <v>1768.88</v>
      </c>
      <c r="E19" s="784">
        <f>SUM('76:81-1'!M21,'76:81-1'!Q21)</f>
        <v>122.06</v>
      </c>
      <c r="F19" s="783"/>
      <c r="G19" s="784">
        <f t="shared" si="1"/>
        <v>122.06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SUM('76:81-1'!E22,'76:81-1'!I22)</f>
        <v>2370.69</v>
      </c>
      <c r="C20" s="783"/>
      <c r="D20" s="784">
        <f t="shared" si="0"/>
        <v>2370.69</v>
      </c>
      <c r="E20" s="784">
        <f>SUM('76:81-1'!M22,'76:81-1'!Q22)</f>
        <v>126.06</v>
      </c>
      <c r="F20" s="783"/>
      <c r="G20" s="784">
        <f t="shared" si="1"/>
        <v>126.06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SUM('76:81-1'!E23,'76:81-1'!I23)</f>
        <v>3268.06</v>
      </c>
      <c r="C21" s="783"/>
      <c r="D21" s="784">
        <f t="shared" si="0"/>
        <v>3268.06</v>
      </c>
      <c r="E21" s="784">
        <f>SUM('76:81-1'!M23,'76:81-1'!Q23)</f>
        <v>123.06</v>
      </c>
      <c r="F21" s="783"/>
      <c r="G21" s="784">
        <f t="shared" si="1"/>
        <v>123.06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SUM('76:81-1'!E24,'76:81-1'!I24)</f>
        <v>3388.52</v>
      </c>
      <c r="C22" s="783"/>
      <c r="D22" s="784">
        <f t="shared" si="0"/>
        <v>3388.52</v>
      </c>
      <c r="E22" s="784">
        <f>SUM('76:81-1'!M24,'76:81-1'!Q24)</f>
        <v>151.03</v>
      </c>
      <c r="F22" s="783"/>
      <c r="G22" s="784">
        <f t="shared" si="1"/>
        <v>151.03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SUM('76:81-1'!E25,'76:81-1'!I25)</f>
        <v>3257.4700000000003</v>
      </c>
      <c r="C23" s="783"/>
      <c r="D23" s="784">
        <f t="shared" si="0"/>
        <v>3257.4700000000003</v>
      </c>
      <c r="E23" s="784">
        <f>SUM('76:81-1'!M25,'76:81-1'!Q25)</f>
        <v>159.06</v>
      </c>
      <c r="F23" s="783"/>
      <c r="G23" s="784">
        <f t="shared" si="1"/>
        <v>159.06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SUM('76:81-1'!E26,'76:81-1'!I26)</f>
        <v>3316.48</v>
      </c>
      <c r="C24" s="783"/>
      <c r="D24" s="784">
        <f t="shared" si="0"/>
        <v>3316.48</v>
      </c>
      <c r="E24" s="784">
        <f>SUM('76:81-1'!M26,'76:81-1'!Q26)</f>
        <v>168.06</v>
      </c>
      <c r="F24" s="783"/>
      <c r="G24" s="784">
        <f t="shared" si="1"/>
        <v>168.06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SUM('76:81-1'!E27,'76:81-1'!I27)</f>
        <v>2746.79</v>
      </c>
      <c r="C25" s="783"/>
      <c r="D25" s="784">
        <f t="shared" si="0"/>
        <v>2746.79</v>
      </c>
      <c r="E25" s="784">
        <f>SUM('76:81-1'!M27,'76:81-1'!Q27)</f>
        <v>145.06</v>
      </c>
      <c r="F25" s="783"/>
      <c r="G25" s="784">
        <f t="shared" si="1"/>
        <v>145.06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SUM('76:81-1'!E28,'76:81-1'!I28)</f>
        <v>3318.7700000000004</v>
      </c>
      <c r="C26" s="783"/>
      <c r="D26" s="784">
        <f t="shared" si="0"/>
        <v>3318.7700000000004</v>
      </c>
      <c r="E26" s="784">
        <f>SUM('76:81-1'!M28,'76:81-1'!Q28)</f>
        <v>134.06</v>
      </c>
      <c r="F26" s="783"/>
      <c r="G26" s="784">
        <f t="shared" si="1"/>
        <v>134.06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SUM('76:81-1'!E29,'76:81-1'!I29)</f>
        <v>3247.12</v>
      </c>
      <c r="C27" s="783"/>
      <c r="D27" s="784">
        <f t="shared" si="0"/>
        <v>3247.12</v>
      </c>
      <c r="E27" s="784">
        <f>SUM('76:81-1'!M29,'76:81-1'!Q29)</f>
        <v>133.06</v>
      </c>
      <c r="F27" s="783"/>
      <c r="G27" s="784">
        <f t="shared" si="1"/>
        <v>133.06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SUM('76:81-1'!E30,'76:81-1'!I30)</f>
        <v>3102.93</v>
      </c>
      <c r="C28" s="783"/>
      <c r="D28" s="784">
        <f t="shared" si="0"/>
        <v>3102.93</v>
      </c>
      <c r="E28" s="784">
        <f>SUM('76:81-1'!M30,'76:81-1'!Q30)</f>
        <v>135.06</v>
      </c>
      <c r="F28" s="783"/>
      <c r="G28" s="784">
        <f t="shared" si="1"/>
        <v>135.06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SUM('76:81-1'!E31,'76:81-1'!I31)</f>
        <v>3066.39</v>
      </c>
      <c r="C29" s="783"/>
      <c r="D29" s="784">
        <f t="shared" si="0"/>
        <v>3066.39</v>
      </c>
      <c r="E29" s="784">
        <f>SUM('76:81-1'!M31,'76:81-1'!Q31)</f>
        <v>136.06</v>
      </c>
      <c r="F29" s="783"/>
      <c r="G29" s="784">
        <f t="shared" si="1"/>
        <v>136.06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SUM('76:81-1'!E32,'76:81-1'!I32)</f>
        <v>2657.7799999999997</v>
      </c>
      <c r="C30" s="783"/>
      <c r="D30" s="784">
        <f t="shared" si="0"/>
        <v>2657.7799999999997</v>
      </c>
      <c r="E30" s="784">
        <f>SUM('76:81-1'!M32,'76:81-1'!Q32)</f>
        <v>143.06</v>
      </c>
      <c r="F30" s="783"/>
      <c r="G30" s="784">
        <f t="shared" si="1"/>
        <v>143.06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SUM('76:81-1'!E33,'76:81-1'!I33)</f>
        <v>2629.54</v>
      </c>
      <c r="C31" s="799"/>
      <c r="D31" s="804">
        <f t="shared" si="0"/>
        <v>2629.54</v>
      </c>
      <c r="E31" s="784">
        <f>SUM('76:81-1'!M33,'76:81-1'!Q33)</f>
        <v>146.06</v>
      </c>
      <c r="F31" s="799"/>
      <c r="G31" s="804">
        <f t="shared" si="1"/>
        <v>146.06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SUM('76:81-1'!E34,'76:81-1'!I34)</f>
        <v>2571.9500000000003</v>
      </c>
      <c r="C32" s="803"/>
      <c r="D32" s="804">
        <f t="shared" si="0"/>
        <v>2571.9500000000003</v>
      </c>
      <c r="E32" s="784">
        <f>SUM('76:81-1'!M34,'76:81-1'!Q34)</f>
        <v>143.06</v>
      </c>
      <c r="F32" s="803"/>
      <c r="G32" s="804">
        <f t="shared" si="1"/>
        <v>143.06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SUM('76:81-1'!E35,'76:81-1'!I35)</f>
        <v>2346.4499999999998</v>
      </c>
      <c r="C33" s="783"/>
      <c r="D33" s="784">
        <f t="shared" si="0"/>
        <v>2346.4499999999998</v>
      </c>
      <c r="E33" s="784">
        <f>SUM('76:81-1'!M35,'76:81-1'!Q35)</f>
        <v>138.03</v>
      </c>
      <c r="F33" s="783"/>
      <c r="G33" s="784">
        <f t="shared" si="1"/>
        <v>138.03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SUM('76:81-1'!E36,'76:81-1'!I36)</f>
        <v>2332.65</v>
      </c>
      <c r="C34" s="783"/>
      <c r="D34" s="784">
        <f t="shared" si="0"/>
        <v>2332.65</v>
      </c>
      <c r="E34" s="784">
        <f>SUM('76:81-1'!M36,'76:81-1'!Q36)</f>
        <v>138.06</v>
      </c>
      <c r="F34" s="783"/>
      <c r="G34" s="784">
        <f t="shared" si="1"/>
        <v>138.06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SUM('76:81-1'!E37,'76:81-1'!I37)</f>
        <v>2101.5899999999997</v>
      </c>
      <c r="C35" s="783"/>
      <c r="D35" s="784">
        <f t="shared" si="0"/>
        <v>2101.5899999999997</v>
      </c>
      <c r="E35" s="784">
        <f>SUM('76:81-1'!M37,'76:81-1'!Q37)</f>
        <v>142.06</v>
      </c>
      <c r="F35" s="783"/>
      <c r="G35" s="784">
        <f t="shared" si="1"/>
        <v>142.06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SUM('76:81-1'!E38,'76:81-1'!I38)</f>
        <v>1781.81</v>
      </c>
      <c r="C36" s="783"/>
      <c r="D36" s="784">
        <f t="shared" si="0"/>
        <v>1781.81</v>
      </c>
      <c r="E36" s="784">
        <f>SUM('76:81-1'!M38,'76:81-1'!Q38)</f>
        <v>148.06</v>
      </c>
      <c r="F36" s="783"/>
      <c r="G36" s="784">
        <f t="shared" si="1"/>
        <v>148.06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57530.51999999999</v>
      </c>
      <c r="C37" s="787"/>
      <c r="D37" s="786">
        <f t="shared" si="0"/>
        <v>57530.51999999999</v>
      </c>
      <c r="E37" s="786">
        <f>SUM(E13:E36)</f>
        <v>3380.4399999999991</v>
      </c>
      <c r="F37" s="787"/>
      <c r="G37" s="786">
        <f t="shared" si="1"/>
        <v>3380.4399999999991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534</v>
      </c>
    </row>
    <row r="48" spans="1:11" ht="13.5" x14ac:dyDescent="0.25">
      <c r="A48" s="2756"/>
      <c r="B48" s="2756"/>
    </row>
    <row r="49" spans="1:4" ht="13.5" x14ac:dyDescent="0.25">
      <c r="A49" s="2756"/>
      <c r="B49" s="2756"/>
    </row>
    <row r="51" spans="1:4" hidden="1" x14ac:dyDescent="0.2">
      <c r="D51" s="1179">
        <f>MAX(D13:D36)</f>
        <v>3388.52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183</v>
      </c>
    </row>
    <row r="2" spans="1:17" ht="15.75" x14ac:dyDescent="0.25">
      <c r="A2" s="1619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19"/>
      <c r="B3" s="1306"/>
      <c r="C3" s="1306"/>
      <c r="D3" s="1306"/>
      <c r="E3" s="1306"/>
      <c r="F3" s="1306"/>
      <c r="G3" s="1306"/>
    </row>
    <row r="4" spans="1:17" ht="15.75" x14ac:dyDescent="0.25">
      <c r="A4" s="2762" t="s">
        <v>686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19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19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26" t="s">
        <v>634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18"/>
      <c r="D9" s="1618"/>
      <c r="E9" s="1618"/>
      <c r="F9" s="1618"/>
      <c r="G9" s="1618"/>
      <c r="H9" s="1618"/>
      <c r="I9" s="1618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1618"/>
      <c r="I10" s="1618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2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SUM('92:95'!E15,'92:95'!I15)</f>
        <v>774.75599999999997</v>
      </c>
      <c r="C13" s="783"/>
      <c r="D13" s="784">
        <f t="shared" ref="D13:D37" si="0">B13</f>
        <v>774.75599999999997</v>
      </c>
      <c r="E13" s="784">
        <f>SUM('92:95'!M15,'92:95'!Q15)</f>
        <v>330.06799999999993</v>
      </c>
      <c r="F13" s="783"/>
      <c r="G13" s="784">
        <f t="shared" ref="G13:G37" si="1">E13</f>
        <v>330.06799999999993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SUM('92:95'!E16,'92:95'!I16)</f>
        <v>633.70799999999997</v>
      </c>
      <c r="C14" s="783"/>
      <c r="D14" s="784">
        <f t="shared" si="0"/>
        <v>633.70799999999997</v>
      </c>
      <c r="E14" s="784">
        <f>SUM('92:95'!M16,'92:95'!Q16)</f>
        <v>307.24999999999994</v>
      </c>
      <c r="F14" s="783"/>
      <c r="G14" s="784">
        <f t="shared" si="1"/>
        <v>307.24999999999994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SUM('92:95'!E17,'92:95'!I17)</f>
        <v>620.4899999999999</v>
      </c>
      <c r="C15" s="783"/>
      <c r="D15" s="784">
        <f t="shared" si="0"/>
        <v>620.4899999999999</v>
      </c>
      <c r="E15" s="784">
        <f>SUM('92:95'!M17,'92:95'!Q17)</f>
        <v>301.89399999999995</v>
      </c>
      <c r="F15" s="783"/>
      <c r="G15" s="784">
        <f t="shared" si="1"/>
        <v>301.89399999999995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SUM('92:95'!E18,'92:95'!I18)</f>
        <v>608.35599999999999</v>
      </c>
      <c r="C16" s="783"/>
      <c r="D16" s="784">
        <f t="shared" si="0"/>
        <v>608.35599999999999</v>
      </c>
      <c r="E16" s="784">
        <f>SUM('92:95'!M18,'92:95'!Q18)</f>
        <v>287.63800000000003</v>
      </c>
      <c r="F16" s="783"/>
      <c r="G16" s="784">
        <f t="shared" si="1"/>
        <v>287.63800000000003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SUM('92:95'!E19,'92:95'!I19)</f>
        <v>626.16600000000005</v>
      </c>
      <c r="C17" s="783"/>
      <c r="D17" s="784">
        <f t="shared" si="0"/>
        <v>626.16600000000005</v>
      </c>
      <c r="E17" s="784">
        <f>SUM('92:95'!M19,'92:95'!Q19)</f>
        <v>277.31399999999996</v>
      </c>
      <c r="F17" s="783"/>
      <c r="G17" s="784">
        <f t="shared" si="1"/>
        <v>277.31399999999996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SUM('92:95'!E20,'92:95'!I20)</f>
        <v>683.16800000000001</v>
      </c>
      <c r="C18" s="783"/>
      <c r="D18" s="784">
        <f t="shared" si="0"/>
        <v>683.16800000000001</v>
      </c>
      <c r="E18" s="784">
        <f>SUM('92:95'!M20,'92:95'!Q20)</f>
        <v>268.81799999999998</v>
      </c>
      <c r="F18" s="783"/>
      <c r="G18" s="784">
        <f t="shared" si="1"/>
        <v>268.81799999999998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SUM('92:95'!E21,'92:95'!I21)</f>
        <v>958.11400000000003</v>
      </c>
      <c r="C19" s="783"/>
      <c r="D19" s="784">
        <f t="shared" si="0"/>
        <v>958.11400000000003</v>
      </c>
      <c r="E19" s="784">
        <f>SUM('92:95'!M21,'92:95'!Q21)</f>
        <v>263.54199999999997</v>
      </c>
      <c r="F19" s="783"/>
      <c r="G19" s="784">
        <f t="shared" si="1"/>
        <v>263.54199999999997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SUM('92:95'!E22,'92:95'!I22)</f>
        <v>1210.3439999999998</v>
      </c>
      <c r="C20" s="783"/>
      <c r="D20" s="784">
        <f t="shared" si="0"/>
        <v>1210.3439999999998</v>
      </c>
      <c r="E20" s="784">
        <f>SUM('92:95'!M22,'92:95'!Q22)</f>
        <v>298.99399999999997</v>
      </c>
      <c r="F20" s="783"/>
      <c r="G20" s="784">
        <f t="shared" si="1"/>
        <v>298.99399999999997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SUM('92:95'!E23,'92:95'!I23)</f>
        <v>1623.3760000000002</v>
      </c>
      <c r="C21" s="783"/>
      <c r="D21" s="784">
        <f t="shared" si="0"/>
        <v>1623.3760000000002</v>
      </c>
      <c r="E21" s="784">
        <f>SUM('92:95'!M23,'92:95'!Q23)</f>
        <v>602.84999999999991</v>
      </c>
      <c r="F21" s="783"/>
      <c r="G21" s="784">
        <f t="shared" si="1"/>
        <v>602.84999999999991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SUM('92:95'!E24,'92:95'!I24)</f>
        <v>1480.172</v>
      </c>
      <c r="C22" s="783"/>
      <c r="D22" s="784">
        <f t="shared" si="0"/>
        <v>1480.172</v>
      </c>
      <c r="E22" s="784">
        <f>SUM('92:95'!M24,'92:95'!Q24)</f>
        <v>462.85000000000008</v>
      </c>
      <c r="F22" s="783"/>
      <c r="G22" s="784">
        <f t="shared" si="1"/>
        <v>462.85000000000008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SUM('92:95'!E25,'92:95'!I25)</f>
        <v>1581.3439999999998</v>
      </c>
      <c r="C23" s="783"/>
      <c r="D23" s="784">
        <f t="shared" si="0"/>
        <v>1581.3439999999998</v>
      </c>
      <c r="E23" s="784">
        <f>SUM('92:95'!M25,'92:95'!Q25)</f>
        <v>660.85399999999993</v>
      </c>
      <c r="F23" s="783"/>
      <c r="G23" s="784">
        <f t="shared" si="1"/>
        <v>660.85399999999993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SUM('92:95'!E26,'92:95'!I26)</f>
        <v>1458.59</v>
      </c>
      <c r="C24" s="783"/>
      <c r="D24" s="784">
        <f t="shared" si="0"/>
        <v>1458.59</v>
      </c>
      <c r="E24" s="784">
        <f>SUM('92:95'!M26,'92:95'!Q26)</f>
        <v>548.84199999999998</v>
      </c>
      <c r="F24" s="783"/>
      <c r="G24" s="784">
        <f t="shared" si="1"/>
        <v>548.84199999999998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SUM('92:95'!E27,'92:95'!I27)</f>
        <v>1261.54</v>
      </c>
      <c r="C25" s="783"/>
      <c r="D25" s="784">
        <f t="shared" si="0"/>
        <v>1261.54</v>
      </c>
      <c r="E25" s="784">
        <f>SUM('92:95'!M27,'92:95'!Q27)</f>
        <v>367.20800000000008</v>
      </c>
      <c r="F25" s="783"/>
      <c r="G25" s="784">
        <f t="shared" si="1"/>
        <v>367.20800000000008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SUM('92:95'!E28,'92:95'!I28)</f>
        <v>1433.0019999999997</v>
      </c>
      <c r="C26" s="783"/>
      <c r="D26" s="784">
        <f t="shared" si="0"/>
        <v>1433.0019999999997</v>
      </c>
      <c r="E26" s="784">
        <f>SUM('92:95'!M28,'92:95'!Q28)</f>
        <v>575.13600000000008</v>
      </c>
      <c r="F26" s="783"/>
      <c r="G26" s="784">
        <f t="shared" si="1"/>
        <v>575.13600000000008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SUM('92:95'!E29,'92:95'!I29)</f>
        <v>1457.9340000000002</v>
      </c>
      <c r="C27" s="783"/>
      <c r="D27" s="784">
        <f t="shared" si="0"/>
        <v>1457.9340000000002</v>
      </c>
      <c r="E27" s="784">
        <f>SUM('92:95'!M29,'92:95'!Q29)</f>
        <v>640.822</v>
      </c>
      <c r="F27" s="783"/>
      <c r="G27" s="784">
        <f t="shared" si="1"/>
        <v>640.822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SUM('92:95'!E30,'92:95'!I30)</f>
        <v>1480.1859999999999</v>
      </c>
      <c r="C28" s="783"/>
      <c r="D28" s="784">
        <f t="shared" si="0"/>
        <v>1480.1859999999999</v>
      </c>
      <c r="E28" s="784">
        <f>SUM('92:95'!M30,'92:95'!Q30)</f>
        <v>673.12200000000007</v>
      </c>
      <c r="F28" s="783"/>
      <c r="G28" s="784">
        <f t="shared" si="1"/>
        <v>673.12200000000007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SUM('92:95'!E31,'92:95'!I31)</f>
        <v>1290.1880000000003</v>
      </c>
      <c r="C29" s="783"/>
      <c r="D29" s="784">
        <f t="shared" si="0"/>
        <v>1290.1880000000003</v>
      </c>
      <c r="E29" s="784">
        <f>SUM('92:95'!M31,'92:95'!Q31)</f>
        <v>434.00400000000002</v>
      </c>
      <c r="F29" s="783"/>
      <c r="G29" s="784">
        <f t="shared" si="1"/>
        <v>434.00400000000002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SUM('92:95'!E32,'92:95'!I32)</f>
        <v>1289.4179999999999</v>
      </c>
      <c r="C30" s="783"/>
      <c r="D30" s="784">
        <f t="shared" si="0"/>
        <v>1289.4179999999999</v>
      </c>
      <c r="E30" s="784">
        <f>SUM('92:95'!M32,'92:95'!Q32)</f>
        <v>383.61799999999999</v>
      </c>
      <c r="F30" s="783"/>
      <c r="G30" s="784">
        <f t="shared" si="1"/>
        <v>383.61799999999999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SUM('92:95'!E33,'92:95'!I33)</f>
        <v>1331.6979999999999</v>
      </c>
      <c r="C31" s="799"/>
      <c r="D31" s="804">
        <f t="shared" si="0"/>
        <v>1331.6979999999999</v>
      </c>
      <c r="E31" s="784">
        <f>SUM('92:95'!M33,'92:95'!Q33)</f>
        <v>347.83799999999997</v>
      </c>
      <c r="F31" s="799"/>
      <c r="G31" s="804">
        <f t="shared" si="1"/>
        <v>347.83799999999997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SUM('92:95'!E34,'92:95'!I34)</f>
        <v>1225.3000000000002</v>
      </c>
      <c r="C32" s="803"/>
      <c r="D32" s="804">
        <f t="shared" si="0"/>
        <v>1225.3000000000002</v>
      </c>
      <c r="E32" s="784">
        <f>SUM('92:95'!M34,'92:95'!Q34)</f>
        <v>341.43400000000008</v>
      </c>
      <c r="F32" s="803"/>
      <c r="G32" s="804">
        <f t="shared" si="1"/>
        <v>341.43400000000008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SUM('92:95'!E35,'92:95'!I35)</f>
        <v>1254.1479999999999</v>
      </c>
      <c r="C33" s="783"/>
      <c r="D33" s="784">
        <f t="shared" si="0"/>
        <v>1254.1479999999999</v>
      </c>
      <c r="E33" s="784">
        <f>SUM('92:95'!M35,'92:95'!Q35)</f>
        <v>358.20600000000007</v>
      </c>
      <c r="F33" s="783"/>
      <c r="G33" s="784">
        <f t="shared" si="1"/>
        <v>358.20600000000007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SUM('92:95'!E36,'92:95'!I36)</f>
        <v>1242.1300000000003</v>
      </c>
      <c r="C34" s="783"/>
      <c r="D34" s="784">
        <f t="shared" si="0"/>
        <v>1242.1300000000003</v>
      </c>
      <c r="E34" s="784">
        <f>SUM('92:95'!M36,'92:95'!Q36)</f>
        <v>354.07400000000001</v>
      </c>
      <c r="F34" s="783"/>
      <c r="G34" s="784">
        <f t="shared" si="1"/>
        <v>354.07400000000001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SUM('92:95'!E37,'92:95'!I37)</f>
        <v>1109.8800000000001</v>
      </c>
      <c r="C35" s="783"/>
      <c r="D35" s="784">
        <f t="shared" si="0"/>
        <v>1109.8800000000001</v>
      </c>
      <c r="E35" s="784">
        <f>SUM('92:95'!M37,'92:95'!Q37)</f>
        <v>347</v>
      </c>
      <c r="F35" s="783"/>
      <c r="G35" s="784">
        <f t="shared" si="1"/>
        <v>347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SUM('92:95'!E38,'92:95'!I38)</f>
        <v>922.44799999999998</v>
      </c>
      <c r="C36" s="783"/>
      <c r="D36" s="784">
        <f t="shared" si="0"/>
        <v>922.44799999999998</v>
      </c>
      <c r="E36" s="784">
        <f>SUM('92:95'!M38,'92:95'!Q38)</f>
        <v>335.88800000000003</v>
      </c>
      <c r="F36" s="783"/>
      <c r="G36" s="784">
        <f t="shared" si="1"/>
        <v>335.88800000000003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27556.456000000009</v>
      </c>
      <c r="C37" s="787"/>
      <c r="D37" s="786">
        <f t="shared" si="0"/>
        <v>27556.456000000009</v>
      </c>
      <c r="E37" s="786">
        <f>SUM(E13:E36)</f>
        <v>9769.264000000001</v>
      </c>
      <c r="F37" s="787"/>
      <c r="G37" s="786">
        <f t="shared" si="1"/>
        <v>9769.264000000001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534</v>
      </c>
    </row>
    <row r="48" spans="1:11" ht="13.5" x14ac:dyDescent="0.25">
      <c r="A48" s="2756"/>
      <c r="B48" s="2756"/>
    </row>
    <row r="49" spans="1:4" ht="13.5" x14ac:dyDescent="0.25">
      <c r="A49" s="2756"/>
      <c r="B49" s="2756"/>
    </row>
    <row r="51" spans="1:4" hidden="1" x14ac:dyDescent="0.2">
      <c r="D51" s="1179">
        <f>MAX(D13:D36)</f>
        <v>1623.3760000000002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13" zoomScale="115" zoomScaleNormal="115" workbookViewId="0">
      <selection activeCell="O18" sqref="O18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183</v>
      </c>
    </row>
    <row r="2" spans="1:17" ht="15.75" x14ac:dyDescent="0.25">
      <c r="A2" s="1619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19"/>
      <c r="B3" s="1306"/>
      <c r="C3" s="1306"/>
      <c r="D3" s="1306"/>
      <c r="E3" s="1306"/>
      <c r="F3" s="1306"/>
      <c r="G3" s="1306"/>
    </row>
    <row r="4" spans="1:17" ht="15.75" x14ac:dyDescent="0.25">
      <c r="A4" s="2762" t="s">
        <v>686</v>
      </c>
      <c r="B4" s="2765"/>
      <c r="C4" s="2765"/>
      <c r="D4" s="2765"/>
      <c r="E4" s="2765"/>
      <c r="F4" s="2765"/>
      <c r="G4" s="2765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19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66" t="s">
        <v>510</v>
      </c>
      <c r="B6" s="2766"/>
      <c r="C6" s="2766"/>
      <c r="D6" s="2767"/>
      <c r="E6" s="2767"/>
      <c r="F6" s="2767"/>
      <c r="G6" s="276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19"/>
      <c r="B7" s="1306"/>
      <c r="C7" s="1306"/>
      <c r="D7" s="3025"/>
      <c r="E7" s="3025"/>
      <c r="F7" s="3025"/>
      <c r="G7" s="3025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26" t="s">
        <v>665</v>
      </c>
      <c r="B8" s="3027"/>
      <c r="C8" s="3027"/>
      <c r="D8" s="3027"/>
      <c r="E8" s="3027"/>
      <c r="F8" s="3027"/>
      <c r="G8" s="3027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18"/>
      <c r="D9" s="1618"/>
      <c r="E9" s="1618"/>
      <c r="F9" s="1618"/>
      <c r="G9" s="1618"/>
      <c r="H9" s="1618"/>
      <c r="I9" s="1618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57" t="s">
        <v>115</v>
      </c>
      <c r="B10" s="2759" t="s">
        <v>10</v>
      </c>
      <c r="C10" s="2760"/>
      <c r="D10" s="2760"/>
      <c r="E10" s="2759" t="s">
        <v>11</v>
      </c>
      <c r="F10" s="2760"/>
      <c r="G10" s="2764"/>
      <c r="H10" s="1618"/>
      <c r="I10" s="1618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28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314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SUM('96:97'!E15,'96:97'!I15)</f>
        <v>2221</v>
      </c>
      <c r="C13" s="783"/>
      <c r="D13" s="784">
        <f t="shared" ref="D13:D37" si="0">B13</f>
        <v>2221</v>
      </c>
      <c r="E13" s="784">
        <f>SUM('96:97'!M15,'96:97'!Q15)</f>
        <v>1509.0000000000002</v>
      </c>
      <c r="F13" s="783"/>
      <c r="G13" s="784">
        <f t="shared" ref="G13:G37" si="1">E13</f>
        <v>1509.0000000000002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SUM('96:97'!E16,'96:97'!I16)</f>
        <v>2042.4</v>
      </c>
      <c r="C14" s="783"/>
      <c r="D14" s="784">
        <f t="shared" si="0"/>
        <v>2042.4</v>
      </c>
      <c r="E14" s="784">
        <f>SUM('96:97'!M16,'96:97'!Q16)</f>
        <v>1435.4</v>
      </c>
      <c r="F14" s="783"/>
      <c r="G14" s="784">
        <f t="shared" si="1"/>
        <v>1435.4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SUM('96:97'!E17,'96:97'!I17)</f>
        <v>1752</v>
      </c>
      <c r="C15" s="783"/>
      <c r="D15" s="784">
        <f t="shared" si="0"/>
        <v>1752</v>
      </c>
      <c r="E15" s="784">
        <f>SUM('96:97'!M17,'96:97'!Q17)</f>
        <v>1207.4000000000001</v>
      </c>
      <c r="F15" s="783"/>
      <c r="G15" s="784">
        <f t="shared" si="1"/>
        <v>1207.4000000000001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SUM('96:97'!E18,'96:97'!I18)</f>
        <v>1750.4</v>
      </c>
      <c r="C16" s="783"/>
      <c r="D16" s="784">
        <f t="shared" si="0"/>
        <v>1750.4</v>
      </c>
      <c r="E16" s="784">
        <f>SUM('96:97'!M18,'96:97'!Q18)</f>
        <v>1187</v>
      </c>
      <c r="F16" s="783"/>
      <c r="G16" s="784">
        <f t="shared" si="1"/>
        <v>1187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SUM('96:97'!E19,'96:97'!I19)</f>
        <v>1755.6</v>
      </c>
      <c r="C17" s="783"/>
      <c r="D17" s="784">
        <f t="shared" si="0"/>
        <v>1755.6</v>
      </c>
      <c r="E17" s="784">
        <f>SUM('96:97'!M19,'96:97'!Q19)</f>
        <v>1121</v>
      </c>
      <c r="F17" s="783"/>
      <c r="G17" s="784">
        <f t="shared" si="1"/>
        <v>1121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SUM('96:97'!E20,'96:97'!I20)</f>
        <v>1767</v>
      </c>
      <c r="C18" s="783"/>
      <c r="D18" s="784">
        <f t="shared" si="0"/>
        <v>1767</v>
      </c>
      <c r="E18" s="784">
        <f>SUM('96:97'!M20,'96:97'!Q20)</f>
        <v>1095.3999999999999</v>
      </c>
      <c r="F18" s="783"/>
      <c r="G18" s="784">
        <f t="shared" si="1"/>
        <v>1095.3999999999999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SUM('96:97'!E21,'96:97'!I21)</f>
        <v>2070</v>
      </c>
      <c r="C19" s="783"/>
      <c r="D19" s="784">
        <f t="shared" si="0"/>
        <v>2070</v>
      </c>
      <c r="E19" s="784">
        <f>SUM('96:97'!M21,'96:97'!Q21)</f>
        <v>1096.6000000000001</v>
      </c>
      <c r="F19" s="783"/>
      <c r="G19" s="784">
        <f t="shared" si="1"/>
        <v>1096.6000000000001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SUM('96:97'!E22,'96:97'!I22)</f>
        <v>2384</v>
      </c>
      <c r="C20" s="783"/>
      <c r="D20" s="784">
        <f t="shared" si="0"/>
        <v>2384</v>
      </c>
      <c r="E20" s="784">
        <f>SUM('96:97'!M22,'96:97'!Q22)</f>
        <v>1203.6000000000001</v>
      </c>
      <c r="F20" s="783"/>
      <c r="G20" s="784">
        <f t="shared" si="1"/>
        <v>1203.6000000000001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SUM('96:97'!E23,'96:97'!I23)</f>
        <v>3053.2000000000003</v>
      </c>
      <c r="C21" s="783"/>
      <c r="D21" s="784">
        <f t="shared" si="0"/>
        <v>3053.2000000000003</v>
      </c>
      <c r="E21" s="784">
        <f>SUM('96:97'!M23,'96:97'!Q23)</f>
        <v>1574.8000000000002</v>
      </c>
      <c r="F21" s="783"/>
      <c r="G21" s="784">
        <f t="shared" si="1"/>
        <v>1574.8000000000002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SUM('96:97'!E24,'96:97'!I24)</f>
        <v>3435.4</v>
      </c>
      <c r="C22" s="783"/>
      <c r="D22" s="784">
        <f t="shared" si="0"/>
        <v>3435.4</v>
      </c>
      <c r="E22" s="784">
        <f>SUM('96:97'!M24,'96:97'!Q24)</f>
        <v>1831.3999999999999</v>
      </c>
      <c r="F22" s="783"/>
      <c r="G22" s="784">
        <f t="shared" si="1"/>
        <v>1831.3999999999999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SUM('96:97'!E25,'96:97'!I25)</f>
        <v>3337</v>
      </c>
      <c r="C23" s="783"/>
      <c r="D23" s="784">
        <f t="shared" si="0"/>
        <v>3337</v>
      </c>
      <c r="E23" s="784">
        <f>SUM('96:97'!M25,'96:97'!Q25)</f>
        <v>1823.8</v>
      </c>
      <c r="F23" s="783"/>
      <c r="G23" s="784">
        <f t="shared" si="1"/>
        <v>1823.8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SUM('96:97'!E26,'96:97'!I26)</f>
        <v>3325.6</v>
      </c>
      <c r="C24" s="783"/>
      <c r="D24" s="784">
        <f t="shared" si="0"/>
        <v>3325.6</v>
      </c>
      <c r="E24" s="784">
        <f>SUM('96:97'!M26,'96:97'!Q26)</f>
        <v>1730.6</v>
      </c>
      <c r="F24" s="783"/>
      <c r="G24" s="784">
        <f t="shared" si="1"/>
        <v>1730.6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SUM('96:97'!E27,'96:97'!I27)</f>
        <v>3084.2</v>
      </c>
      <c r="C25" s="783"/>
      <c r="D25" s="784">
        <f t="shared" si="0"/>
        <v>3084.2</v>
      </c>
      <c r="E25" s="784">
        <f>SUM('96:97'!M27,'96:97'!Q27)</f>
        <v>1574.7999999999997</v>
      </c>
      <c r="F25" s="783"/>
      <c r="G25" s="784">
        <f t="shared" si="1"/>
        <v>1574.7999999999997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SUM('96:97'!E28,'96:97'!I28)</f>
        <v>3378.8</v>
      </c>
      <c r="C26" s="783"/>
      <c r="D26" s="784">
        <f t="shared" si="0"/>
        <v>3378.8</v>
      </c>
      <c r="E26" s="784">
        <f>SUM('96:97'!M28,'96:97'!Q28)</f>
        <v>1827</v>
      </c>
      <c r="F26" s="783"/>
      <c r="G26" s="784">
        <f t="shared" si="1"/>
        <v>1827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SUM('96:97'!E29,'96:97'!I29)</f>
        <v>3382</v>
      </c>
      <c r="C27" s="783"/>
      <c r="D27" s="784">
        <f t="shared" si="0"/>
        <v>3382</v>
      </c>
      <c r="E27" s="784">
        <f>SUM('96:97'!M29,'96:97'!Q29)</f>
        <v>1817</v>
      </c>
      <c r="F27" s="783"/>
      <c r="G27" s="784">
        <f t="shared" si="1"/>
        <v>1817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SUM('96:97'!E30,'96:97'!I30)</f>
        <v>3377</v>
      </c>
      <c r="C28" s="783"/>
      <c r="D28" s="784">
        <f t="shared" si="0"/>
        <v>3377</v>
      </c>
      <c r="E28" s="784">
        <f>SUM('96:97'!M30,'96:97'!Q30)</f>
        <v>1790.6</v>
      </c>
      <c r="F28" s="783"/>
      <c r="G28" s="784">
        <f t="shared" si="1"/>
        <v>1790.6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SUM('96:97'!E31,'96:97'!I31)</f>
        <v>3436</v>
      </c>
      <c r="C29" s="783"/>
      <c r="D29" s="784">
        <f t="shared" si="0"/>
        <v>3436</v>
      </c>
      <c r="E29" s="784">
        <f>SUM('96:97'!M31,'96:97'!Q31)</f>
        <v>1888</v>
      </c>
      <c r="F29" s="783"/>
      <c r="G29" s="784">
        <f t="shared" si="1"/>
        <v>1888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SUM('96:97'!E32,'96:97'!I32)</f>
        <v>3086.8</v>
      </c>
      <c r="C30" s="783"/>
      <c r="D30" s="784">
        <f t="shared" si="0"/>
        <v>3086.8</v>
      </c>
      <c r="E30" s="784">
        <f>SUM('96:97'!M32,'96:97'!Q32)</f>
        <v>1652.3999999999999</v>
      </c>
      <c r="F30" s="783"/>
      <c r="G30" s="784">
        <f t="shared" si="1"/>
        <v>1652.3999999999999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SUM('96:97'!E33,'96:97'!I33)</f>
        <v>3110.6</v>
      </c>
      <c r="C31" s="799"/>
      <c r="D31" s="804">
        <f t="shared" si="0"/>
        <v>3110.6</v>
      </c>
      <c r="E31" s="784">
        <f>SUM('96:97'!M33,'96:97'!Q33)</f>
        <v>1618.6</v>
      </c>
      <c r="F31" s="799"/>
      <c r="G31" s="804">
        <f t="shared" si="1"/>
        <v>1618.6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SUM('96:97'!E34,'96:97'!I34)</f>
        <v>2895.4000000000005</v>
      </c>
      <c r="C32" s="803"/>
      <c r="D32" s="804">
        <f t="shared" si="0"/>
        <v>2895.4000000000005</v>
      </c>
      <c r="E32" s="784">
        <f>SUM('96:97'!M34,'96:97'!Q34)</f>
        <v>1516.4</v>
      </c>
      <c r="F32" s="803"/>
      <c r="G32" s="804">
        <f t="shared" si="1"/>
        <v>1516.4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SUM('96:97'!E35,'96:97'!I35)</f>
        <v>2772.4000000000005</v>
      </c>
      <c r="C33" s="783"/>
      <c r="D33" s="784">
        <f t="shared" si="0"/>
        <v>2772.4000000000005</v>
      </c>
      <c r="E33" s="784">
        <f>SUM('96:97'!M35,'96:97'!Q35)</f>
        <v>1443.4</v>
      </c>
      <c r="F33" s="783"/>
      <c r="G33" s="784">
        <f t="shared" si="1"/>
        <v>1443.4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SUM('96:97'!E36,'96:97'!I36)</f>
        <v>2864</v>
      </c>
      <c r="C34" s="783"/>
      <c r="D34" s="784">
        <f t="shared" si="0"/>
        <v>2864</v>
      </c>
      <c r="E34" s="784">
        <f>SUM('96:97'!M36,'96:97'!Q36)</f>
        <v>1470.6</v>
      </c>
      <c r="F34" s="783"/>
      <c r="G34" s="784">
        <f t="shared" si="1"/>
        <v>1470.6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SUM('96:97'!E37,'96:97'!I37)</f>
        <v>2745.4</v>
      </c>
      <c r="C35" s="783"/>
      <c r="D35" s="784">
        <f t="shared" si="0"/>
        <v>2745.4</v>
      </c>
      <c r="E35" s="784">
        <f>SUM('96:97'!M37,'96:97'!Q37)</f>
        <v>1527.7999999999997</v>
      </c>
      <c r="F35" s="783"/>
      <c r="G35" s="784">
        <f t="shared" si="1"/>
        <v>1527.7999999999997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SUM('96:97'!E38,'96:97'!I38)</f>
        <v>2455.4</v>
      </c>
      <c r="C36" s="783"/>
      <c r="D36" s="784">
        <f t="shared" si="0"/>
        <v>2455.4</v>
      </c>
      <c r="E36" s="784">
        <f>SUM('96:97'!M38,'96:97'!Q38)</f>
        <v>1562.6</v>
      </c>
      <c r="F36" s="783"/>
      <c r="G36" s="784">
        <f t="shared" si="1"/>
        <v>1562.6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65481.600000000006</v>
      </c>
      <c r="C37" s="787"/>
      <c r="D37" s="786">
        <f t="shared" si="0"/>
        <v>65481.600000000006</v>
      </c>
      <c r="E37" s="786">
        <f>SUM(E13:E36)</f>
        <v>36505.200000000004</v>
      </c>
      <c r="F37" s="787"/>
      <c r="G37" s="786">
        <f t="shared" si="1"/>
        <v>36505.200000000004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534</v>
      </c>
    </row>
    <row r="48" spans="1:11" ht="13.5" x14ac:dyDescent="0.25">
      <c r="A48" s="2756"/>
      <c r="B48" s="2756"/>
    </row>
    <row r="49" spans="1:4" ht="13.5" x14ac:dyDescent="0.25">
      <c r="A49" s="2756"/>
      <c r="B49" s="2756"/>
    </row>
    <row r="51" spans="1:4" hidden="1" x14ac:dyDescent="0.2">
      <c r="D51" s="1179">
        <f>MAX(D13:D36)</f>
        <v>3436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586</v>
      </c>
    </row>
    <row r="4" spans="2:2" x14ac:dyDescent="0.2">
      <c r="B4" t="s">
        <v>586</v>
      </c>
    </row>
    <row r="5" spans="2:2" x14ac:dyDescent="0.2">
      <c r="B5" t="s">
        <v>587</v>
      </c>
    </row>
    <row r="6" spans="2:2" x14ac:dyDescent="0.2">
      <c r="B6" t="s">
        <v>587</v>
      </c>
    </row>
    <row r="7" spans="2:2" x14ac:dyDescent="0.2">
      <c r="B7" t="s">
        <v>588</v>
      </c>
    </row>
    <row r="8" spans="2:2" x14ac:dyDescent="0.2">
      <c r="B8" t="s">
        <v>588</v>
      </c>
    </row>
    <row r="9" spans="2:2" x14ac:dyDescent="0.2">
      <c r="B9" t="s">
        <v>589</v>
      </c>
    </row>
    <row r="10" spans="2:2" x14ac:dyDescent="0.2">
      <c r="B10" t="s">
        <v>589</v>
      </c>
    </row>
    <row r="11" spans="2:2" x14ac:dyDescent="0.2">
      <c r="B11" t="s">
        <v>590</v>
      </c>
    </row>
    <row r="12" spans="2:2" x14ac:dyDescent="0.2">
      <c r="B12" t="s">
        <v>590</v>
      </c>
    </row>
    <row r="13" spans="2:2" x14ac:dyDescent="0.2">
      <c r="B13" t="s">
        <v>591</v>
      </c>
    </row>
    <row r="14" spans="2:2" x14ac:dyDescent="0.2">
      <c r="B14" t="s">
        <v>591</v>
      </c>
    </row>
    <row r="15" spans="2:2" x14ac:dyDescent="0.2">
      <c r="B15" t="s">
        <v>592</v>
      </c>
    </row>
    <row r="16" spans="2:2" x14ac:dyDescent="0.2">
      <c r="B16" t="s">
        <v>592</v>
      </c>
    </row>
    <row r="17" spans="2:2" x14ac:dyDescent="0.2">
      <c r="B17" t="s">
        <v>593</v>
      </c>
    </row>
    <row r="18" spans="2:2" x14ac:dyDescent="0.2">
      <c r="B18" t="s">
        <v>593</v>
      </c>
    </row>
    <row r="19" spans="2:2" x14ac:dyDescent="0.2">
      <c r="B19" t="s">
        <v>594</v>
      </c>
    </row>
    <row r="20" spans="2:2" x14ac:dyDescent="0.2">
      <c r="B20" t="s">
        <v>594</v>
      </c>
    </row>
    <row r="21" spans="2:2" x14ac:dyDescent="0.2">
      <c r="B21" t="s">
        <v>595</v>
      </c>
    </row>
    <row r="22" spans="2:2" x14ac:dyDescent="0.2">
      <c r="B22" t="s">
        <v>595</v>
      </c>
    </row>
    <row r="23" spans="2:2" x14ac:dyDescent="0.2">
      <c r="B23" t="s">
        <v>596</v>
      </c>
    </row>
    <row r="24" spans="2:2" x14ac:dyDescent="0.2">
      <c r="B24" t="s">
        <v>597</v>
      </c>
    </row>
    <row r="25" spans="2:2" x14ac:dyDescent="0.2">
      <c r="B25" t="s">
        <v>598</v>
      </c>
    </row>
    <row r="26" spans="2:2" x14ac:dyDescent="0.2">
      <c r="B26" t="s">
        <v>598</v>
      </c>
    </row>
    <row r="27" spans="2:2" x14ac:dyDescent="0.2">
      <c r="B27" t="s">
        <v>599</v>
      </c>
    </row>
    <row r="28" spans="2:2" x14ac:dyDescent="0.2">
      <c r="B28" t="s">
        <v>599</v>
      </c>
    </row>
    <row r="29" spans="2:2" x14ac:dyDescent="0.2">
      <c r="B29" t="s">
        <v>600</v>
      </c>
    </row>
    <row r="30" spans="2:2" x14ac:dyDescent="0.2">
      <c r="B30" t="s">
        <v>600</v>
      </c>
    </row>
    <row r="31" spans="2:2" x14ac:dyDescent="0.2">
      <c r="B31" t="s">
        <v>601</v>
      </c>
    </row>
    <row r="32" spans="2:2" x14ac:dyDescent="0.2">
      <c r="B32" t="s">
        <v>601</v>
      </c>
    </row>
    <row r="33" spans="2:2" x14ac:dyDescent="0.2">
      <c r="B33" t="s">
        <v>602</v>
      </c>
    </row>
    <row r="34" spans="2:2" x14ac:dyDescent="0.2">
      <c r="B34" t="s">
        <v>602</v>
      </c>
    </row>
    <row r="35" spans="2:2" x14ac:dyDescent="0.2">
      <c r="B35" t="s">
        <v>603</v>
      </c>
    </row>
    <row r="36" spans="2:2" x14ac:dyDescent="0.2">
      <c r="B36" t="s">
        <v>603</v>
      </c>
    </row>
    <row r="37" spans="2:2" x14ac:dyDescent="0.2">
      <c r="B37" t="s">
        <v>604</v>
      </c>
    </row>
    <row r="38" spans="2:2" x14ac:dyDescent="0.2">
      <c r="B38" t="s">
        <v>604</v>
      </c>
    </row>
    <row r="39" spans="2:2" x14ac:dyDescent="0.2">
      <c r="B39" t="s">
        <v>605</v>
      </c>
    </row>
    <row r="40" spans="2:2" x14ac:dyDescent="0.2">
      <c r="B40" t="s">
        <v>605</v>
      </c>
    </row>
    <row r="41" spans="2:2" x14ac:dyDescent="0.2">
      <c r="B41" t="s">
        <v>606</v>
      </c>
    </row>
    <row r="42" spans="2:2" x14ac:dyDescent="0.2">
      <c r="B42" t="s">
        <v>606</v>
      </c>
    </row>
    <row r="43" spans="2:2" x14ac:dyDescent="0.2">
      <c r="B43" t="s">
        <v>607</v>
      </c>
    </row>
    <row r="44" spans="2:2" x14ac:dyDescent="0.2">
      <c r="B44" t="s">
        <v>607</v>
      </c>
    </row>
    <row r="45" spans="2:2" x14ac:dyDescent="0.2">
      <c r="B45" t="s">
        <v>608</v>
      </c>
    </row>
    <row r="46" spans="2:2" x14ac:dyDescent="0.2">
      <c r="B46" t="s">
        <v>608</v>
      </c>
    </row>
    <row r="47" spans="2:2" x14ac:dyDescent="0.2">
      <c r="B47" t="s">
        <v>609</v>
      </c>
    </row>
    <row r="48" spans="2:2" x14ac:dyDescent="0.2">
      <c r="B48" t="s">
        <v>609</v>
      </c>
    </row>
    <row r="49" spans="2:2" x14ac:dyDescent="0.2">
      <c r="B49" t="s">
        <v>610</v>
      </c>
    </row>
    <row r="50" spans="2:2" x14ac:dyDescent="0.2">
      <c r="B50" t="s">
        <v>610</v>
      </c>
    </row>
    <row r="51" spans="2:2" x14ac:dyDescent="0.2">
      <c r="B51" t="s">
        <v>611</v>
      </c>
    </row>
    <row r="52" spans="2:2" x14ac:dyDescent="0.2">
      <c r="B52" t="s">
        <v>611</v>
      </c>
    </row>
    <row r="53" spans="2:2" x14ac:dyDescent="0.2">
      <c r="B53" t="s">
        <v>612</v>
      </c>
    </row>
    <row r="54" spans="2:2" x14ac:dyDescent="0.2">
      <c r="B54" t="s">
        <v>613</v>
      </c>
    </row>
    <row r="55" spans="2:2" x14ac:dyDescent="0.2">
      <c r="B55" t="s">
        <v>614</v>
      </c>
    </row>
    <row r="56" spans="2:2" x14ac:dyDescent="0.2">
      <c r="B56" t="s">
        <v>615</v>
      </c>
    </row>
    <row r="57" spans="2:2" x14ac:dyDescent="0.2">
      <c r="B57" t="s">
        <v>616</v>
      </c>
    </row>
    <row r="58" spans="2:2" x14ac:dyDescent="0.2">
      <c r="B58" t="s">
        <v>617</v>
      </c>
    </row>
    <row r="59" spans="2:2" x14ac:dyDescent="0.2">
      <c r="B59" t="s">
        <v>618</v>
      </c>
    </row>
    <row r="60" spans="2:2" x14ac:dyDescent="0.2">
      <c r="B60" t="s">
        <v>619</v>
      </c>
    </row>
    <row r="61" spans="2:2" x14ac:dyDescent="0.2">
      <c r="B61" t="s">
        <v>620</v>
      </c>
    </row>
    <row r="62" spans="2:2" x14ac:dyDescent="0.2">
      <c r="B62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121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3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2020-07-13T14:11:46Z</cp:lastPrinted>
  <dcterms:created xsi:type="dcterms:W3CDTF">1996-10-08T23:32:33Z</dcterms:created>
  <dcterms:modified xsi:type="dcterms:W3CDTF">2020-07-13T14:21:42Z</dcterms:modified>
</cp:coreProperties>
</file>