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Д 2024 г\РД 19.06.2024\ИТОГОВЫЕ ДАННЫЕ\"/>
    </mc:Choice>
  </mc:AlternateContent>
  <bookViews>
    <workbookView xWindow="-105" yWindow="630" windowWidth="23250" windowHeight="12600" tabRatio="944"/>
  </bookViews>
  <sheets>
    <sheet name="Содержание книги" sheetId="211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23" r:id="rId15"/>
    <sheet name="15" sheetId="24" r:id="rId16"/>
    <sheet name="16" sheetId="25" r:id="rId17"/>
    <sheet name="17" sheetId="26" r:id="rId18"/>
    <sheet name="18" sheetId="27" r:id="rId19"/>
    <sheet name="19" sheetId="28" r:id="rId20"/>
    <sheet name="20" sheetId="29" r:id="rId21"/>
    <sheet name="21" sheetId="30" r:id="rId22"/>
    <sheet name="22" sheetId="31" r:id="rId23"/>
    <sheet name="23" sheetId="32" r:id="rId24"/>
    <sheet name="24" sheetId="33" r:id="rId25"/>
    <sheet name="25" sheetId="34" r:id="rId26"/>
    <sheet name="26" sheetId="35" r:id="rId27"/>
    <sheet name="27" sheetId="36" r:id="rId28"/>
    <sheet name="28" sheetId="37" r:id="rId29"/>
    <sheet name="29" sheetId="38" r:id="rId30"/>
    <sheet name="30" sheetId="40" r:id="rId31"/>
    <sheet name="31" sheetId="39" r:id="rId32"/>
    <sheet name="32" sheetId="41" r:id="rId33"/>
    <sheet name="33" sheetId="42" r:id="rId34"/>
    <sheet name="34" sheetId="43" r:id="rId35"/>
    <sheet name="35" sheetId="44" r:id="rId36"/>
    <sheet name="36" sheetId="45" r:id="rId37"/>
    <sheet name="37" sheetId="46" r:id="rId38"/>
    <sheet name="38" sheetId="47" r:id="rId39"/>
    <sheet name="39" sheetId="48" r:id="rId40"/>
    <sheet name="40" sheetId="49" r:id="rId41"/>
    <sheet name="41" sheetId="50" r:id="rId42"/>
    <sheet name="42" sheetId="51" r:id="rId43"/>
    <sheet name="43" sheetId="52" r:id="rId44"/>
    <sheet name="44" sheetId="53" r:id="rId45"/>
    <sheet name="45" sheetId="54" r:id="rId46"/>
    <sheet name="46" sheetId="55" r:id="rId47"/>
    <sheet name="47" sheetId="56" r:id="rId48"/>
    <sheet name="48" sheetId="57" r:id="rId49"/>
    <sheet name="49" sheetId="58" r:id="rId50"/>
    <sheet name="50" sheetId="59" r:id="rId51"/>
    <sheet name="51" sheetId="60" r:id="rId52"/>
    <sheet name="52" sheetId="61" r:id="rId53"/>
    <sheet name="53" sheetId="62" r:id="rId54"/>
    <sheet name="54" sheetId="63" r:id="rId55"/>
    <sheet name="55" sheetId="64" r:id="rId56"/>
    <sheet name="56" sheetId="65" r:id="rId57"/>
    <sheet name="57" sheetId="66" r:id="rId58"/>
    <sheet name="58" sheetId="67" r:id="rId59"/>
    <sheet name="59" sheetId="68" r:id="rId60"/>
    <sheet name="60" sheetId="69" r:id="rId61"/>
    <sheet name="61" sheetId="70" r:id="rId62"/>
    <sheet name="62" sheetId="71" r:id="rId63"/>
    <sheet name="63" sheetId="72" r:id="rId64"/>
    <sheet name="64" sheetId="73" r:id="rId65"/>
    <sheet name="65" sheetId="74" r:id="rId66"/>
    <sheet name="66" sheetId="75" r:id="rId67"/>
    <sheet name="67" sheetId="76" r:id="rId68"/>
    <sheet name="68" sheetId="77" r:id="rId69"/>
    <sheet name="69" sheetId="78" r:id="rId70"/>
    <sheet name="70" sheetId="79" r:id="rId71"/>
    <sheet name="71" sheetId="80" r:id="rId72"/>
    <sheet name="72" sheetId="81" r:id="rId73"/>
    <sheet name="73" sheetId="82" r:id="rId74"/>
    <sheet name="74" sheetId="83" r:id="rId75"/>
    <sheet name="75" sheetId="85" r:id="rId76"/>
    <sheet name="76" sheetId="86" r:id="rId77"/>
    <sheet name="77" sheetId="87" r:id="rId78"/>
    <sheet name="78" sheetId="88" r:id="rId79"/>
    <sheet name="79" sheetId="89" r:id="rId80"/>
    <sheet name="80" sheetId="90" r:id="rId81"/>
    <sheet name="81" sheetId="91" r:id="rId82"/>
    <sheet name="82" sheetId="92" r:id="rId83"/>
    <sheet name="83" sheetId="93" r:id="rId84"/>
    <sheet name="84" sheetId="94" r:id="rId85"/>
    <sheet name="85" sheetId="95" r:id="rId86"/>
    <sheet name="86" sheetId="97" r:id="rId87"/>
    <sheet name="87" sheetId="96" r:id="rId88"/>
    <sheet name="88" sheetId="98" r:id="rId89"/>
    <sheet name="89" sheetId="99" r:id="rId90"/>
    <sheet name="90" sheetId="100" r:id="rId91"/>
    <sheet name="91" sheetId="101" r:id="rId92"/>
    <sheet name="92" sheetId="102" r:id="rId93"/>
    <sheet name="93" sheetId="103" r:id="rId94"/>
    <sheet name="94" sheetId="104" r:id="rId95"/>
    <sheet name="95" sheetId="105" r:id="rId96"/>
    <sheet name="96" sheetId="106" r:id="rId97"/>
    <sheet name="97" sheetId="107" r:id="rId98"/>
    <sheet name="98" sheetId="108" r:id="rId99"/>
    <sheet name="99" sheetId="109" r:id="rId100"/>
    <sheet name="100" sheetId="110" r:id="rId101"/>
    <sheet name="101" sheetId="111" r:id="rId102"/>
    <sheet name="102" sheetId="112" r:id="rId103"/>
    <sheet name="103" sheetId="214" r:id="rId104"/>
    <sheet name="104" sheetId="215" r:id="rId105"/>
    <sheet name="105" sheetId="216" r:id="rId106"/>
    <sheet name="106" sheetId="217" r:id="rId107"/>
    <sheet name="107" sheetId="218" r:id="rId108"/>
    <sheet name="108" sheetId="219" r:id="rId109"/>
    <sheet name="109" sheetId="220" r:id="rId110"/>
    <sheet name="109-2" sheetId="221" r:id="rId111"/>
    <sheet name="110" sheetId="113" r:id="rId112"/>
    <sheet name="111" sheetId="114" r:id="rId113"/>
    <sheet name="112" sheetId="115" r:id="rId114"/>
    <sheet name="113" sheetId="116" r:id="rId115"/>
    <sheet name="114" sheetId="117" r:id="rId116"/>
    <sheet name="115" sheetId="118" r:id="rId117"/>
    <sheet name="116" sheetId="119" r:id="rId118"/>
    <sheet name="117" sheetId="120" r:id="rId119"/>
    <sheet name="118" sheetId="121" r:id="rId120"/>
    <sheet name="119" sheetId="122" r:id="rId121"/>
    <sheet name="120" sheetId="123" r:id="rId122"/>
    <sheet name="121" sheetId="124" r:id="rId123"/>
    <sheet name="122" sheetId="125" r:id="rId124"/>
    <sheet name="123" sheetId="126" r:id="rId125"/>
    <sheet name="124" sheetId="127" r:id="rId126"/>
    <sheet name="125" sheetId="128" r:id="rId127"/>
    <sheet name="126" sheetId="129" r:id="rId128"/>
    <sheet name="127" sheetId="130" r:id="rId129"/>
    <sheet name="128" sheetId="131" r:id="rId130"/>
    <sheet name="129" sheetId="132" r:id="rId131"/>
    <sheet name="130" sheetId="136" r:id="rId132"/>
    <sheet name="131" sheetId="133" r:id="rId133"/>
    <sheet name="132" sheetId="134" r:id="rId134"/>
    <sheet name="133" sheetId="135" r:id="rId135"/>
    <sheet name="134" sheetId="137" r:id="rId136"/>
    <sheet name="135" sheetId="138" r:id="rId137"/>
    <sheet name="136" sheetId="139" r:id="rId138"/>
    <sheet name="137" sheetId="140" r:id="rId139"/>
    <sheet name="138" sheetId="141" r:id="rId140"/>
    <sheet name="139" sheetId="142" r:id="rId141"/>
    <sheet name="140" sheetId="143" r:id="rId142"/>
    <sheet name="141" sheetId="144" r:id="rId143"/>
    <sheet name="142" sheetId="145" r:id="rId144"/>
    <sheet name="143" sheetId="146" r:id="rId145"/>
    <sheet name="144" sheetId="147" r:id="rId146"/>
    <sheet name="145" sheetId="148" r:id="rId147"/>
    <sheet name="146" sheetId="149" r:id="rId148"/>
    <sheet name="147" sheetId="150" r:id="rId149"/>
    <sheet name="148" sheetId="151" r:id="rId150"/>
    <sheet name="149" sheetId="152" r:id="rId151"/>
    <sheet name="150" sheetId="153" r:id="rId152"/>
    <sheet name="151" sheetId="154" r:id="rId153"/>
    <sheet name="152" sheetId="155" r:id="rId154"/>
    <sheet name="153" sheetId="156" r:id="rId155"/>
    <sheet name="154" sheetId="157" r:id="rId156"/>
    <sheet name="155" sheetId="158" r:id="rId157"/>
    <sheet name="156" sheetId="159" r:id="rId158"/>
    <sheet name="157" sheetId="160" r:id="rId159"/>
    <sheet name="158" sheetId="161" r:id="rId160"/>
    <sheet name="159" sheetId="162" r:id="rId161"/>
    <sheet name="160" sheetId="163" r:id="rId162"/>
    <sheet name="161" sheetId="164" r:id="rId163"/>
    <sheet name="162" sheetId="165" r:id="rId164"/>
    <sheet name="163" sheetId="166" r:id="rId165"/>
    <sheet name="164" sheetId="167" r:id="rId166"/>
    <sheet name="165" sheetId="168" r:id="rId167"/>
    <sheet name="166" sheetId="169" r:id="rId168"/>
    <sheet name="167" sheetId="170" r:id="rId169"/>
    <sheet name="168" sheetId="171" r:id="rId170"/>
    <sheet name="169" sheetId="172" r:id="rId171"/>
    <sheet name="170" sheetId="173" r:id="rId172"/>
    <sheet name="171" sheetId="174" r:id="rId173"/>
    <sheet name="172" sheetId="175" r:id="rId174"/>
    <sheet name="173" sheetId="176" r:id="rId175"/>
    <sheet name="174" sheetId="177" r:id="rId176"/>
    <sheet name="175" sheetId="178" r:id="rId177"/>
    <sheet name="176" sheetId="179" r:id="rId178"/>
    <sheet name="177" sheetId="180" r:id="rId179"/>
    <sheet name="178" sheetId="181" r:id="rId180"/>
    <sheet name="179" sheetId="182" r:id="rId181"/>
    <sheet name="180" sheetId="183" r:id="rId182"/>
    <sheet name="181" sheetId="184" r:id="rId183"/>
    <sheet name="182" sheetId="185" r:id="rId184"/>
    <sheet name="183" sheetId="186" r:id="rId185"/>
    <sheet name="184" sheetId="187" r:id="rId186"/>
    <sheet name="185" sheetId="188" r:id="rId187"/>
    <sheet name="186" sheetId="189" r:id="rId188"/>
    <sheet name="187" sheetId="190" r:id="rId189"/>
    <sheet name="188" sheetId="191" r:id="rId190"/>
    <sheet name="189" sheetId="192" r:id="rId191"/>
    <sheet name="190" sheetId="193" r:id="rId192"/>
    <sheet name="191" sheetId="194" r:id="rId193"/>
    <sheet name="192" sheetId="195" r:id="rId194"/>
    <sheet name="193" sheetId="196" r:id="rId195"/>
    <sheet name="194" sheetId="197" r:id="rId196"/>
    <sheet name="195" sheetId="198" r:id="rId197"/>
    <sheet name="196" sheetId="199" r:id="rId198"/>
    <sheet name="197" sheetId="200" r:id="rId199"/>
    <sheet name="198" sheetId="201" r:id="rId200"/>
    <sheet name="199" sheetId="202" r:id="rId201"/>
    <sheet name="200" sheetId="203" r:id="rId202"/>
    <sheet name="201" sheetId="205" r:id="rId203"/>
    <sheet name="202" sheetId="204" r:id="rId204"/>
    <sheet name="203" sheetId="206" r:id="rId205"/>
    <sheet name="204" sheetId="207" r:id="rId206"/>
    <sheet name="205" sheetId="208" r:id="rId207"/>
    <sheet name="206" sheetId="209" r:id="rId208"/>
    <sheet name="207" sheetId="210" r:id="rId209"/>
    <sheet name="208" sheetId="222" r:id="rId210"/>
    <sheet name="209" sheetId="223" r:id="rId211"/>
    <sheet name="210" sheetId="224" r:id="rId212"/>
    <sheet name="211" sheetId="225" r:id="rId213"/>
    <sheet name="Свод данных" sheetId="212" r:id="rId214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61" l="1"/>
  <c r="N10" i="8" l="1"/>
  <c r="N10" i="9"/>
  <c r="N10" i="10"/>
  <c r="N10" i="11"/>
  <c r="N10" i="12"/>
  <c r="N10" i="13"/>
  <c r="N10" i="14"/>
  <c r="N10" i="23"/>
  <c r="N10" i="24"/>
  <c r="N10" i="25"/>
  <c r="N10" i="7"/>
  <c r="J10" i="8"/>
  <c r="J10" i="9"/>
  <c r="J10" i="10"/>
  <c r="J10" i="11"/>
  <c r="J10" i="12"/>
  <c r="J10" i="13"/>
  <c r="J10" i="14"/>
  <c r="J10" i="23"/>
  <c r="J10" i="24"/>
  <c r="J10" i="25"/>
  <c r="J10" i="7"/>
  <c r="F10" i="8"/>
  <c r="F10" i="9"/>
  <c r="F10" i="10"/>
  <c r="F10" i="11"/>
  <c r="F10" i="12"/>
  <c r="F10" i="13"/>
  <c r="F10" i="14"/>
  <c r="F10" i="23"/>
  <c r="F10" i="24"/>
  <c r="F10" i="25"/>
  <c r="F10" i="7"/>
  <c r="B10" i="8"/>
  <c r="B10" i="9"/>
  <c r="B10" i="10"/>
  <c r="B10" i="11"/>
  <c r="B10" i="12"/>
  <c r="B10" i="13"/>
  <c r="B10" i="14"/>
  <c r="B10" i="23"/>
  <c r="B10" i="24"/>
  <c r="B10" i="25"/>
  <c r="B10" i="7"/>
  <c r="B14" i="212" l="1"/>
  <c r="B15" i="212"/>
  <c r="B16" i="212"/>
  <c r="B17" i="212"/>
  <c r="B18" i="212"/>
  <c r="B19" i="212"/>
  <c r="B20" i="212"/>
  <c r="B21" i="212"/>
  <c r="B22" i="212"/>
  <c r="B23" i="212"/>
  <c r="B24" i="212"/>
  <c r="B25" i="212"/>
  <c r="B26" i="212"/>
  <c r="B27" i="212"/>
  <c r="B28" i="212"/>
  <c r="B29" i="212"/>
  <c r="B30" i="212"/>
  <c r="B31" i="212"/>
  <c r="B32" i="212"/>
  <c r="B33" i="212"/>
  <c r="B34" i="212"/>
  <c r="B35" i="212"/>
  <c r="B36" i="212"/>
  <c r="B13" i="212"/>
  <c r="D13" i="212" s="1"/>
  <c r="I38" i="204"/>
  <c r="M38" i="223"/>
  <c r="Q38" i="224"/>
  <c r="E38" i="143"/>
  <c r="I38" i="35"/>
  <c r="D38" i="77"/>
  <c r="E38" i="63"/>
  <c r="I38" i="63"/>
  <c r="E38" i="44"/>
  <c r="E38" i="43"/>
  <c r="D38" i="94"/>
  <c r="E38" i="34"/>
  <c r="I38" i="32"/>
  <c r="I38" i="31"/>
  <c r="E38" i="31"/>
  <c r="E38" i="8"/>
  <c r="E38" i="61" l="1"/>
  <c r="D38" i="71"/>
  <c r="D38" i="72"/>
  <c r="D38" i="74"/>
  <c r="D38" i="75"/>
  <c r="D38" i="78"/>
  <c r="B10" i="83"/>
  <c r="E10" i="88"/>
  <c r="D38" i="88"/>
  <c r="D38" i="91"/>
  <c r="I38" i="202"/>
  <c r="E38" i="136" l="1"/>
  <c r="I38" i="139"/>
  <c r="I38" i="194"/>
  <c r="E38" i="182"/>
  <c r="I38" i="170"/>
  <c r="E38" i="157"/>
  <c r="I38" i="157"/>
  <c r="E38" i="158"/>
  <c r="E38" i="159"/>
  <c r="E38" i="147"/>
  <c r="I38" i="126"/>
  <c r="E38" i="10" l="1"/>
  <c r="I38" i="10"/>
  <c r="I38" i="39"/>
  <c r="E38" i="39" l="1"/>
  <c r="E38" i="40"/>
  <c r="I38" i="174"/>
  <c r="I38" i="40"/>
  <c r="E38" i="30"/>
  <c r="E38" i="7"/>
  <c r="E38" i="125"/>
  <c r="E38" i="135"/>
  <c r="D38" i="69"/>
  <c r="G38" i="69"/>
  <c r="D38" i="73"/>
  <c r="G38" i="73"/>
  <c r="I38" i="46"/>
  <c r="A7" i="225" l="1"/>
  <c r="A7" i="224"/>
  <c r="A7" i="223"/>
  <c r="A7" i="222"/>
  <c r="I38" i="225" l="1"/>
  <c r="Q38" i="225"/>
  <c r="Q11" i="224"/>
  <c r="M38" i="225"/>
  <c r="E38" i="225"/>
  <c r="Q11" i="225"/>
  <c r="M11" i="225"/>
  <c r="N10" i="225"/>
  <c r="J10" i="225"/>
  <c r="M38" i="224"/>
  <c r="I38" i="224"/>
  <c r="E38" i="224"/>
  <c r="M11" i="224"/>
  <c r="N10" i="224"/>
  <c r="J10" i="224"/>
  <c r="Q38" i="223"/>
  <c r="I38" i="223"/>
  <c r="E38" i="223"/>
  <c r="Q38" i="222"/>
  <c r="M38" i="222"/>
  <c r="I38" i="222"/>
  <c r="E38" i="222"/>
  <c r="Q11" i="222"/>
  <c r="M11" i="222"/>
  <c r="J10" i="222"/>
  <c r="G38" i="221" l="1"/>
  <c r="M38" i="221"/>
  <c r="J38" i="221"/>
  <c r="D38" i="221"/>
  <c r="M11" i="221"/>
  <c r="J11" i="221"/>
  <c r="E10" i="221"/>
  <c r="K10" i="221" s="1"/>
  <c r="B10" i="221"/>
  <c r="H10" i="221" s="1"/>
  <c r="A7" i="221"/>
  <c r="G38" i="220"/>
  <c r="G38" i="219"/>
  <c r="A7" i="210" l="1"/>
  <c r="A7" i="209"/>
  <c r="A7" i="208"/>
  <c r="A7" i="207"/>
  <c r="A7" i="206"/>
  <c r="A7" i="204"/>
  <c r="A7" i="205"/>
  <c r="A7" i="203"/>
  <c r="A7" i="202"/>
  <c r="A7" i="201"/>
  <c r="A7" i="200"/>
  <c r="A7" i="199"/>
  <c r="A7" i="198"/>
  <c r="A7" i="197"/>
  <c r="A7" i="196"/>
  <c r="A7" i="195"/>
  <c r="A7" i="194"/>
  <c r="A7" i="193"/>
  <c r="A7" i="192"/>
  <c r="A7" i="191"/>
  <c r="A7" i="190"/>
  <c r="A7" i="189"/>
  <c r="A7" i="188"/>
  <c r="A7" i="187"/>
  <c r="A7" i="186"/>
  <c r="A7" i="185"/>
  <c r="A7" i="184"/>
  <c r="A7" i="183"/>
  <c r="A7" i="182"/>
  <c r="A7" i="181"/>
  <c r="A7" i="180"/>
  <c r="A7" i="179"/>
  <c r="A7" i="178"/>
  <c r="A7" i="177"/>
  <c r="A7" i="176"/>
  <c r="A7" i="175"/>
  <c r="A7" i="174"/>
  <c r="A7" i="173"/>
  <c r="A7" i="172"/>
  <c r="A7" i="171"/>
  <c r="A7" i="170"/>
  <c r="A7" i="169"/>
  <c r="A7" i="168"/>
  <c r="A7" i="167"/>
  <c r="A7" i="166"/>
  <c r="A7" i="165"/>
  <c r="A7" i="164"/>
  <c r="A7" i="163"/>
  <c r="A7" i="162"/>
  <c r="A7" i="161"/>
  <c r="A7" i="160"/>
  <c r="A7" i="159"/>
  <c r="A7" i="158"/>
  <c r="A7" i="157"/>
  <c r="A7" i="156"/>
  <c r="A7" i="155"/>
  <c r="A7" i="154"/>
  <c r="A7" i="153"/>
  <c r="A7" i="152"/>
  <c r="A7" i="151"/>
  <c r="A7" i="150"/>
  <c r="A7" i="149"/>
  <c r="A7" i="148"/>
  <c r="A7" i="147"/>
  <c r="A7" i="146"/>
  <c r="A7" i="145"/>
  <c r="A7" i="144"/>
  <c r="A7" i="143"/>
  <c r="A7" i="142"/>
  <c r="A7" i="141"/>
  <c r="A7" i="140"/>
  <c r="A7" i="139"/>
  <c r="A7" i="138"/>
  <c r="A7" i="137"/>
  <c r="A7" i="135"/>
  <c r="A7" i="134"/>
  <c r="A7" i="133"/>
  <c r="A7" i="136"/>
  <c r="A7" i="132"/>
  <c r="A7" i="131"/>
  <c r="A7" i="130"/>
  <c r="A7" i="129"/>
  <c r="A7" i="128"/>
  <c r="A7" i="127"/>
  <c r="A7" i="126"/>
  <c r="A7" i="125"/>
  <c r="A7" i="124"/>
  <c r="A7" i="123"/>
  <c r="A7" i="122"/>
  <c r="A7" i="121"/>
  <c r="A7" i="120"/>
  <c r="A7" i="119"/>
  <c r="A7" i="118"/>
  <c r="A7" i="117"/>
  <c r="A7" i="116"/>
  <c r="A7" i="115"/>
  <c r="A7" i="114"/>
  <c r="A7" i="113"/>
  <c r="A7" i="220"/>
  <c r="A7" i="219"/>
  <c r="A7" i="218"/>
  <c r="A7" i="217"/>
  <c r="A7" i="216"/>
  <c r="A7" i="215"/>
  <c r="A7" i="214"/>
  <c r="A7" i="112"/>
  <c r="A7" i="111"/>
  <c r="A7" i="110"/>
  <c r="A7" i="108"/>
  <c r="A7" i="107"/>
  <c r="A7" i="106"/>
  <c r="A7" i="105"/>
  <c r="A7" i="104"/>
  <c r="A7" i="109"/>
  <c r="A7" i="103"/>
  <c r="A7" i="102"/>
  <c r="A7" i="101"/>
  <c r="A7" i="100"/>
  <c r="A7" i="99"/>
  <c r="A7" i="98"/>
  <c r="A7" i="96"/>
  <c r="A7" i="97"/>
  <c r="A7" i="95"/>
  <c r="A7" i="94"/>
  <c r="A7" i="93"/>
  <c r="A7" i="92"/>
  <c r="A7" i="91"/>
  <c r="A7" i="90"/>
  <c r="A7" i="89"/>
  <c r="A7" i="88"/>
  <c r="A7" i="87"/>
  <c r="A7" i="86"/>
  <c r="A7" i="85"/>
  <c r="A7" i="83"/>
  <c r="A7" i="82"/>
  <c r="A7" i="81"/>
  <c r="A7" i="80"/>
  <c r="A7" i="79"/>
  <c r="A7" i="78"/>
  <c r="A7" i="77"/>
  <c r="A7" i="76"/>
  <c r="A7" i="75"/>
  <c r="A7" i="74"/>
  <c r="A7" i="73"/>
  <c r="A7" i="72"/>
  <c r="A7" i="71"/>
  <c r="A7" i="70"/>
  <c r="A7" i="69"/>
  <c r="A7" i="68"/>
  <c r="A7" i="67"/>
  <c r="A7" i="66"/>
  <c r="A7" i="65"/>
  <c r="A7" i="64"/>
  <c r="A7" i="63"/>
  <c r="A7" i="62"/>
  <c r="A7" i="61"/>
  <c r="A7" i="60"/>
  <c r="A7" i="59"/>
  <c r="A7" i="58"/>
  <c r="A7" i="57"/>
  <c r="A7" i="56"/>
  <c r="A7" i="55"/>
  <c r="A7" i="54"/>
  <c r="A7" i="53"/>
  <c r="A7" i="52"/>
  <c r="A7" i="51"/>
  <c r="A7" i="50"/>
  <c r="A7" i="49"/>
  <c r="A7" i="48"/>
  <c r="A7" i="47"/>
  <c r="A7" i="46"/>
  <c r="A7" i="45"/>
  <c r="A7" i="44"/>
  <c r="A7" i="43"/>
  <c r="A7" i="42"/>
  <c r="A7" i="41"/>
  <c r="A7" i="39"/>
  <c r="A7" i="40"/>
  <c r="A7" i="38"/>
  <c r="A7" i="37"/>
  <c r="A7" i="36"/>
  <c r="A7" i="35"/>
  <c r="A7" i="34"/>
  <c r="A7" i="33"/>
  <c r="A7" i="32"/>
  <c r="A7" i="31"/>
  <c r="A7" i="30"/>
  <c r="A7" i="29"/>
  <c r="A7" i="28"/>
  <c r="A7" i="27"/>
  <c r="A7" i="26"/>
  <c r="A7" i="25"/>
  <c r="A7" i="24"/>
  <c r="A7" i="23"/>
  <c r="A7" i="14"/>
  <c r="A7" i="13"/>
  <c r="A7" i="12"/>
  <c r="A7" i="11"/>
  <c r="A7" i="10"/>
  <c r="A7" i="9"/>
  <c r="A7" i="8"/>
  <c r="B10" i="214" l="1"/>
  <c r="M38" i="220" l="1"/>
  <c r="J38" i="220"/>
  <c r="D38" i="220"/>
  <c r="M11" i="220"/>
  <c r="J11" i="220"/>
  <c r="E10" i="220"/>
  <c r="K10" i="220" s="1"/>
  <c r="B10" i="220"/>
  <c r="H10" i="220" s="1"/>
  <c r="M38" i="219"/>
  <c r="J38" i="219"/>
  <c r="D38" i="219"/>
  <c r="M11" i="219"/>
  <c r="J11" i="219"/>
  <c r="E10" i="219"/>
  <c r="K10" i="219" s="1"/>
  <c r="B10" i="219"/>
  <c r="H10" i="219" s="1"/>
  <c r="M38" i="218"/>
  <c r="J38" i="218"/>
  <c r="G38" i="218"/>
  <c r="D38" i="218"/>
  <c r="M11" i="218"/>
  <c r="J11" i="218"/>
  <c r="E10" i="218"/>
  <c r="K10" i="218" s="1"/>
  <c r="B10" i="218"/>
  <c r="H10" i="218" s="1"/>
  <c r="M38" i="217"/>
  <c r="J38" i="217"/>
  <c r="G38" i="217"/>
  <c r="D38" i="217"/>
  <c r="M11" i="217"/>
  <c r="J11" i="217"/>
  <c r="E10" i="217"/>
  <c r="K10" i="217" s="1"/>
  <c r="B10" i="217"/>
  <c r="H10" i="217" s="1"/>
  <c r="M38" i="216"/>
  <c r="J38" i="216"/>
  <c r="G38" i="216"/>
  <c r="D38" i="216"/>
  <c r="M11" i="216"/>
  <c r="J11" i="216"/>
  <c r="E10" i="216"/>
  <c r="K10" i="216" s="1"/>
  <c r="B10" i="216"/>
  <c r="H10" i="216" s="1"/>
  <c r="M38" i="215"/>
  <c r="J38" i="215"/>
  <c r="G38" i="215"/>
  <c r="D38" i="215"/>
  <c r="M11" i="215"/>
  <c r="J11" i="215"/>
  <c r="E10" i="215"/>
  <c r="K10" i="215" s="1"/>
  <c r="B10" i="215"/>
  <c r="H10" i="215" s="1"/>
  <c r="M38" i="214"/>
  <c r="J38" i="214"/>
  <c r="G38" i="214"/>
  <c r="D38" i="214"/>
  <c r="M11" i="214"/>
  <c r="J11" i="214"/>
  <c r="E10" i="214"/>
  <c r="K10" i="214" s="1"/>
  <c r="H10" i="214"/>
  <c r="A7" i="7"/>
  <c r="A7" i="6"/>
  <c r="A7" i="5"/>
  <c r="A7" i="4"/>
  <c r="A7" i="3"/>
  <c r="E36" i="212" l="1"/>
  <c r="G36" i="212" s="1"/>
  <c r="E35" i="212"/>
  <c r="G35" i="212" s="1"/>
  <c r="D35" i="212"/>
  <c r="E34" i="212"/>
  <c r="G34" i="212" s="1"/>
  <c r="D34" i="212"/>
  <c r="E33" i="212"/>
  <c r="G33" i="212" s="1"/>
  <c r="D33" i="212"/>
  <c r="E32" i="212"/>
  <c r="G32" i="212" s="1"/>
  <c r="D32" i="212"/>
  <c r="E31" i="212"/>
  <c r="G31" i="212" s="1"/>
  <c r="D31" i="212"/>
  <c r="E30" i="212"/>
  <c r="G30" i="212" s="1"/>
  <c r="D30" i="212"/>
  <c r="E29" i="212"/>
  <c r="G29" i="212" s="1"/>
  <c r="D29" i="212"/>
  <c r="E28" i="212"/>
  <c r="G28" i="212" s="1"/>
  <c r="D28" i="212"/>
  <c r="E27" i="212"/>
  <c r="G27" i="212" s="1"/>
  <c r="D27" i="212"/>
  <c r="E26" i="212"/>
  <c r="G26" i="212" s="1"/>
  <c r="D26" i="212"/>
  <c r="E25" i="212"/>
  <c r="G25" i="212" s="1"/>
  <c r="E24" i="212"/>
  <c r="G24" i="212" s="1"/>
  <c r="D24" i="212"/>
  <c r="E23" i="212"/>
  <c r="G23" i="212" s="1"/>
  <c r="D23" i="212"/>
  <c r="E22" i="212"/>
  <c r="G22" i="212" s="1"/>
  <c r="D22" i="212"/>
  <c r="E21" i="212"/>
  <c r="G21" i="212" s="1"/>
  <c r="D21" i="212"/>
  <c r="E20" i="212"/>
  <c r="G20" i="212" s="1"/>
  <c r="D20" i="212"/>
  <c r="E19" i="212"/>
  <c r="G19" i="212" s="1"/>
  <c r="E18" i="212"/>
  <c r="G18" i="212" s="1"/>
  <c r="D18" i="212"/>
  <c r="E17" i="212"/>
  <c r="G17" i="212" s="1"/>
  <c r="D17" i="212"/>
  <c r="E16" i="212"/>
  <c r="G16" i="212" s="1"/>
  <c r="E15" i="212"/>
  <c r="G15" i="212" s="1"/>
  <c r="D15" i="212"/>
  <c r="E13" i="212"/>
  <c r="G13" i="212" s="1"/>
  <c r="Q38" i="210"/>
  <c r="M38" i="210"/>
  <c r="I38" i="210"/>
  <c r="E38" i="210"/>
  <c r="Q11" i="210"/>
  <c r="M11" i="210"/>
  <c r="N10" i="210"/>
  <c r="J10" i="210"/>
  <c r="F10" i="210"/>
  <c r="B10" i="210"/>
  <c r="Q38" i="209"/>
  <c r="M38" i="209"/>
  <c r="I38" i="209"/>
  <c r="E38" i="209"/>
  <c r="Q11" i="209"/>
  <c r="M11" i="209"/>
  <c r="N10" i="209"/>
  <c r="J10" i="209"/>
  <c r="F10" i="209"/>
  <c r="B10" i="209"/>
  <c r="Q38" i="208"/>
  <c r="M38" i="208"/>
  <c r="I38" i="208"/>
  <c r="E38" i="208"/>
  <c r="Q11" i="208"/>
  <c r="M11" i="208"/>
  <c r="N10" i="208"/>
  <c r="J10" i="208"/>
  <c r="F10" i="208"/>
  <c r="B10" i="208"/>
  <c r="Q38" i="207"/>
  <c r="M38" i="207"/>
  <c r="I38" i="207"/>
  <c r="E38" i="207"/>
  <c r="Q11" i="207"/>
  <c r="M11" i="207"/>
  <c r="N10" i="207"/>
  <c r="J10" i="207"/>
  <c r="F10" i="207"/>
  <c r="B10" i="207"/>
  <c r="Q38" i="206"/>
  <c r="M38" i="206"/>
  <c r="I38" i="206"/>
  <c r="E38" i="206"/>
  <c r="Q11" i="206"/>
  <c r="M11" i="206"/>
  <c r="N10" i="206"/>
  <c r="J10" i="206"/>
  <c r="F10" i="206"/>
  <c r="B10" i="206"/>
  <c r="Q38" i="204"/>
  <c r="M38" i="204"/>
  <c r="E38" i="204"/>
  <c r="Q11" i="204"/>
  <c r="M11" i="204"/>
  <c r="N10" i="204"/>
  <c r="J10" i="204"/>
  <c r="F10" i="204"/>
  <c r="B10" i="204"/>
  <c r="Q38" i="205"/>
  <c r="M38" i="205"/>
  <c r="I38" i="205"/>
  <c r="E38" i="205"/>
  <c r="Q11" i="205"/>
  <c r="M11" i="205"/>
  <c r="N10" i="205"/>
  <c r="J10" i="205"/>
  <c r="F10" i="205"/>
  <c r="B10" i="205"/>
  <c r="Q38" i="203"/>
  <c r="M38" i="203"/>
  <c r="I38" i="203"/>
  <c r="E38" i="203"/>
  <c r="Q11" i="203"/>
  <c r="M11" i="203"/>
  <c r="N10" i="203"/>
  <c r="J10" i="203"/>
  <c r="F10" i="203"/>
  <c r="B10" i="203"/>
  <c r="Q38" i="202"/>
  <c r="M38" i="202"/>
  <c r="E38" i="202"/>
  <c r="Q11" i="202"/>
  <c r="M11" i="202"/>
  <c r="N10" i="202"/>
  <c r="J10" i="202"/>
  <c r="F10" i="202"/>
  <c r="B10" i="202"/>
  <c r="Q38" i="201"/>
  <c r="M38" i="201"/>
  <c r="I38" i="201"/>
  <c r="E38" i="201"/>
  <c r="Q11" i="201"/>
  <c r="M11" i="201"/>
  <c r="N10" i="201"/>
  <c r="J10" i="201"/>
  <c r="F10" i="201"/>
  <c r="B10" i="201"/>
  <c r="Q38" i="200"/>
  <c r="M38" i="200"/>
  <c r="I38" i="200"/>
  <c r="E38" i="200"/>
  <c r="Q11" i="200"/>
  <c r="M11" i="200"/>
  <c r="N10" i="200"/>
  <c r="J10" i="200"/>
  <c r="F10" i="200"/>
  <c r="B10" i="200"/>
  <c r="Q38" i="199"/>
  <c r="M38" i="199"/>
  <c r="I38" i="199"/>
  <c r="E38" i="199"/>
  <c r="Q11" i="199"/>
  <c r="M11" i="199"/>
  <c r="N10" i="199"/>
  <c r="J10" i="199"/>
  <c r="F10" i="199"/>
  <c r="B10" i="199"/>
  <c r="Q38" i="198"/>
  <c r="M38" i="198"/>
  <c r="I38" i="198"/>
  <c r="E38" i="198"/>
  <c r="Q11" i="198"/>
  <c r="M11" i="198"/>
  <c r="N10" i="198"/>
  <c r="J10" i="198"/>
  <c r="F10" i="198"/>
  <c r="B10" i="198"/>
  <c r="Q38" i="197"/>
  <c r="M38" i="197"/>
  <c r="I38" i="197"/>
  <c r="E38" i="197"/>
  <c r="Q11" i="197"/>
  <c r="M11" i="197"/>
  <c r="N10" i="197"/>
  <c r="J10" i="197"/>
  <c r="F10" i="197"/>
  <c r="B10" i="197"/>
  <c r="Q38" i="196"/>
  <c r="M38" i="196"/>
  <c r="I38" i="196"/>
  <c r="E38" i="196"/>
  <c r="Q11" i="196"/>
  <c r="M11" i="196"/>
  <c r="N10" i="196"/>
  <c r="J10" i="196"/>
  <c r="F10" i="196"/>
  <c r="B10" i="196"/>
  <c r="Q38" i="195"/>
  <c r="M38" i="195"/>
  <c r="I38" i="195"/>
  <c r="E38" i="195"/>
  <c r="Q11" i="195"/>
  <c r="M11" i="195"/>
  <c r="N10" i="195"/>
  <c r="J10" i="195"/>
  <c r="F10" i="195"/>
  <c r="B10" i="195"/>
  <c r="Q38" i="194"/>
  <c r="M38" i="194"/>
  <c r="E38" i="194"/>
  <c r="Q11" i="194"/>
  <c r="M11" i="194"/>
  <c r="N10" i="194"/>
  <c r="J10" i="194"/>
  <c r="F10" i="194"/>
  <c r="B10" i="194"/>
  <c r="Q38" i="193"/>
  <c r="M38" i="193"/>
  <c r="I38" i="193"/>
  <c r="E38" i="193"/>
  <c r="Q11" i="193"/>
  <c r="M11" i="193"/>
  <c r="N10" i="193"/>
  <c r="J10" i="193"/>
  <c r="F10" i="193"/>
  <c r="B10" i="193"/>
  <c r="Q38" i="192"/>
  <c r="M38" i="192"/>
  <c r="I38" i="192"/>
  <c r="E38" i="192"/>
  <c r="Q11" i="192"/>
  <c r="M11" i="192"/>
  <c r="N10" i="192"/>
  <c r="J10" i="192"/>
  <c r="F10" i="192"/>
  <c r="B10" i="192"/>
  <c r="Q38" i="191"/>
  <c r="M38" i="191"/>
  <c r="I38" i="191"/>
  <c r="E38" i="191"/>
  <c r="Q11" i="191"/>
  <c r="M11" i="191"/>
  <c r="N10" i="191"/>
  <c r="J10" i="191"/>
  <c r="F10" i="191"/>
  <c r="B10" i="191"/>
  <c r="Q38" i="190"/>
  <c r="M38" i="190"/>
  <c r="I38" i="190"/>
  <c r="E38" i="190"/>
  <c r="Q11" i="190"/>
  <c r="M11" i="190"/>
  <c r="N10" i="190"/>
  <c r="J10" i="190"/>
  <c r="F10" i="190"/>
  <c r="B10" i="190"/>
  <c r="Q38" i="189"/>
  <c r="M38" i="189"/>
  <c r="I38" i="189"/>
  <c r="E38" i="189"/>
  <c r="Q11" i="189"/>
  <c r="M11" i="189"/>
  <c r="N10" i="189"/>
  <c r="J10" i="189"/>
  <c r="F10" i="189"/>
  <c r="B10" i="189"/>
  <c r="Q38" i="188"/>
  <c r="M38" i="188"/>
  <c r="I38" i="188"/>
  <c r="E38" i="188"/>
  <c r="Q11" i="188"/>
  <c r="M11" i="188"/>
  <c r="N10" i="188"/>
  <c r="J10" i="188"/>
  <c r="F10" i="188"/>
  <c r="B10" i="188"/>
  <c r="Q38" i="187"/>
  <c r="M38" i="187"/>
  <c r="I38" i="187"/>
  <c r="E38" i="187"/>
  <c r="Q11" i="187"/>
  <c r="M11" i="187"/>
  <c r="N10" i="187"/>
  <c r="J10" i="187"/>
  <c r="F10" i="187"/>
  <c r="B10" i="187"/>
  <c r="Q38" i="186"/>
  <c r="M38" i="186"/>
  <c r="I38" i="186"/>
  <c r="E38" i="186"/>
  <c r="Q11" i="186"/>
  <c r="M11" i="186"/>
  <c r="N10" i="186"/>
  <c r="J10" i="186"/>
  <c r="F10" i="186"/>
  <c r="B10" i="186"/>
  <c r="Q38" i="185"/>
  <c r="M38" i="185"/>
  <c r="I38" i="185"/>
  <c r="E38" i="185"/>
  <c r="Q11" i="185"/>
  <c r="M11" i="185"/>
  <c r="N10" i="185"/>
  <c r="J10" i="185"/>
  <c r="F10" i="185"/>
  <c r="B10" i="185"/>
  <c r="Q38" i="184"/>
  <c r="M38" i="184"/>
  <c r="I38" i="184"/>
  <c r="E38" i="184"/>
  <c r="Q11" i="184"/>
  <c r="M11" i="184"/>
  <c r="N10" i="184"/>
  <c r="J10" i="184"/>
  <c r="F10" i="184"/>
  <c r="B10" i="184"/>
  <c r="Q38" i="183"/>
  <c r="M38" i="183"/>
  <c r="I38" i="183"/>
  <c r="E38" i="183"/>
  <c r="Q11" i="183"/>
  <c r="M11" i="183"/>
  <c r="N10" i="183"/>
  <c r="J10" i="183"/>
  <c r="F10" i="183"/>
  <c r="B10" i="183"/>
  <c r="Q38" i="182"/>
  <c r="M38" i="182"/>
  <c r="I38" i="182"/>
  <c r="Q11" i="182"/>
  <c r="M11" i="182"/>
  <c r="N10" i="182"/>
  <c r="J10" i="182"/>
  <c r="F10" i="182"/>
  <c r="B10" i="182"/>
  <c r="Q38" i="181"/>
  <c r="M38" i="181"/>
  <c r="I38" i="181"/>
  <c r="E38" i="181"/>
  <c r="Q11" i="181"/>
  <c r="M11" i="181"/>
  <c r="N10" i="181"/>
  <c r="J10" i="181"/>
  <c r="F10" i="181"/>
  <c r="B10" i="181"/>
  <c r="Q38" i="180"/>
  <c r="M38" i="180"/>
  <c r="I38" i="180"/>
  <c r="E38" i="180"/>
  <c r="Q11" i="180"/>
  <c r="M11" i="180"/>
  <c r="N10" i="180"/>
  <c r="J10" i="180"/>
  <c r="F10" i="180"/>
  <c r="B10" i="180"/>
  <c r="Q38" i="179"/>
  <c r="M38" i="179"/>
  <c r="I38" i="179"/>
  <c r="E38" i="179"/>
  <c r="Q11" i="179"/>
  <c r="M11" i="179"/>
  <c r="N10" i="179"/>
  <c r="J10" i="179"/>
  <c r="F10" i="179"/>
  <c r="B10" i="179"/>
  <c r="Q38" i="178"/>
  <c r="M38" i="178"/>
  <c r="I38" i="178"/>
  <c r="E38" i="178"/>
  <c r="Q11" i="178"/>
  <c r="M11" i="178"/>
  <c r="N10" i="178"/>
  <c r="J10" i="178"/>
  <c r="F10" i="178"/>
  <c r="B10" i="178"/>
  <c r="Q38" i="177"/>
  <c r="M38" i="177"/>
  <c r="I38" i="177"/>
  <c r="E38" i="177"/>
  <c r="Q11" i="177"/>
  <c r="M11" i="177"/>
  <c r="N10" i="177"/>
  <c r="J10" i="177"/>
  <c r="F10" i="177"/>
  <c r="B10" i="177"/>
  <c r="Q38" i="176"/>
  <c r="M38" i="176"/>
  <c r="I38" i="176"/>
  <c r="E38" i="176"/>
  <c r="Q11" i="176"/>
  <c r="M11" i="176"/>
  <c r="N10" i="176"/>
  <c r="J10" i="176"/>
  <c r="F10" i="176"/>
  <c r="B10" i="176"/>
  <c r="Q38" i="175"/>
  <c r="M38" i="175"/>
  <c r="I38" i="175"/>
  <c r="E38" i="175"/>
  <c r="Q11" i="175"/>
  <c r="M11" i="175"/>
  <c r="N10" i="175"/>
  <c r="J10" i="175"/>
  <c r="F10" i="175"/>
  <c r="B10" i="175"/>
  <c r="Q38" i="174"/>
  <c r="M38" i="174"/>
  <c r="E38" i="174"/>
  <c r="Q11" i="174"/>
  <c r="M11" i="174"/>
  <c r="N10" i="174"/>
  <c r="J10" i="174"/>
  <c r="F10" i="174"/>
  <c r="B10" i="174"/>
  <c r="Q38" i="173"/>
  <c r="M38" i="173"/>
  <c r="I38" i="173"/>
  <c r="E38" i="173"/>
  <c r="Q11" i="173"/>
  <c r="M11" i="173"/>
  <c r="N10" i="173"/>
  <c r="J10" i="173"/>
  <c r="F10" i="173"/>
  <c r="B10" i="173"/>
  <c r="Q38" i="172"/>
  <c r="M38" i="172"/>
  <c r="I38" i="172"/>
  <c r="E38" i="172"/>
  <c r="Q11" i="172"/>
  <c r="M11" i="172"/>
  <c r="N10" i="172"/>
  <c r="J10" i="172"/>
  <c r="F10" i="172"/>
  <c r="B10" i="172"/>
  <c r="Q38" i="171"/>
  <c r="M38" i="171"/>
  <c r="I38" i="171"/>
  <c r="E38" i="171"/>
  <c r="Q11" i="171"/>
  <c r="M11" i="171"/>
  <c r="N10" i="171"/>
  <c r="J10" i="171"/>
  <c r="F10" i="171"/>
  <c r="B10" i="171"/>
  <c r="Q38" i="170"/>
  <c r="M38" i="170"/>
  <c r="E38" i="170"/>
  <c r="D36" i="212"/>
  <c r="Q11" i="170"/>
  <c r="M11" i="170"/>
  <c r="N10" i="170"/>
  <c r="J10" i="170"/>
  <c r="F10" i="170"/>
  <c r="B10" i="170"/>
  <c r="Q38" i="169"/>
  <c r="M38" i="169"/>
  <c r="I38" i="169"/>
  <c r="E38" i="169"/>
  <c r="Q11" i="169"/>
  <c r="M11" i="169"/>
  <c r="N10" i="169"/>
  <c r="J10" i="169"/>
  <c r="F10" i="169"/>
  <c r="B10" i="169"/>
  <c r="Q38" i="168"/>
  <c r="M38" i="168"/>
  <c r="I38" i="168"/>
  <c r="E38" i="168"/>
  <c r="Q11" i="168"/>
  <c r="M11" i="168"/>
  <c r="N10" i="168"/>
  <c r="J10" i="168"/>
  <c r="F10" i="168"/>
  <c r="B10" i="168"/>
  <c r="Q38" i="167"/>
  <c r="M38" i="167"/>
  <c r="I38" i="167"/>
  <c r="E38" i="167"/>
  <c r="Q11" i="167"/>
  <c r="M11" i="167"/>
  <c r="N10" i="167"/>
  <c r="J10" i="167"/>
  <c r="F10" i="167"/>
  <c r="B10" i="167"/>
  <c r="Q38" i="166"/>
  <c r="M38" i="166"/>
  <c r="I38" i="166"/>
  <c r="E38" i="166"/>
  <c r="Q11" i="166"/>
  <c r="M11" i="166"/>
  <c r="N10" i="166"/>
  <c r="J10" i="166"/>
  <c r="F10" i="166"/>
  <c r="B10" i="166"/>
  <c r="Q38" i="165"/>
  <c r="M38" i="165"/>
  <c r="I38" i="165"/>
  <c r="E38" i="165"/>
  <c r="Q11" i="165"/>
  <c r="M11" i="165"/>
  <c r="N10" i="165"/>
  <c r="J10" i="165"/>
  <c r="F10" i="165"/>
  <c r="B10" i="165"/>
  <c r="Q38" i="164"/>
  <c r="M38" i="164"/>
  <c r="I38" i="164"/>
  <c r="E38" i="164"/>
  <c r="Q11" i="164"/>
  <c r="M11" i="164"/>
  <c r="N10" i="164"/>
  <c r="J10" i="164"/>
  <c r="F10" i="164"/>
  <c r="B10" i="164"/>
  <c r="Q38" i="163"/>
  <c r="M38" i="163"/>
  <c r="I38" i="163"/>
  <c r="E38" i="163"/>
  <c r="Q11" i="163"/>
  <c r="M11" i="163"/>
  <c r="N10" i="163"/>
  <c r="J10" i="163"/>
  <c r="F10" i="163"/>
  <c r="B10" i="163"/>
  <c r="Q38" i="162"/>
  <c r="M38" i="162"/>
  <c r="I38" i="162"/>
  <c r="E38" i="162"/>
  <c r="Q11" i="162"/>
  <c r="M11" i="162"/>
  <c r="N10" i="162"/>
  <c r="J10" i="162"/>
  <c r="F10" i="162"/>
  <c r="B10" i="162"/>
  <c r="Q38" i="161"/>
  <c r="M38" i="161"/>
  <c r="I38" i="161"/>
  <c r="E38" i="161"/>
  <c r="Q11" i="161"/>
  <c r="M11" i="161"/>
  <c r="N10" i="161"/>
  <c r="J10" i="161"/>
  <c r="F10" i="161"/>
  <c r="B10" i="161"/>
  <c r="Q38" i="160"/>
  <c r="M38" i="160"/>
  <c r="I38" i="160"/>
  <c r="E38" i="160"/>
  <c r="Q11" i="160"/>
  <c r="M11" i="160"/>
  <c r="N10" i="160"/>
  <c r="J10" i="160"/>
  <c r="F10" i="160"/>
  <c r="B10" i="160"/>
  <c r="Q38" i="159"/>
  <c r="M38" i="159"/>
  <c r="I38" i="159"/>
  <c r="Q11" i="159"/>
  <c r="M11" i="159"/>
  <c r="N10" i="159"/>
  <c r="J10" i="159"/>
  <c r="F10" i="159"/>
  <c r="B10" i="159"/>
  <c r="Q38" i="158"/>
  <c r="M38" i="158"/>
  <c r="I38" i="158"/>
  <c r="Q11" i="158"/>
  <c r="M11" i="158"/>
  <c r="N10" i="158"/>
  <c r="J10" i="158"/>
  <c r="F10" i="158"/>
  <c r="B10" i="158"/>
  <c r="Q38" i="157"/>
  <c r="M38" i="157"/>
  <c r="Q11" i="157"/>
  <c r="M11" i="157"/>
  <c r="N10" i="157"/>
  <c r="J10" i="157"/>
  <c r="F10" i="157"/>
  <c r="B10" i="157"/>
  <c r="Q38" i="156"/>
  <c r="M38" i="156"/>
  <c r="I38" i="156"/>
  <c r="E38" i="156"/>
  <c r="Q11" i="156"/>
  <c r="M11" i="156"/>
  <c r="N10" i="156"/>
  <c r="J10" i="156"/>
  <c r="F10" i="156"/>
  <c r="B10" i="156"/>
  <c r="Q38" i="155"/>
  <c r="M38" i="155"/>
  <c r="I38" i="155"/>
  <c r="E38" i="155"/>
  <c r="Q11" i="155"/>
  <c r="M11" i="155"/>
  <c r="N10" i="155"/>
  <c r="J10" i="155"/>
  <c r="F10" i="155"/>
  <c r="B10" i="155"/>
  <c r="Q38" i="154"/>
  <c r="M38" i="154"/>
  <c r="I38" i="154"/>
  <c r="E38" i="154"/>
  <c r="Q11" i="154"/>
  <c r="M11" i="154"/>
  <c r="N10" i="154"/>
  <c r="J10" i="154"/>
  <c r="F10" i="154"/>
  <c r="B10" i="154"/>
  <c r="Q38" i="153"/>
  <c r="M38" i="153"/>
  <c r="I38" i="153"/>
  <c r="E38" i="153"/>
  <c r="Q11" i="153"/>
  <c r="M11" i="153"/>
  <c r="N10" i="153"/>
  <c r="J10" i="153"/>
  <c r="F10" i="153"/>
  <c r="B10" i="153"/>
  <c r="Q38" i="152"/>
  <c r="M38" i="152"/>
  <c r="I38" i="152"/>
  <c r="E38" i="152"/>
  <c r="Q11" i="152"/>
  <c r="M11" i="152"/>
  <c r="N10" i="152"/>
  <c r="J10" i="152"/>
  <c r="F10" i="152"/>
  <c r="B10" i="152"/>
  <c r="Q38" i="151"/>
  <c r="M38" i="151"/>
  <c r="I38" i="151"/>
  <c r="E38" i="151"/>
  <c r="Q11" i="151"/>
  <c r="M11" i="151"/>
  <c r="N10" i="151"/>
  <c r="J10" i="151"/>
  <c r="F10" i="151"/>
  <c r="B10" i="151"/>
  <c r="Q38" i="150"/>
  <c r="M38" i="150"/>
  <c r="I38" i="150"/>
  <c r="E38" i="150"/>
  <c r="Q11" i="150"/>
  <c r="M11" i="150"/>
  <c r="N10" i="150"/>
  <c r="J10" i="150"/>
  <c r="F10" i="150"/>
  <c r="B10" i="150"/>
  <c r="Q38" i="149"/>
  <c r="M38" i="149"/>
  <c r="I38" i="149"/>
  <c r="E38" i="149"/>
  <c r="Q11" i="149"/>
  <c r="M11" i="149"/>
  <c r="N10" i="149"/>
  <c r="J10" i="149"/>
  <c r="F10" i="149"/>
  <c r="B10" i="149"/>
  <c r="Q38" i="148"/>
  <c r="M38" i="148"/>
  <c r="I38" i="148"/>
  <c r="E38" i="148"/>
  <c r="Q11" i="148"/>
  <c r="M11" i="148"/>
  <c r="N10" i="148"/>
  <c r="J10" i="148"/>
  <c r="F10" i="148"/>
  <c r="B10" i="148"/>
  <c r="Q38" i="147"/>
  <c r="M38" i="147"/>
  <c r="I38" i="147"/>
  <c r="Q11" i="147"/>
  <c r="M11" i="147"/>
  <c r="N10" i="147"/>
  <c r="J10" i="147"/>
  <c r="F10" i="147"/>
  <c r="B10" i="147"/>
  <c r="Q38" i="146"/>
  <c r="M38" i="146"/>
  <c r="I38" i="146"/>
  <c r="E38" i="146"/>
  <c r="Q11" i="146"/>
  <c r="M11" i="146"/>
  <c r="N10" i="146"/>
  <c r="J10" i="146"/>
  <c r="F10" i="146"/>
  <c r="B10" i="146"/>
  <c r="Q38" i="145"/>
  <c r="M38" i="145"/>
  <c r="I38" i="145"/>
  <c r="E38" i="145"/>
  <c r="Q11" i="145"/>
  <c r="M11" i="145"/>
  <c r="N10" i="145"/>
  <c r="J10" i="145"/>
  <c r="F10" i="145"/>
  <c r="B10" i="145"/>
  <c r="Q38" i="144"/>
  <c r="M38" i="144"/>
  <c r="I38" i="144"/>
  <c r="E38" i="144"/>
  <c r="Q11" i="144"/>
  <c r="M11" i="144"/>
  <c r="N10" i="144"/>
  <c r="J10" i="144"/>
  <c r="F10" i="144"/>
  <c r="B10" i="144"/>
  <c r="Q38" i="143"/>
  <c r="M38" i="143"/>
  <c r="I38" i="143"/>
  <c r="Q11" i="143"/>
  <c r="M11" i="143"/>
  <c r="N10" i="143"/>
  <c r="J10" i="143"/>
  <c r="F10" i="143"/>
  <c r="B10" i="143"/>
  <c r="Q38" i="142"/>
  <c r="M38" i="142"/>
  <c r="I38" i="142"/>
  <c r="E38" i="142"/>
  <c r="Q11" i="142"/>
  <c r="M11" i="142"/>
  <c r="N10" i="142"/>
  <c r="J10" i="142"/>
  <c r="F10" i="142"/>
  <c r="B10" i="142"/>
  <c r="Q38" i="141"/>
  <c r="M38" i="141"/>
  <c r="I38" i="141"/>
  <c r="E38" i="141"/>
  <c r="Q11" i="141"/>
  <c r="M11" i="141"/>
  <c r="N10" i="141"/>
  <c r="J10" i="141"/>
  <c r="F10" i="141"/>
  <c r="B10" i="141"/>
  <c r="Q38" i="140"/>
  <c r="M38" i="140"/>
  <c r="I38" i="140"/>
  <c r="E38" i="140"/>
  <c r="Q11" i="140"/>
  <c r="M11" i="140"/>
  <c r="N10" i="140"/>
  <c r="J10" i="140"/>
  <c r="F10" i="140"/>
  <c r="B10" i="140"/>
  <c r="Q38" i="139"/>
  <c r="M38" i="139"/>
  <c r="E38" i="139"/>
  <c r="Q11" i="139"/>
  <c r="M11" i="139"/>
  <c r="N10" i="139"/>
  <c r="J10" i="139"/>
  <c r="F10" i="139"/>
  <c r="B10" i="139"/>
  <c r="Q38" i="138"/>
  <c r="M38" i="138"/>
  <c r="I38" i="138"/>
  <c r="E38" i="138"/>
  <c r="Q11" i="138"/>
  <c r="M11" i="138"/>
  <c r="N10" i="138"/>
  <c r="J10" i="138"/>
  <c r="F10" i="138"/>
  <c r="B10" i="138"/>
  <c r="Q38" i="137"/>
  <c r="M38" i="137"/>
  <c r="I38" i="137"/>
  <c r="E38" i="137"/>
  <c r="Q11" i="137"/>
  <c r="M11" i="137"/>
  <c r="N10" i="137"/>
  <c r="J10" i="137"/>
  <c r="F10" i="137"/>
  <c r="B10" i="137"/>
  <c r="Q38" i="135"/>
  <c r="M38" i="135"/>
  <c r="I38" i="135"/>
  <c r="Q11" i="135"/>
  <c r="M11" i="135"/>
  <c r="N10" i="135"/>
  <c r="J10" i="135"/>
  <c r="F10" i="135"/>
  <c r="B10" i="135"/>
  <c r="Q38" i="134"/>
  <c r="M38" i="134"/>
  <c r="I38" i="134"/>
  <c r="E38" i="134"/>
  <c r="Q11" i="134"/>
  <c r="M11" i="134"/>
  <c r="N10" i="134"/>
  <c r="J10" i="134"/>
  <c r="F10" i="134"/>
  <c r="B10" i="134"/>
  <c r="Q38" i="133"/>
  <c r="M38" i="133"/>
  <c r="I38" i="133"/>
  <c r="E38" i="133"/>
  <c r="Q11" i="133"/>
  <c r="M11" i="133"/>
  <c r="N10" i="133"/>
  <c r="J10" i="133"/>
  <c r="F10" i="133"/>
  <c r="B10" i="133"/>
  <c r="Q38" i="136"/>
  <c r="M38" i="136"/>
  <c r="I38" i="136"/>
  <c r="Q11" i="136"/>
  <c r="N10" i="136"/>
  <c r="J10" i="136"/>
  <c r="F10" i="136"/>
  <c r="B10" i="136"/>
  <c r="Q38" i="132"/>
  <c r="M38" i="132"/>
  <c r="I38" i="132"/>
  <c r="E38" i="132"/>
  <c r="Q11" i="132"/>
  <c r="M11" i="132"/>
  <c r="N10" i="132"/>
  <c r="J10" i="132"/>
  <c r="F10" i="132"/>
  <c r="B10" i="132"/>
  <c r="Q38" i="131"/>
  <c r="M38" i="131"/>
  <c r="I38" i="131"/>
  <c r="E38" i="131"/>
  <c r="Q11" i="131"/>
  <c r="M11" i="131"/>
  <c r="N10" i="131"/>
  <c r="J10" i="131"/>
  <c r="F10" i="131"/>
  <c r="B10" i="131"/>
  <c r="Q38" i="130"/>
  <c r="M38" i="130"/>
  <c r="I38" i="130"/>
  <c r="E38" i="130"/>
  <c r="Q11" i="130"/>
  <c r="M11" i="130"/>
  <c r="N10" i="130"/>
  <c r="J10" i="130"/>
  <c r="F10" i="130"/>
  <c r="B10" i="130"/>
  <c r="Q38" i="129"/>
  <c r="M38" i="129"/>
  <c r="I38" i="129"/>
  <c r="E38" i="129"/>
  <c r="Q11" i="129"/>
  <c r="N10" i="129"/>
  <c r="J10" i="129"/>
  <c r="F10" i="129"/>
  <c r="B10" i="129"/>
  <c r="Q38" i="128"/>
  <c r="M38" i="128"/>
  <c r="I38" i="128"/>
  <c r="E38" i="128"/>
  <c r="Q11" i="128"/>
  <c r="M11" i="128"/>
  <c r="N10" i="128"/>
  <c r="J10" i="128"/>
  <c r="F10" i="128"/>
  <c r="B10" i="128"/>
  <c r="Q38" i="127"/>
  <c r="M38" i="127"/>
  <c r="I38" i="127"/>
  <c r="E38" i="127"/>
  <c r="Q11" i="127"/>
  <c r="M11" i="127"/>
  <c r="N10" i="127"/>
  <c r="J10" i="127"/>
  <c r="F10" i="127"/>
  <c r="B10" i="127"/>
  <c r="Q38" i="126"/>
  <c r="M38" i="126"/>
  <c r="E38" i="126"/>
  <c r="Q11" i="126"/>
  <c r="M11" i="126"/>
  <c r="N10" i="126"/>
  <c r="J10" i="126"/>
  <c r="F10" i="126"/>
  <c r="B10" i="126"/>
  <c r="Q38" i="125"/>
  <c r="M38" i="125"/>
  <c r="I38" i="125"/>
  <c r="Q11" i="125"/>
  <c r="M11" i="125"/>
  <c r="N10" i="125"/>
  <c r="J10" i="125"/>
  <c r="F10" i="125"/>
  <c r="B10" i="125"/>
  <c r="Q38" i="124"/>
  <c r="M38" i="124"/>
  <c r="I38" i="124"/>
  <c r="E38" i="124"/>
  <c r="N10" i="124"/>
  <c r="J10" i="124"/>
  <c r="F10" i="124"/>
  <c r="B10" i="124"/>
  <c r="Q38" i="123"/>
  <c r="M38" i="123"/>
  <c r="I38" i="123"/>
  <c r="E38" i="123"/>
  <c r="Q11" i="123"/>
  <c r="M11" i="123"/>
  <c r="N10" i="123"/>
  <c r="J10" i="123"/>
  <c r="F10" i="123"/>
  <c r="B10" i="123"/>
  <c r="Q38" i="122"/>
  <c r="M38" i="122"/>
  <c r="I38" i="122"/>
  <c r="E38" i="122"/>
  <c r="Q11" i="122"/>
  <c r="M11" i="122"/>
  <c r="J10" i="122"/>
  <c r="Q38" i="121"/>
  <c r="M38" i="121"/>
  <c r="I38" i="121"/>
  <c r="E38" i="121"/>
  <c r="Q11" i="121"/>
  <c r="M11" i="121"/>
  <c r="N10" i="121"/>
  <c r="J10" i="121"/>
  <c r="F10" i="121"/>
  <c r="B10" i="121"/>
  <c r="Q38" i="120"/>
  <c r="M38" i="120"/>
  <c r="I38" i="120"/>
  <c r="E38" i="120"/>
  <c r="Q11" i="120"/>
  <c r="M11" i="120"/>
  <c r="N10" i="120"/>
  <c r="J10" i="120"/>
  <c r="F10" i="120"/>
  <c r="B10" i="120"/>
  <c r="Q38" i="119"/>
  <c r="M38" i="119"/>
  <c r="I38" i="119"/>
  <c r="E38" i="119"/>
  <c r="Q11" i="119"/>
  <c r="M11" i="119"/>
  <c r="N10" i="119"/>
  <c r="J10" i="119"/>
  <c r="F10" i="119"/>
  <c r="B10" i="119"/>
  <c r="Q38" i="118"/>
  <c r="M38" i="118"/>
  <c r="I38" i="118"/>
  <c r="E38" i="118"/>
  <c r="Q11" i="118"/>
  <c r="M11" i="118"/>
  <c r="N10" i="118"/>
  <c r="J10" i="118"/>
  <c r="F10" i="118"/>
  <c r="B10" i="118"/>
  <c r="Q38" i="117"/>
  <c r="M38" i="117"/>
  <c r="I38" i="117"/>
  <c r="E38" i="117"/>
  <c r="Q11" i="117"/>
  <c r="M11" i="117"/>
  <c r="N10" i="117"/>
  <c r="J10" i="117"/>
  <c r="F10" i="117"/>
  <c r="B10" i="117"/>
  <c r="Q38" i="116"/>
  <c r="M38" i="116"/>
  <c r="I38" i="116"/>
  <c r="E38" i="116"/>
  <c r="Q11" i="116"/>
  <c r="M11" i="116"/>
  <c r="N10" i="116"/>
  <c r="J10" i="116"/>
  <c r="F10" i="116"/>
  <c r="B10" i="116"/>
  <c r="Q38" i="115"/>
  <c r="M38" i="115"/>
  <c r="I38" i="115"/>
  <c r="E38" i="115"/>
  <c r="Q11" i="115"/>
  <c r="M11" i="115"/>
  <c r="N10" i="115"/>
  <c r="J10" i="115"/>
  <c r="F10" i="115"/>
  <c r="B10" i="115"/>
  <c r="Q38" i="114"/>
  <c r="M38" i="114"/>
  <c r="I38" i="114"/>
  <c r="E38" i="114"/>
  <c r="Q11" i="114"/>
  <c r="M11" i="114"/>
  <c r="N10" i="114"/>
  <c r="J10" i="114"/>
  <c r="F10" i="114"/>
  <c r="B10" i="114"/>
  <c r="Q38" i="113"/>
  <c r="M38" i="113"/>
  <c r="I38" i="113"/>
  <c r="E38" i="113"/>
  <c r="Q11" i="113"/>
  <c r="M11" i="113"/>
  <c r="N10" i="113"/>
  <c r="J10" i="113"/>
  <c r="F10" i="113"/>
  <c r="B10" i="113"/>
  <c r="M38" i="112"/>
  <c r="J38" i="112"/>
  <c r="G38" i="112"/>
  <c r="D38" i="112"/>
  <c r="M11" i="112"/>
  <c r="J11" i="112"/>
  <c r="E10" i="112"/>
  <c r="K10" i="112" s="1"/>
  <c r="B10" i="112"/>
  <c r="H10" i="112" s="1"/>
  <c r="M38" i="111"/>
  <c r="J38" i="111"/>
  <c r="G38" i="111"/>
  <c r="D38" i="111"/>
  <c r="M11" i="111"/>
  <c r="J11" i="111"/>
  <c r="E10" i="111"/>
  <c r="K10" i="111" s="1"/>
  <c r="B10" i="111"/>
  <c r="H10" i="111" s="1"/>
  <c r="M38" i="110"/>
  <c r="J38" i="110"/>
  <c r="G38" i="110"/>
  <c r="D38" i="110"/>
  <c r="M11" i="110"/>
  <c r="J11" i="110"/>
  <c r="E10" i="110"/>
  <c r="K10" i="110" s="1"/>
  <c r="B10" i="110"/>
  <c r="H10" i="110" s="1"/>
  <c r="M38" i="108"/>
  <c r="J38" i="108"/>
  <c r="G38" i="108"/>
  <c r="D38" i="108"/>
  <c r="M11" i="108"/>
  <c r="J11" i="108"/>
  <c r="E10" i="108"/>
  <c r="K10" i="108" s="1"/>
  <c r="B10" i="108"/>
  <c r="H10" i="108" s="1"/>
  <c r="M38" i="107"/>
  <c r="J38" i="107"/>
  <c r="G38" i="107"/>
  <c r="D38" i="107"/>
  <c r="M11" i="107"/>
  <c r="J11" i="107"/>
  <c r="E10" i="107"/>
  <c r="K10" i="107" s="1"/>
  <c r="B10" i="107"/>
  <c r="H10" i="107" s="1"/>
  <c r="M38" i="106"/>
  <c r="J38" i="106"/>
  <c r="G38" i="106"/>
  <c r="D38" i="106"/>
  <c r="M11" i="106"/>
  <c r="J11" i="106"/>
  <c r="E10" i="106"/>
  <c r="K10" i="106" s="1"/>
  <c r="B10" i="106"/>
  <c r="H10" i="106" s="1"/>
  <c r="M38" i="105"/>
  <c r="J38" i="105"/>
  <c r="G38" i="105"/>
  <c r="D38" i="105"/>
  <c r="M11" i="105"/>
  <c r="J11" i="105"/>
  <c r="E10" i="105"/>
  <c r="K10" i="105" s="1"/>
  <c r="B10" i="105"/>
  <c r="H10" i="105" s="1"/>
  <c r="M38" i="104"/>
  <c r="J38" i="104"/>
  <c r="G38" i="104"/>
  <c r="D38" i="104"/>
  <c r="M11" i="104"/>
  <c r="J11" i="104"/>
  <c r="E10" i="104"/>
  <c r="K10" i="104" s="1"/>
  <c r="B10" i="104"/>
  <c r="H10" i="104" s="1"/>
  <c r="M38" i="109"/>
  <c r="J38" i="109"/>
  <c r="G38" i="109"/>
  <c r="D38" i="109"/>
  <c r="M11" i="109"/>
  <c r="J11" i="109"/>
  <c r="E10" i="109"/>
  <c r="K10" i="109" s="1"/>
  <c r="B10" i="109"/>
  <c r="H10" i="109" s="1"/>
  <c r="M38" i="103"/>
  <c r="J38" i="103"/>
  <c r="G38" i="103"/>
  <c r="D38" i="103"/>
  <c r="M11" i="103"/>
  <c r="J11" i="103"/>
  <c r="E10" i="103"/>
  <c r="K10" i="103" s="1"/>
  <c r="B10" i="103"/>
  <c r="H10" i="103" s="1"/>
  <c r="M38" i="102"/>
  <c r="J38" i="102"/>
  <c r="G38" i="102"/>
  <c r="D38" i="102"/>
  <c r="M11" i="102"/>
  <c r="J11" i="102"/>
  <c r="E10" i="102"/>
  <c r="K10" i="102" s="1"/>
  <c r="B10" i="102"/>
  <c r="H10" i="102" s="1"/>
  <c r="M38" i="101"/>
  <c r="J38" i="101"/>
  <c r="G38" i="101"/>
  <c r="D38" i="101"/>
  <c r="M11" i="101"/>
  <c r="J11" i="101"/>
  <c r="E10" i="101"/>
  <c r="K10" i="101" s="1"/>
  <c r="B10" i="101"/>
  <c r="H10" i="101" s="1"/>
  <c r="M38" i="100"/>
  <c r="J38" i="100"/>
  <c r="G38" i="100"/>
  <c r="D38" i="100"/>
  <c r="M11" i="100"/>
  <c r="J11" i="100"/>
  <c r="E10" i="100"/>
  <c r="K10" i="100" s="1"/>
  <c r="B10" i="100"/>
  <c r="H10" i="100" s="1"/>
  <c r="M38" i="99"/>
  <c r="J38" i="99"/>
  <c r="G38" i="99"/>
  <c r="D38" i="99"/>
  <c r="M11" i="99"/>
  <c r="J11" i="99"/>
  <c r="E10" i="99"/>
  <c r="K10" i="99" s="1"/>
  <c r="B10" i="99"/>
  <c r="H10" i="99" s="1"/>
  <c r="M38" i="98"/>
  <c r="J38" i="98"/>
  <c r="G38" i="98"/>
  <c r="D38" i="98"/>
  <c r="M11" i="98"/>
  <c r="J11" i="98"/>
  <c r="E10" i="98"/>
  <c r="K10" i="98" s="1"/>
  <c r="B10" i="98"/>
  <c r="H10" i="98" s="1"/>
  <c r="M38" i="96"/>
  <c r="J38" i="96"/>
  <c r="G38" i="96"/>
  <c r="D38" i="96"/>
  <c r="M11" i="96"/>
  <c r="J11" i="96"/>
  <c r="E10" i="96"/>
  <c r="K10" i="96" s="1"/>
  <c r="B10" i="96"/>
  <c r="H10" i="96" s="1"/>
  <c r="M38" i="97"/>
  <c r="J38" i="97"/>
  <c r="G38" i="97"/>
  <c r="D38" i="97"/>
  <c r="M11" i="97"/>
  <c r="J11" i="97"/>
  <c r="E10" i="97"/>
  <c r="K10" i="97" s="1"/>
  <c r="B10" i="97"/>
  <c r="H10" i="97" s="1"/>
  <c r="M38" i="95"/>
  <c r="J38" i="95"/>
  <c r="G38" i="95"/>
  <c r="D38" i="95"/>
  <c r="M11" i="95"/>
  <c r="J11" i="95"/>
  <c r="E10" i="95"/>
  <c r="K10" i="95" s="1"/>
  <c r="B10" i="95"/>
  <c r="H10" i="95" s="1"/>
  <c r="M38" i="94"/>
  <c r="J38" i="94"/>
  <c r="G38" i="94"/>
  <c r="M11" i="94"/>
  <c r="J11" i="94"/>
  <c r="E10" i="94"/>
  <c r="K10" i="94" s="1"/>
  <c r="B10" i="94"/>
  <c r="H10" i="94" s="1"/>
  <c r="M38" i="93"/>
  <c r="J38" i="93"/>
  <c r="G38" i="93"/>
  <c r="D38" i="93"/>
  <c r="M11" i="93"/>
  <c r="J11" i="93"/>
  <c r="E10" i="93"/>
  <c r="K10" i="93" s="1"/>
  <c r="B10" i="93"/>
  <c r="H10" i="93" s="1"/>
  <c r="M38" i="92"/>
  <c r="J38" i="92"/>
  <c r="G38" i="92"/>
  <c r="D38" i="92"/>
  <c r="M11" i="92"/>
  <c r="J11" i="92"/>
  <c r="E10" i="92"/>
  <c r="K10" i="92" s="1"/>
  <c r="B10" i="92"/>
  <c r="H10" i="92" s="1"/>
  <c r="M38" i="91"/>
  <c r="J38" i="91"/>
  <c r="G38" i="91"/>
  <c r="M11" i="91"/>
  <c r="J11" i="91"/>
  <c r="E10" i="91"/>
  <c r="K10" i="91" s="1"/>
  <c r="B10" i="91"/>
  <c r="H10" i="91" s="1"/>
  <c r="M38" i="90"/>
  <c r="J38" i="90"/>
  <c r="G38" i="90"/>
  <c r="D38" i="90"/>
  <c r="M11" i="90"/>
  <c r="J11" i="90"/>
  <c r="E10" i="90"/>
  <c r="K10" i="90" s="1"/>
  <c r="B10" i="90"/>
  <c r="H10" i="90" s="1"/>
  <c r="M38" i="89"/>
  <c r="J38" i="89"/>
  <c r="G38" i="89"/>
  <c r="D38" i="89"/>
  <c r="M11" i="89"/>
  <c r="J11" i="89"/>
  <c r="E10" i="89"/>
  <c r="K10" i="89" s="1"/>
  <c r="B10" i="89"/>
  <c r="H10" i="89" s="1"/>
  <c r="M38" i="88"/>
  <c r="J38" i="88"/>
  <c r="G38" i="88"/>
  <c r="M11" i="88"/>
  <c r="J11" i="88"/>
  <c r="K10" i="88"/>
  <c r="B10" i="88"/>
  <c r="H10" i="88" s="1"/>
  <c r="M38" i="87"/>
  <c r="J38" i="87"/>
  <c r="G38" i="87"/>
  <c r="D38" i="87"/>
  <c r="M11" i="87"/>
  <c r="J11" i="87"/>
  <c r="E10" i="87"/>
  <c r="K10" i="87" s="1"/>
  <c r="B10" i="87"/>
  <c r="H10" i="87" s="1"/>
  <c r="M38" i="86"/>
  <c r="J38" i="86"/>
  <c r="G38" i="86"/>
  <c r="D38" i="86"/>
  <c r="M11" i="86"/>
  <c r="J11" i="86"/>
  <c r="E10" i="86"/>
  <c r="K10" i="86" s="1"/>
  <c r="B10" i="86"/>
  <c r="H10" i="86" s="1"/>
  <c r="M38" i="85"/>
  <c r="J38" i="85"/>
  <c r="G38" i="85"/>
  <c r="D38" i="85"/>
  <c r="M11" i="85"/>
  <c r="J11" i="85"/>
  <c r="E10" i="85"/>
  <c r="K10" i="85" s="1"/>
  <c r="B10" i="85"/>
  <c r="H10" i="85" s="1"/>
  <c r="M38" i="83"/>
  <c r="J38" i="83"/>
  <c r="G38" i="83"/>
  <c r="D38" i="83"/>
  <c r="M11" i="83"/>
  <c r="J11" i="83"/>
  <c r="E10" i="83"/>
  <c r="K10" i="83" s="1"/>
  <c r="H10" i="83"/>
  <c r="M38" i="82"/>
  <c r="J38" i="82"/>
  <c r="G38" i="82"/>
  <c r="D38" i="82"/>
  <c r="M11" i="82"/>
  <c r="J11" i="82"/>
  <c r="E10" i="82"/>
  <c r="K10" i="82" s="1"/>
  <c r="B10" i="82"/>
  <c r="H10" i="82" s="1"/>
  <c r="M38" i="81"/>
  <c r="J38" i="81"/>
  <c r="G38" i="81"/>
  <c r="D38" i="81"/>
  <c r="M11" i="81"/>
  <c r="J11" i="81"/>
  <c r="E10" i="81"/>
  <c r="K10" i="81" s="1"/>
  <c r="B10" i="81"/>
  <c r="H10" i="81" s="1"/>
  <c r="M38" i="80"/>
  <c r="J38" i="80"/>
  <c r="G38" i="80"/>
  <c r="D38" i="80"/>
  <c r="M11" i="80"/>
  <c r="J11" i="80"/>
  <c r="E10" i="80"/>
  <c r="K10" i="80" s="1"/>
  <c r="B10" i="80"/>
  <c r="H10" i="80" s="1"/>
  <c r="M38" i="79"/>
  <c r="J38" i="79"/>
  <c r="G38" i="79"/>
  <c r="D38" i="79"/>
  <c r="M11" i="79"/>
  <c r="J11" i="79"/>
  <c r="E10" i="79"/>
  <c r="K10" i="79" s="1"/>
  <c r="B10" i="79"/>
  <c r="H10" i="79" s="1"/>
  <c r="M38" i="78"/>
  <c r="J38" i="78"/>
  <c r="G38" i="78"/>
  <c r="M11" i="78"/>
  <c r="J11" i="78"/>
  <c r="E10" i="78"/>
  <c r="K10" i="78" s="1"/>
  <c r="B10" i="78"/>
  <c r="H10" i="78" s="1"/>
  <c r="M38" i="77"/>
  <c r="J38" i="77"/>
  <c r="G38" i="77"/>
  <c r="M11" i="77"/>
  <c r="J11" i="77"/>
  <c r="E10" i="77"/>
  <c r="K10" i="77" s="1"/>
  <c r="B10" i="77"/>
  <c r="H10" i="77" s="1"/>
  <c r="M38" i="76"/>
  <c r="J38" i="76"/>
  <c r="G38" i="76"/>
  <c r="D38" i="76"/>
  <c r="M11" i="76"/>
  <c r="J11" i="76"/>
  <c r="E10" i="76"/>
  <c r="K10" i="76" s="1"/>
  <c r="B10" i="76"/>
  <c r="H10" i="76" s="1"/>
  <c r="M38" i="75"/>
  <c r="J38" i="75"/>
  <c r="G38" i="75"/>
  <c r="M11" i="75"/>
  <c r="J11" i="75"/>
  <c r="E10" i="75"/>
  <c r="K10" i="75" s="1"/>
  <c r="B10" i="75"/>
  <c r="H10" i="75" s="1"/>
  <c r="M38" i="74"/>
  <c r="J38" i="74"/>
  <c r="G38" i="74"/>
  <c r="M11" i="74"/>
  <c r="J11" i="74"/>
  <c r="E10" i="74"/>
  <c r="K10" i="74" s="1"/>
  <c r="B10" i="74"/>
  <c r="H10" i="74" s="1"/>
  <c r="M38" i="73"/>
  <c r="J38" i="73"/>
  <c r="M11" i="73"/>
  <c r="J11" i="73"/>
  <c r="E10" i="73"/>
  <c r="K10" i="73" s="1"/>
  <c r="B10" i="73"/>
  <c r="H10" i="73" s="1"/>
  <c r="M38" i="72"/>
  <c r="J38" i="72"/>
  <c r="G38" i="72"/>
  <c r="M11" i="72"/>
  <c r="J11" i="72"/>
  <c r="E10" i="72"/>
  <c r="K10" i="72" s="1"/>
  <c r="B10" i="72"/>
  <c r="H10" i="72" s="1"/>
  <c r="M38" i="71"/>
  <c r="J38" i="71"/>
  <c r="G38" i="71"/>
  <c r="M11" i="71"/>
  <c r="J11" i="71"/>
  <c r="E10" i="71"/>
  <c r="K10" i="71" s="1"/>
  <c r="B10" i="71"/>
  <c r="H10" i="71" s="1"/>
  <c r="M38" i="70"/>
  <c r="J38" i="70"/>
  <c r="G38" i="70"/>
  <c r="D38" i="70"/>
  <c r="M11" i="70"/>
  <c r="J11" i="70"/>
  <c r="E10" i="70"/>
  <c r="K10" i="70" s="1"/>
  <c r="B10" i="70"/>
  <c r="H10" i="70" s="1"/>
  <c r="M38" i="69"/>
  <c r="J38" i="69"/>
  <c r="M11" i="69"/>
  <c r="J11" i="69"/>
  <c r="E10" i="69"/>
  <c r="K10" i="69" s="1"/>
  <c r="B10" i="69"/>
  <c r="H10" i="69" s="1"/>
  <c r="N38" i="68"/>
  <c r="K38" i="68"/>
  <c r="H38" i="68"/>
  <c r="D38" i="68"/>
  <c r="N11" i="68"/>
  <c r="K11" i="68"/>
  <c r="E10" i="68"/>
  <c r="L10" i="68" s="1"/>
  <c r="B10" i="68"/>
  <c r="I10" i="68" s="1"/>
  <c r="M38" i="67"/>
  <c r="J38" i="67"/>
  <c r="G38" i="67"/>
  <c r="D38" i="67"/>
  <c r="M11" i="67"/>
  <c r="J11" i="67"/>
  <c r="E10" i="67"/>
  <c r="K10" i="67" s="1"/>
  <c r="B10" i="67"/>
  <c r="H10" i="67" s="1"/>
  <c r="Q38" i="66"/>
  <c r="M38" i="66"/>
  <c r="I38" i="66"/>
  <c r="E38" i="66"/>
  <c r="Q11" i="66"/>
  <c r="M11" i="66"/>
  <c r="F10" i="66"/>
  <c r="N10" i="66" s="1"/>
  <c r="B10" i="66"/>
  <c r="J10" i="66" s="1"/>
  <c r="Q38" i="65"/>
  <c r="M38" i="65"/>
  <c r="I38" i="65"/>
  <c r="E38" i="65"/>
  <c r="Q11" i="65"/>
  <c r="M11" i="65"/>
  <c r="N10" i="65"/>
  <c r="F10" i="65"/>
  <c r="B10" i="65"/>
  <c r="J10" i="65" s="1"/>
  <c r="Q38" i="64"/>
  <c r="M38" i="64"/>
  <c r="I38" i="64"/>
  <c r="E38" i="64"/>
  <c r="Q11" i="64"/>
  <c r="M11" i="64"/>
  <c r="F10" i="64"/>
  <c r="N10" i="64" s="1"/>
  <c r="B10" i="64"/>
  <c r="J10" i="64" s="1"/>
  <c r="Q38" i="63"/>
  <c r="M38" i="63"/>
  <c r="Q11" i="63"/>
  <c r="M11" i="63"/>
  <c r="F10" i="63"/>
  <c r="N10" i="63" s="1"/>
  <c r="B10" i="63"/>
  <c r="J10" i="63" s="1"/>
  <c r="Q38" i="62"/>
  <c r="M38" i="62"/>
  <c r="I38" i="62"/>
  <c r="E38" i="62"/>
  <c r="Q11" i="62"/>
  <c r="M11" i="62"/>
  <c r="F10" i="62"/>
  <c r="N10" i="62" s="1"/>
  <c r="B10" i="62"/>
  <c r="J10" i="62" s="1"/>
  <c r="Q38" i="61"/>
  <c r="M38" i="61"/>
  <c r="I38" i="61"/>
  <c r="Q11" i="61"/>
  <c r="M11" i="61"/>
  <c r="F10" i="61"/>
  <c r="N10" i="61" s="1"/>
  <c r="J10" i="61"/>
  <c r="Q38" i="60"/>
  <c r="M38" i="60"/>
  <c r="I38" i="60"/>
  <c r="E38" i="60"/>
  <c r="Q11" i="60"/>
  <c r="M11" i="60"/>
  <c r="F10" i="60"/>
  <c r="N10" i="60" s="1"/>
  <c r="B10" i="60"/>
  <c r="J10" i="60" s="1"/>
  <c r="Q38" i="59"/>
  <c r="M38" i="59"/>
  <c r="I38" i="59"/>
  <c r="E38" i="59"/>
  <c r="Q11" i="59"/>
  <c r="M11" i="59"/>
  <c r="F10" i="59"/>
  <c r="N10" i="59" s="1"/>
  <c r="B10" i="59"/>
  <c r="J10" i="59" s="1"/>
  <c r="Q38" i="58"/>
  <c r="M38" i="58"/>
  <c r="I38" i="58"/>
  <c r="E38" i="58"/>
  <c r="Q11" i="58"/>
  <c r="M11" i="58"/>
  <c r="F10" i="58"/>
  <c r="N10" i="58" s="1"/>
  <c r="B10" i="58"/>
  <c r="J10" i="58" s="1"/>
  <c r="Q38" i="57"/>
  <c r="M38" i="57"/>
  <c r="I38" i="57"/>
  <c r="E38" i="57"/>
  <c r="Q11" i="57"/>
  <c r="M11" i="57"/>
  <c r="F10" i="57"/>
  <c r="N10" i="57" s="1"/>
  <c r="B10" i="57"/>
  <c r="J10" i="57" s="1"/>
  <c r="Q38" i="56"/>
  <c r="M38" i="56"/>
  <c r="I38" i="56"/>
  <c r="E38" i="56"/>
  <c r="Q11" i="56"/>
  <c r="M11" i="56"/>
  <c r="F10" i="56"/>
  <c r="N10" i="56" s="1"/>
  <c r="B10" i="56"/>
  <c r="J10" i="56" s="1"/>
  <c r="Q38" i="55"/>
  <c r="M38" i="55"/>
  <c r="I38" i="55"/>
  <c r="E38" i="55"/>
  <c r="Q11" i="55"/>
  <c r="M11" i="55"/>
  <c r="F10" i="55"/>
  <c r="N10" i="55" s="1"/>
  <c r="B10" i="55"/>
  <c r="J10" i="55" s="1"/>
  <c r="Q38" i="54"/>
  <c r="M38" i="54"/>
  <c r="I38" i="54"/>
  <c r="E38" i="54"/>
  <c r="Q11" i="54"/>
  <c r="M11" i="54"/>
  <c r="F10" i="54"/>
  <c r="N10" i="54" s="1"/>
  <c r="B10" i="54"/>
  <c r="J10" i="54" s="1"/>
  <c r="Q38" i="53"/>
  <c r="M38" i="53"/>
  <c r="I38" i="53"/>
  <c r="E38" i="53"/>
  <c r="Q11" i="53"/>
  <c r="M11" i="53"/>
  <c r="F10" i="53"/>
  <c r="N10" i="53" s="1"/>
  <c r="B10" i="53"/>
  <c r="J10" i="53" s="1"/>
  <c r="Q38" i="52"/>
  <c r="M38" i="52"/>
  <c r="I38" i="52"/>
  <c r="E38" i="52"/>
  <c r="Q11" i="52"/>
  <c r="M11" i="52"/>
  <c r="F10" i="52"/>
  <c r="N10" i="52" s="1"/>
  <c r="B10" i="52"/>
  <c r="J10" i="52" s="1"/>
  <c r="Q38" i="51"/>
  <c r="M38" i="51"/>
  <c r="I38" i="51"/>
  <c r="E38" i="51"/>
  <c r="Q11" i="51"/>
  <c r="M11" i="51"/>
  <c r="F10" i="51"/>
  <c r="N10" i="51" s="1"/>
  <c r="B10" i="51"/>
  <c r="J10" i="51" s="1"/>
  <c r="Q38" i="50"/>
  <c r="M38" i="50"/>
  <c r="I38" i="50"/>
  <c r="E38" i="50"/>
  <c r="Q11" i="50"/>
  <c r="M11" i="50"/>
  <c r="J10" i="50"/>
  <c r="F10" i="50"/>
  <c r="N10" i="50" s="1"/>
  <c r="B10" i="50"/>
  <c r="Q38" i="49"/>
  <c r="M38" i="49"/>
  <c r="I38" i="49"/>
  <c r="E38" i="49"/>
  <c r="Q11" i="49"/>
  <c r="M11" i="49"/>
  <c r="F10" i="49"/>
  <c r="N10" i="49" s="1"/>
  <c r="B10" i="49"/>
  <c r="J10" i="49" s="1"/>
  <c r="Q38" i="48"/>
  <c r="M38" i="48"/>
  <c r="I38" i="48"/>
  <c r="E38" i="48"/>
  <c r="Q11" i="48"/>
  <c r="M11" i="48"/>
  <c r="F10" i="48"/>
  <c r="N10" i="48" s="1"/>
  <c r="B10" i="48"/>
  <c r="J10" i="48" s="1"/>
  <c r="Q38" i="47"/>
  <c r="M38" i="47"/>
  <c r="I38" i="47"/>
  <c r="E38" i="47"/>
  <c r="Q11" i="47"/>
  <c r="M11" i="47"/>
  <c r="F10" i="47"/>
  <c r="N10" i="47" s="1"/>
  <c r="B10" i="47"/>
  <c r="J10" i="47" s="1"/>
  <c r="Q38" i="46"/>
  <c r="M38" i="46"/>
  <c r="E38" i="46"/>
  <c r="Q11" i="46"/>
  <c r="M11" i="46"/>
  <c r="F10" i="46"/>
  <c r="N10" i="46" s="1"/>
  <c r="B10" i="46"/>
  <c r="J10" i="46" s="1"/>
  <c r="Q38" i="45"/>
  <c r="M38" i="45"/>
  <c r="I38" i="45"/>
  <c r="E38" i="45"/>
  <c r="Q11" i="45"/>
  <c r="M11" i="45"/>
  <c r="F10" i="45"/>
  <c r="N10" i="45" s="1"/>
  <c r="B10" i="45"/>
  <c r="J10" i="45" s="1"/>
  <c r="Q38" i="44"/>
  <c r="M38" i="44"/>
  <c r="I38" i="44"/>
  <c r="Q11" i="44"/>
  <c r="M11" i="44"/>
  <c r="F10" i="44"/>
  <c r="N10" i="44" s="1"/>
  <c r="B10" i="44"/>
  <c r="J10" i="44" s="1"/>
  <c r="Q38" i="43"/>
  <c r="M38" i="43"/>
  <c r="I38" i="43"/>
  <c r="Q11" i="43"/>
  <c r="M11" i="43"/>
  <c r="F10" i="43"/>
  <c r="N10" i="43" s="1"/>
  <c r="B10" i="43"/>
  <c r="J10" i="43" s="1"/>
  <c r="Q38" i="42"/>
  <c r="M38" i="42"/>
  <c r="I38" i="42"/>
  <c r="E38" i="42"/>
  <c r="Q11" i="42"/>
  <c r="M11" i="42"/>
  <c r="F10" i="42"/>
  <c r="N10" i="42" s="1"/>
  <c r="B10" i="42"/>
  <c r="J10" i="42" s="1"/>
  <c r="Q38" i="41"/>
  <c r="M38" i="41"/>
  <c r="I38" i="41"/>
  <c r="E38" i="41"/>
  <c r="Q11" i="41"/>
  <c r="M11" i="41"/>
  <c r="F10" i="41"/>
  <c r="N10" i="41" s="1"/>
  <c r="B10" i="41"/>
  <c r="J10" i="41" s="1"/>
  <c r="Q38" i="39"/>
  <c r="M38" i="39"/>
  <c r="M11" i="39"/>
  <c r="F10" i="39"/>
  <c r="N10" i="39" s="1"/>
  <c r="B10" i="39"/>
  <c r="J10" i="39" s="1"/>
  <c r="Q38" i="40"/>
  <c r="M38" i="40"/>
  <c r="Q11" i="40"/>
  <c r="M11" i="40"/>
  <c r="F10" i="40"/>
  <c r="N10" i="40" s="1"/>
  <c r="B10" i="40"/>
  <c r="J10" i="40" s="1"/>
  <c r="Q38" i="38"/>
  <c r="M38" i="38"/>
  <c r="I38" i="38"/>
  <c r="E38" i="38"/>
  <c r="Q11" i="38"/>
  <c r="M11" i="38"/>
  <c r="F10" i="38"/>
  <c r="N10" i="38" s="1"/>
  <c r="B10" i="38"/>
  <c r="J10" i="38" s="1"/>
  <c r="Q38" i="37"/>
  <c r="M38" i="37"/>
  <c r="I38" i="37"/>
  <c r="E38" i="37"/>
  <c r="Q11" i="37"/>
  <c r="M11" i="37"/>
  <c r="F10" i="37"/>
  <c r="N10" i="37" s="1"/>
  <c r="B10" i="37"/>
  <c r="J10" i="37" s="1"/>
  <c r="Q38" i="36"/>
  <c r="M38" i="36"/>
  <c r="I38" i="36"/>
  <c r="E38" i="36"/>
  <c r="Q11" i="36"/>
  <c r="M11" i="36"/>
  <c r="F10" i="36"/>
  <c r="N10" i="36" s="1"/>
  <c r="B10" i="36"/>
  <c r="J10" i="36" s="1"/>
  <c r="Q38" i="35"/>
  <c r="M38" i="35"/>
  <c r="E38" i="35"/>
  <c r="Q11" i="35"/>
  <c r="M11" i="35"/>
  <c r="F10" i="35"/>
  <c r="N10" i="35" s="1"/>
  <c r="B10" i="35"/>
  <c r="J10" i="35" s="1"/>
  <c r="Q38" i="34"/>
  <c r="M38" i="34"/>
  <c r="I38" i="34"/>
  <c r="Q11" i="34"/>
  <c r="M11" i="34"/>
  <c r="F10" i="34"/>
  <c r="N10" i="34" s="1"/>
  <c r="B10" i="34"/>
  <c r="J10" i="34" s="1"/>
  <c r="Q38" i="33"/>
  <c r="M38" i="33"/>
  <c r="I38" i="33"/>
  <c r="E38" i="33"/>
  <c r="Q11" i="33"/>
  <c r="M11" i="33"/>
  <c r="F10" i="33"/>
  <c r="N10" i="33" s="1"/>
  <c r="B10" i="33"/>
  <c r="J10" i="33" s="1"/>
  <c r="Q38" i="32"/>
  <c r="M38" i="32"/>
  <c r="E38" i="32"/>
  <c r="Q11" i="32"/>
  <c r="M11" i="32"/>
  <c r="F10" i="32"/>
  <c r="N10" i="32" s="1"/>
  <c r="B10" i="32"/>
  <c r="J10" i="32" s="1"/>
  <c r="Q38" i="31"/>
  <c r="M38" i="31"/>
  <c r="Q11" i="31"/>
  <c r="M11" i="31"/>
  <c r="F10" i="31"/>
  <c r="N10" i="31" s="1"/>
  <c r="B10" i="31"/>
  <c r="J10" i="31" s="1"/>
  <c r="Q38" i="30"/>
  <c r="M38" i="30"/>
  <c r="I38" i="30"/>
  <c r="Q11" i="30"/>
  <c r="M11" i="30"/>
  <c r="F10" i="30"/>
  <c r="N10" i="30" s="1"/>
  <c r="B10" i="30"/>
  <c r="J10" i="30" s="1"/>
  <c r="Q38" i="29"/>
  <c r="M38" i="29"/>
  <c r="I38" i="29"/>
  <c r="E38" i="29"/>
  <c r="Q11" i="29"/>
  <c r="M11" i="29"/>
  <c r="F10" i="29"/>
  <c r="N10" i="29" s="1"/>
  <c r="B10" i="29"/>
  <c r="J10" i="29" s="1"/>
  <c r="Q38" i="28"/>
  <c r="M38" i="28"/>
  <c r="I38" i="28"/>
  <c r="E38" i="28"/>
  <c r="Q11" i="28"/>
  <c r="M11" i="28"/>
  <c r="F10" i="28"/>
  <c r="N10" i="28" s="1"/>
  <c r="B10" i="28"/>
  <c r="J10" i="28" s="1"/>
  <c r="Q38" i="27"/>
  <c r="M38" i="27"/>
  <c r="I38" i="27"/>
  <c r="E38" i="27"/>
  <c r="Q11" i="27"/>
  <c r="M11" i="27"/>
  <c r="F10" i="27"/>
  <c r="N10" i="27" s="1"/>
  <c r="B10" i="27"/>
  <c r="J10" i="27" s="1"/>
  <c r="Q38" i="26"/>
  <c r="M38" i="26"/>
  <c r="I38" i="26"/>
  <c r="E38" i="26"/>
  <c r="Q11" i="26"/>
  <c r="M11" i="26"/>
  <c r="F10" i="26"/>
  <c r="N10" i="26" s="1"/>
  <c r="B10" i="26"/>
  <c r="J10" i="26" s="1"/>
  <c r="Q38" i="25"/>
  <c r="M38" i="25"/>
  <c r="I38" i="25"/>
  <c r="E38" i="25"/>
  <c r="Q11" i="25"/>
  <c r="M11" i="25"/>
  <c r="Q38" i="24"/>
  <c r="M38" i="24"/>
  <c r="I38" i="24"/>
  <c r="E38" i="24"/>
  <c r="Q11" i="24"/>
  <c r="M11" i="24"/>
  <c r="Q38" i="23"/>
  <c r="M38" i="23"/>
  <c r="I38" i="23"/>
  <c r="E38" i="23"/>
  <c r="Q11" i="23"/>
  <c r="M11" i="23"/>
  <c r="Q38" i="14"/>
  <c r="M38" i="14"/>
  <c r="I38" i="14"/>
  <c r="E38" i="14"/>
  <c r="Q11" i="14"/>
  <c r="M11" i="14"/>
  <c r="Q38" i="13"/>
  <c r="M38" i="13"/>
  <c r="I38" i="13"/>
  <c r="E38" i="13"/>
  <c r="Q11" i="13"/>
  <c r="M11" i="13"/>
  <c r="Q38" i="12"/>
  <c r="M38" i="12"/>
  <c r="I38" i="12"/>
  <c r="E38" i="12"/>
  <c r="Q11" i="12"/>
  <c r="M11" i="12"/>
  <c r="Q38" i="11"/>
  <c r="M38" i="11"/>
  <c r="I38" i="11"/>
  <c r="E38" i="11"/>
  <c r="Q11" i="11"/>
  <c r="M11" i="11"/>
  <c r="Q38" i="10"/>
  <c r="M38" i="10"/>
  <c r="Q11" i="10"/>
  <c r="M11" i="10"/>
  <c r="Q38" i="9"/>
  <c r="M38" i="9"/>
  <c r="I38" i="9"/>
  <c r="E38" i="9"/>
  <c r="Q11" i="9"/>
  <c r="M11" i="9"/>
  <c r="Q38" i="8"/>
  <c r="Q11" i="8"/>
  <c r="M11" i="8"/>
  <c r="Q38" i="7"/>
  <c r="M38" i="7"/>
  <c r="I38" i="7"/>
  <c r="Q11" i="7"/>
  <c r="M11" i="7"/>
  <c r="Q38" i="6"/>
  <c r="M38" i="6"/>
  <c r="I38" i="6"/>
  <c r="E38" i="6"/>
  <c r="Q11" i="6"/>
  <c r="M11" i="6"/>
  <c r="Q38" i="5"/>
  <c r="M38" i="5"/>
  <c r="I38" i="5"/>
  <c r="E38" i="5"/>
  <c r="Q11" i="5"/>
  <c r="M11" i="5"/>
  <c r="Q38" i="4"/>
  <c r="M38" i="4"/>
  <c r="I38" i="4"/>
  <c r="E38" i="4"/>
  <c r="Q11" i="4"/>
  <c r="M11" i="4"/>
  <c r="Q38" i="3"/>
  <c r="M38" i="3"/>
  <c r="I38" i="3"/>
  <c r="E38" i="3"/>
  <c r="Q11" i="3"/>
  <c r="M11" i="3"/>
  <c r="Q38" i="1"/>
  <c r="M38" i="1"/>
  <c r="I38" i="1"/>
  <c r="E38" i="1"/>
  <c r="Q11" i="1"/>
  <c r="M11" i="1"/>
  <c r="B37" i="212" l="1"/>
  <c r="M38" i="8"/>
  <c r="I38" i="8" s="1"/>
  <c r="E14" i="212"/>
  <c r="G14" i="212" s="1"/>
  <c r="G48" i="212" s="1"/>
  <c r="D25" i="212" l="1"/>
  <c r="D19" i="212" l="1"/>
  <c r="D16" i="212" l="1"/>
  <c r="D14" i="212" l="1"/>
  <c r="D48" i="212" s="1"/>
</calcChain>
</file>

<file path=xl/sharedStrings.xml><?xml version="1.0" encoding="utf-8"?>
<sst xmlns="http://schemas.openxmlformats.org/spreadsheetml/2006/main" count="12894" uniqueCount="712">
  <si>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</si>
  <si>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</si>
  <si>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</si>
  <si>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</si>
  <si>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</si>
  <si>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</si>
  <si>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</si>
  <si>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</si>
  <si>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</si>
  <si>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</si>
  <si>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</si>
  <si>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</si>
  <si>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показания счетчика</t>
  </si>
  <si>
    <t>разность</t>
  </si>
  <si>
    <t>Итого</t>
  </si>
  <si>
    <t>ТП-1 ЦРП Малечкино</t>
  </si>
  <si>
    <t>ТП-5 АВМ</t>
  </si>
  <si>
    <t>ТП-1 ЦРП Малечкино; ТП-5 АВМ</t>
  </si>
  <si>
    <t>ТП-8 ПС Малечкино В-1; В-2</t>
  </si>
  <si>
    <t>ТП-8 ПС Малечкино В-1</t>
  </si>
  <si>
    <t>ТП-8 ПС Малечкино В-2</t>
  </si>
  <si>
    <t>ТП-105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</si>
  <si>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</si>
  <si>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</si>
  <si>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</si>
  <si>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</si>
  <si>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</si>
  <si>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</si>
  <si>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</t>
  </si>
  <si>
    <t>ТП-15 Кормоцех В-2</t>
  </si>
  <si>
    <t>ЦРП-Парфеново</t>
  </si>
  <si>
    <t>ТП-51</t>
  </si>
  <si>
    <t>КТП-400 Пилорама Карат плюс</t>
  </si>
  <si>
    <t>ТП-33</t>
  </si>
  <si>
    <t>ТП-4 очистные В-2</t>
  </si>
  <si>
    <t>ТП-5 ПМК-1 В-1</t>
  </si>
  <si>
    <t>ТП-5 ПМК-1 В-2</t>
  </si>
  <si>
    <t>ТП-Котельная ПМК-2 В-1</t>
  </si>
  <si>
    <t>ТП-Котельная ПМК-2 В-2</t>
  </si>
  <si>
    <t>ТП-244</t>
  </si>
  <si>
    <t>ТП-250</t>
  </si>
  <si>
    <t>ТП-14 В-1</t>
  </si>
  <si>
    <t>ТП-14 В-2</t>
  </si>
  <si>
    <t>ТП-15 В-1</t>
  </si>
  <si>
    <t>ТП-15 В-2</t>
  </si>
  <si>
    <t>КТП-Ива</t>
  </si>
  <si>
    <t>ТП-243</t>
  </si>
  <si>
    <t>КТП общества садоводов "Заря-2"</t>
  </si>
  <si>
    <t>ТП-317</t>
  </si>
  <si>
    <t>КТП-250кВА Зашекснинское</t>
  </si>
  <si>
    <t>КТП-Кацитадзе</t>
  </si>
  <si>
    <t>ТП-75</t>
  </si>
  <si>
    <t>КТП-Коттеджи</t>
  </si>
  <si>
    <t>КТП-118 (Горизонт)</t>
  </si>
  <si>
    <t>ТП-79</t>
  </si>
  <si>
    <t>ТП-72</t>
  </si>
  <si>
    <t>МТП Гоша-2</t>
  </si>
  <si>
    <t>ТП-55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</si>
  <si>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</si>
  <si>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</si>
  <si>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</si>
  <si>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</si>
  <si>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</si>
  <si>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ТП-113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</si>
  <si>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</si>
  <si>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</si>
  <si>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</si>
  <si>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</si>
  <si>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</si>
  <si>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</si>
  <si>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</si>
  <si>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</si>
  <si>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</si>
  <si>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</si>
  <si>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ТП-Поселок (3,4 этажные дома)</t>
  </si>
  <si>
    <t>ТП-211</t>
  </si>
  <si>
    <t>ТП-242</t>
  </si>
  <si>
    <t>ТП-249</t>
  </si>
  <si>
    <t>КТП-Погорелка</t>
  </si>
  <si>
    <t>КТП-Хлебаево</t>
  </si>
  <si>
    <t>ТП-226</t>
  </si>
  <si>
    <t>ТП-257</t>
  </si>
  <si>
    <t>КТП Шухтовское Лесничество</t>
  </si>
  <si>
    <t>ТП-227</t>
  </si>
  <si>
    <t xml:space="preserve"> 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</si>
  <si>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</si>
  <si>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</si>
  <si>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</si>
  <si>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</si>
  <si>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КТП-Льнозавод</t>
  </si>
  <si>
    <t>КТП-Детский сад</t>
  </si>
  <si>
    <t>ТП-23 В-1</t>
  </si>
  <si>
    <t>ТП-23 В-2</t>
  </si>
  <si>
    <t>ТП-15</t>
  </si>
  <si>
    <t>КТП-Очистные</t>
  </si>
  <si>
    <t>ТП-74</t>
  </si>
  <si>
    <t>ТП-Ферма Фенево В-1</t>
  </si>
  <si>
    <t>ТП-Ферма Фенево В-2</t>
  </si>
  <si>
    <t>ТП-376</t>
  </si>
  <si>
    <t>КТП-ЭСПА</t>
  </si>
  <si>
    <t>КТП-Ново-Дубровка</t>
  </si>
  <si>
    <t>КТП-Козлово-2</t>
  </si>
  <si>
    <t>ТП-319</t>
  </si>
  <si>
    <t>КТП-Броды</t>
  </si>
  <si>
    <t>КТП-100 дачи "Водник"</t>
  </si>
  <si>
    <t>КТП-Сад№11 ЧМХС</t>
  </si>
  <si>
    <t>КТП-КЗС-2</t>
  </si>
  <si>
    <t>КТПН-400 Животноводческий комплекс</t>
  </si>
  <si>
    <t>КТП-Деревня</t>
  </si>
  <si>
    <t>ТП-323</t>
  </si>
  <si>
    <t>КТП-Поселок Поповка</t>
  </si>
  <si>
    <t>ТП-69 (КТПН-23)</t>
  </si>
  <si>
    <t>ТП-Мастерские Шулма</t>
  </si>
  <si>
    <t>КТП-Бомк</t>
  </si>
  <si>
    <t>КТП-ДНТ Ульяновский</t>
  </si>
  <si>
    <t>КТП-250 Курилово-ферма</t>
  </si>
  <si>
    <t>ТП-47 В-1</t>
  </si>
  <si>
    <t>ТП-47 В-2</t>
  </si>
  <si>
    <t>ТП-9 В-2</t>
  </si>
  <si>
    <t>ТП-9 В-1</t>
  </si>
  <si>
    <t>КТП- Мелиоводстрой</t>
  </si>
  <si>
    <t>КТП-100 Детский дом</t>
  </si>
  <si>
    <t>ТП-325</t>
  </si>
  <si>
    <t>ТП-Новое Ботово</t>
  </si>
  <si>
    <t>КТП-100 АЗС №43</t>
  </si>
  <si>
    <t>КТП-63 "ЧЭТС"</t>
  </si>
  <si>
    <t>ТП- "Освещение дороги" (Аэропорт)</t>
  </si>
  <si>
    <t>ТП-321</t>
  </si>
  <si>
    <t>ПС Ирдоматка</t>
  </si>
  <si>
    <t>ПС Енюково</t>
  </si>
  <si>
    <t>ПС Вишняки</t>
  </si>
  <si>
    <t>ПС Искра</t>
  </si>
  <si>
    <t>ПС Климовская</t>
  </si>
  <si>
    <t>ПС Новые Углы</t>
  </si>
  <si>
    <t>ПС Нелазкое</t>
  </si>
  <si>
    <t>ПС Суда</t>
  </si>
  <si>
    <t>ПС Зашекснинская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</si>
  <si>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</si>
  <si>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</si>
  <si>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</si>
  <si>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</si>
  <si>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</si>
  <si>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</si>
  <si>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ТП-59</t>
  </si>
  <si>
    <t>ТП-108-1 В-1</t>
  </si>
  <si>
    <t>ТП-108-1 В-2</t>
  </si>
  <si>
    <t>КТП-62 Новая</t>
  </si>
  <si>
    <t>КТП-62</t>
  </si>
  <si>
    <t>ТП-56</t>
  </si>
  <si>
    <t>ТП-49</t>
  </si>
  <si>
    <t>ТП-17</t>
  </si>
  <si>
    <t>ТП-18</t>
  </si>
  <si>
    <t>ПС Борисово-Суда</t>
  </si>
  <si>
    <t>ПС Пяжелка</t>
  </si>
  <si>
    <t>ПС Бабаево</t>
  </si>
  <si>
    <t xml:space="preserve">ТП-18 </t>
  </si>
  <si>
    <t xml:space="preserve">ТП-59 </t>
  </si>
  <si>
    <t>ТП-57</t>
  </si>
  <si>
    <t>ТП-Грищи</t>
  </si>
  <si>
    <t>КТП-Плоское</t>
  </si>
  <si>
    <t xml:space="preserve">КТП-2 б/о Заозерье </t>
  </si>
  <si>
    <t xml:space="preserve">КТП-1 б/о Заозерье </t>
  </si>
  <si>
    <t>ТП-34</t>
  </si>
  <si>
    <t xml:space="preserve">ТП-12 </t>
  </si>
  <si>
    <t>ТП к-с Чуприно  В-2</t>
  </si>
  <si>
    <t>ТП к-с Чуприно В-1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</si>
  <si>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</si>
  <si>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</si>
  <si>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</si>
  <si>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</si>
  <si>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</si>
  <si>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</si>
  <si>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</si>
  <si>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ТП-65</t>
  </si>
  <si>
    <t>КТП-Ферма Соловьева</t>
  </si>
  <si>
    <t>КТП-Свиноферма Коротово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</si>
  <si>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</si>
  <si>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</si>
  <si>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</si>
  <si>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</si>
  <si>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</si>
  <si>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</si>
  <si>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</si>
  <si>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РП-Жилая Зона В-2</t>
  </si>
  <si>
    <t>РП-Жилая Зона В-1</t>
  </si>
  <si>
    <t>КТПН-Свинокомплекс Кисово</t>
  </si>
  <si>
    <t>КТП- РСП Дачник</t>
  </si>
  <si>
    <t>КТП-Паршин</t>
  </si>
  <si>
    <t>КТП-Борок-2</t>
  </si>
  <si>
    <t>КТП-Борок</t>
  </si>
  <si>
    <t>КТП-Вауч</t>
  </si>
  <si>
    <t>КТП-Новая Ягница</t>
  </si>
  <si>
    <t>ПС Поселковая</t>
  </si>
  <si>
    <t>ПС Андога</t>
  </si>
  <si>
    <t>ПС Кадуй</t>
  </si>
  <si>
    <t>ПС Хохлово</t>
  </si>
  <si>
    <t>ТП-23</t>
  </si>
  <si>
    <t>ТП-43</t>
  </si>
  <si>
    <t>ТП-62</t>
  </si>
  <si>
    <t>ТП-66</t>
  </si>
  <si>
    <t>ТП-63</t>
  </si>
  <si>
    <t>ПС Сазоново</t>
  </si>
  <si>
    <t>ПС Стеклозавод</t>
  </si>
  <si>
    <t>ПС Чагода</t>
  </si>
  <si>
    <t>ТП-68</t>
  </si>
  <si>
    <t>ТП-70</t>
  </si>
  <si>
    <t>ТП-69</t>
  </si>
  <si>
    <t>ТП-76</t>
  </si>
  <si>
    <t>ТП-67</t>
  </si>
  <si>
    <t>ТП-61</t>
  </si>
  <si>
    <t>ТП-102</t>
  </si>
  <si>
    <t>ТП-133</t>
  </si>
  <si>
    <t>ТП-107 В-1</t>
  </si>
  <si>
    <t>ТП-118</t>
  </si>
  <si>
    <t>ТП-107 В-2</t>
  </si>
  <si>
    <t>ТП-106</t>
  </si>
  <si>
    <t>ТП-124</t>
  </si>
  <si>
    <t>ТП-123</t>
  </si>
  <si>
    <t>ТП-119</t>
  </si>
  <si>
    <t>ТП-130</t>
  </si>
  <si>
    <t>ТП-129 В-1</t>
  </si>
  <si>
    <t>ТП-108 В-1</t>
  </si>
  <si>
    <t>ТП-129 В-2</t>
  </si>
  <si>
    <t>ТП-120</t>
  </si>
  <si>
    <t>ТП-101</t>
  </si>
  <si>
    <t>ТП-95</t>
  </si>
  <si>
    <t>ТП-125</t>
  </si>
  <si>
    <t>ТП-112 В-1</t>
  </si>
  <si>
    <t>ТП-112 В-2</t>
  </si>
  <si>
    <t>ТП-54</t>
  </si>
  <si>
    <t>ТП-53</t>
  </si>
  <si>
    <t>ТП-131</t>
  </si>
  <si>
    <t>ТП-111</t>
  </si>
  <si>
    <t>ТП-126</t>
  </si>
  <si>
    <t>ТП-127</t>
  </si>
  <si>
    <t>ТП-116</t>
  </si>
  <si>
    <t>ТП-115</t>
  </si>
  <si>
    <t>ТП-128 В-1</t>
  </si>
  <si>
    <t>ТП-132</t>
  </si>
  <si>
    <t>ТП-128 В-2</t>
  </si>
  <si>
    <t>ТП-135</t>
  </si>
  <si>
    <t>ТП-134</t>
  </si>
  <si>
    <t>ТП-136</t>
  </si>
  <si>
    <t>ТП-109</t>
  </si>
  <si>
    <t>ПС Шексна</t>
  </si>
  <si>
    <t>ПС Нифантово</t>
  </si>
  <si>
    <t>Шекснинская ГЭС, РП-ШРГС</t>
  </si>
  <si>
    <t>ПС Тяговая</t>
  </si>
  <si>
    <t xml:space="preserve">Содержание </t>
  </si>
  <si>
    <t>№ листа</t>
  </si>
  <si>
    <t>Электросетевой участок</t>
  </si>
  <si>
    <t>Центр питания</t>
  </si>
  <si>
    <t>1 а</t>
  </si>
  <si>
    <t>ОАО "БМЗ"</t>
  </si>
  <si>
    <t>ПС "АНАНЬИНО"</t>
  </si>
  <si>
    <t>ПС "МАЕГА"</t>
  </si>
  <si>
    <t xml:space="preserve"> 5,6, 7, 8, 9</t>
  </si>
  <si>
    <t>ПС "ЗАПАДНАЯ</t>
  </si>
  <si>
    <t>ПС "СЕВЕРНАЯ 35/6 кВ</t>
  </si>
  <si>
    <t>РТП "ТЕПЛИЧНОГО ХОЗ - ВА"</t>
  </si>
  <si>
    <t>12,13, 14</t>
  </si>
  <si>
    <t>ГПП   110/10 кВ  "ВОМЗ"</t>
  </si>
  <si>
    <t>ПС ВОЛОГДА-ЮЖНАЯ РУ - 6 -10 кВ</t>
  </si>
  <si>
    <t>ГПП ВОЛОГДА - ТЯГОВАЯ  110/27,5/6 кВ</t>
  </si>
  <si>
    <t>25,26,27,28,29</t>
  </si>
  <si>
    <t>ТГК- 2  ВТЭЦ РП 6 кВ</t>
  </si>
  <si>
    <t>30,31,32,33,34,34-1</t>
  </si>
  <si>
    <t>ПС "ЦЕНТРАЛЬНАЯ" 110/6 кВ</t>
  </si>
  <si>
    <t>35, 36</t>
  </si>
  <si>
    <t xml:space="preserve">ПС "ГОРОДСКАЯ"  35/6 кВ </t>
  </si>
  <si>
    <t>ПС "ВОСТОЧНАЯ" 110/35/10 кВ</t>
  </si>
  <si>
    <t>ПС "ЛУГОВАЯ"</t>
  </si>
  <si>
    <t>РП "ГОРКА"</t>
  </si>
  <si>
    <t>43, 44</t>
  </si>
  <si>
    <t>ГПП 2  ЗАО ВПЗ</t>
  </si>
  <si>
    <t>ГПП 1  ЗАО ВПЗ</t>
  </si>
  <si>
    <t>ЭСУ "Кубенское"</t>
  </si>
  <si>
    <t>ПС "Кубенское"</t>
  </si>
  <si>
    <t>ПС "Молочное" 35/10 кВ</t>
  </si>
  <si>
    <t>ЭСУ "Устье-Кубенское"</t>
  </si>
  <si>
    <t>РТП "КОРНИЛОВО" 35/10 кВ</t>
  </si>
  <si>
    <t>51, 52, 53</t>
  </si>
  <si>
    <t>ЭСУ "Шуйское"</t>
  </si>
  <si>
    <t>ПС  "ШУЙСКОЕ"  35/ 10 кВ</t>
  </si>
  <si>
    <t xml:space="preserve"> ПС "ГДЗ" 110/6 кВ </t>
  </si>
  <si>
    <t xml:space="preserve">56, 57, 58, </t>
  </si>
  <si>
    <t xml:space="preserve">ОАО "Сокольский" ЦБК" ГПП 35/6 кВ </t>
  </si>
  <si>
    <t xml:space="preserve">ОАО "Сокольский" ЦБК" ГПП  110/6 кВ </t>
  </si>
  <si>
    <t>60, 61, 62, 63</t>
  </si>
  <si>
    <t xml:space="preserve">ООО "Сухонский ЦБК" ГПП 110/6 кВ </t>
  </si>
  <si>
    <t>ЭСУ "Белозерск"</t>
  </si>
  <si>
    <t>ЭСУ "Вытегра"</t>
  </si>
  <si>
    <t xml:space="preserve"> 1, 2</t>
  </si>
  <si>
    <t>ПС "ИСКРА"</t>
  </si>
  <si>
    <t>Т1 - РП5ф3 ввод №1, Т2 - РП5ф17 ввод №2</t>
  </si>
  <si>
    <t>15,16,17,18,19,20, 21</t>
  </si>
  <si>
    <t>ТП 10 СЖД ОАО РЖД</t>
  </si>
  <si>
    <t>ТП 34 СЖД ОАО РЖД</t>
  </si>
  <si>
    <t xml:space="preserve"> 37, 38, 39</t>
  </si>
  <si>
    <t>40, 41</t>
  </si>
  <si>
    <t>47, 48</t>
  </si>
  <si>
    <t>49, 50</t>
  </si>
  <si>
    <t xml:space="preserve">ОАО "СОКОЛРЕММАШ" </t>
  </si>
  <si>
    <t>РУ-1 яч 1 - ТП 3, РУ-1 яч 14 - ЛЭП 3</t>
  </si>
  <si>
    <t>64, 65, 66</t>
  </si>
  <si>
    <t>ПС "Белозерск"</t>
  </si>
  <si>
    <t>67, 68, 69, 70, 71, 72,</t>
  </si>
  <si>
    <t>ПС "Белоусово"</t>
  </si>
  <si>
    <t>73, 74, 75</t>
  </si>
  <si>
    <t>ВЛ-6кВ Ф-9 Погрузка, Ф-7 ЛПХ</t>
  </si>
  <si>
    <t>ПС "Ольховская"</t>
  </si>
  <si>
    <t>ВЛ-10 кВ Ф-2 ЛПХ, Ф-3 Мирный</t>
  </si>
  <si>
    <t>ПС "Восточная"</t>
  </si>
  <si>
    <t>ВЛ-10 кВ Центр, Воинская часть</t>
  </si>
  <si>
    <t>ВЛ-10 кВ Шестово</t>
  </si>
  <si>
    <t>ПС "Мегра"</t>
  </si>
  <si>
    <t>ПС "Вытегра"</t>
  </si>
  <si>
    <t>ВЛ-6 кВ Ф-13 Заречье</t>
  </si>
  <si>
    <t>ПС "Анненская"</t>
  </si>
  <si>
    <t>ВЛ-6 кВ Ф-5 Леспромхоз</t>
  </si>
  <si>
    <t>ЭСУ "Череповец"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</si>
  <si>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</si>
  <si>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</si>
  <si>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</si>
  <si>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ПО "Череповецкое"</t>
  </si>
  <si>
    <t>ГПП-5 Фосагро</t>
  </si>
  <si>
    <t>КТП-Шайма</t>
  </si>
  <si>
    <t>ТП-17 (МУП ЭС)</t>
  </si>
  <si>
    <t>г, Вологда</t>
  </si>
  <si>
    <t>яч, Т1, яч, Т2</t>
  </si>
  <si>
    <t>яч,7 - ф,"Город-7"</t>
  </si>
  <si>
    <t>яч,8 - ф,"Городской", яч,2 - ф,"Овощехранилище"</t>
  </si>
  <si>
    <t>яч,18 - ф,"РУБЦОВО"- СВ - ВЛ№2</t>
  </si>
  <si>
    <t>яч,13 - ф,"НИКИТИНО"-СВ - ВЛ№27</t>
  </si>
  <si>
    <t>яч,19 - "РМЗ-1", яч,24 - "РМЗ-2"</t>
  </si>
  <si>
    <t>яч,15 -"ОЧИСТНЫЕ-1", яч,9 -"ГОРОД-1"</t>
  </si>
  <si>
    <t>яч,21- "П/я-1", яч,20 - "П/я-2"</t>
  </si>
  <si>
    <t>яч,33 - "РП-35", яч,35 - "РП-37"</t>
  </si>
  <si>
    <t>яч,11 - "ГОРОД-2", яч,18 - "ОЧИСТНЫЕ-2"</t>
  </si>
  <si>
    <t xml:space="preserve">яч, 3 - ф,"Микрорайон-1" ввод № 1, яч,13 - ф,"Микрорайон-2" ввод № 2 </t>
  </si>
  <si>
    <t xml:space="preserve">яч,47 - РП 29 ввод № 1, яч,31 - РП 29 ввод № 2 </t>
  </si>
  <si>
    <t xml:space="preserve">яч,5 - РП 14 ввод № 1, яч,22 - РП 14 ввод № 2 </t>
  </si>
  <si>
    <t xml:space="preserve">яч,44 - РП 2 ввод № 1, яч,26в - РП 2 ввод № 2 </t>
  </si>
  <si>
    <t>яч,15 - "ГОРОД-15", яч,24 - "ТУБДИСПАНСЕР"</t>
  </si>
  <si>
    <t>яч,10 - "ГОРОД-10", яч,14 - "ГОРОД-14"</t>
  </si>
  <si>
    <t>яч,20 - "ГОРОД 20"</t>
  </si>
  <si>
    <t xml:space="preserve">яч, 7- ф,"ГОРОД 7", яч,17 - ф,"ГОРОД 17" </t>
  </si>
  <si>
    <t>яч,3 - "ГОРОД-3", яч,5 - "ГОРОД-5"</t>
  </si>
  <si>
    <t>яч,  1 - "ГОРОД -1", яч, 20 - "РП 27"</t>
  </si>
  <si>
    <t>яч, 4 ф,"РОДИОНЦЕВО" - ПКУ</t>
  </si>
  <si>
    <t>яч, 307, 409 ф,"Охмыльцево"</t>
  </si>
  <si>
    <t>яч, 1 - ТП 450</t>
  </si>
  <si>
    <t xml:space="preserve">яч,5 - ТП 238, яч,7 - ТП 651 </t>
  </si>
  <si>
    <t>яч,2 - ТП 660, яч,6 - ТП 662</t>
  </si>
  <si>
    <t xml:space="preserve">яч,10 - РП 3 ввод № 1, яч, 115 - РП 3  ввод № 2 </t>
  </si>
  <si>
    <t xml:space="preserve">яч, 114 - РП 23 ввод № 1, яч, 107 - РП 23 ввод № 2 </t>
  </si>
  <si>
    <t>яч, 3 - ТП 217</t>
  </si>
  <si>
    <t xml:space="preserve">яч, 5 - РП 1 ввод № 1, яч, 12 - РП 1 ввод № 2 </t>
  </si>
  <si>
    <t>яч, 4 - РП 20 ввод № 1, яч, 7 - РП 20 ввод № 2</t>
  </si>
  <si>
    <t xml:space="preserve">яч,4 - ТП 54 -Ι  ввод № 1, яч, 30 - ТП 54 - ΙΙ  ввод № 2 </t>
  </si>
  <si>
    <t xml:space="preserve">яч, 14 - РП 13- Ι , яч, 22 - РП 13- ΙΙ  </t>
  </si>
  <si>
    <t xml:space="preserve">яч,12 - РП 4 -Ι  , яч, 24 - РП 4 -ΙΙ  </t>
  </si>
  <si>
    <t>яч, 2 - РП 8 яч, 11</t>
  </si>
  <si>
    <t>яч,28 - ТП 11 -ΙΙ</t>
  </si>
  <si>
    <t>яч,22 - РП 21-I, яч,7 - РП 21-II</t>
  </si>
  <si>
    <t>Т-1 - ЗРУ ф,1 ввод № 1, Т-3 - ЗРУ ф,20 ввод № 2 ,</t>
  </si>
  <si>
    <t xml:space="preserve">Т-2 - РП 9 ф, 11  </t>
  </si>
  <si>
    <t>яч,2 - "РП 39-1", яч, 21 - "РП 39-2"</t>
  </si>
  <si>
    <t>яч,15 - "РМЗ-1", яч,32 - "РМЗ-2"</t>
  </si>
  <si>
    <t>яч,  11- "ГОРОД-1", яч,  28- "ГОРОД-2"</t>
  </si>
  <si>
    <t xml:space="preserve">яч, 23 - ф,"ГОРОД-2  , яч, 2 - ф,"ГОРОД-3" </t>
  </si>
  <si>
    <t xml:space="preserve">яч,10 - ф,"ГОРОД-1"  , яч,25 - ф,"ГОРОД-4"  </t>
  </si>
  <si>
    <t>яч, 4 - ф,"ЛОСТА-1", яч, 8 - ф,"ЛОСТА-2"</t>
  </si>
  <si>
    <t>яч, 53 - ВЛ № 8</t>
  </si>
  <si>
    <t>яч, 6 - ТП 535, яч, 24 - ТП 536</t>
  </si>
  <si>
    <t>яч, 10 - ТП 463, яч, 34 - ТП 463</t>
  </si>
  <si>
    <t>ф, СПТУ</t>
  </si>
  <si>
    <t>ЭСУ п, Молочное</t>
  </si>
  <si>
    <t xml:space="preserve"> яч,,17 - ф,Молочное-1,  яч 12 - ф,Молочное-2</t>
  </si>
  <si>
    <t xml:space="preserve">яч 18  - ф,Молочное-3 , яч 10, - ф,Очистные </t>
  </si>
  <si>
    <t>ф, "КОММУНАЛЬНЫЙ"</t>
  </si>
  <si>
    <t>ф, "УСТЬЕ", ф, "СХТ"</t>
  </si>
  <si>
    <t>ф,7 - КТП-21, ф,7 - КТП-16</t>
  </si>
  <si>
    <t>ф,7 - КТП-4, ф,14 - КТП-24</t>
  </si>
  <si>
    <t>яч, 16 - ф, "Биокомплекс"</t>
  </si>
  <si>
    <t>яч, 14 - ф,"Райцентр"</t>
  </si>
  <si>
    <t>яч, 14 - ф, "Школа"</t>
  </si>
  <si>
    <t>ЭСУ г, Сокол</t>
  </si>
  <si>
    <t>яч, 7 - ГДЗ-1 -РТП 6, яч, 17 - ГДЗ-2 - РТП 6</t>
  </si>
  <si>
    <t>яч, 14 - ГДЗ - ЛПК-1</t>
  </si>
  <si>
    <t>ЗРУ 6 кВ ф,3 - ТП 27,  РУ -0,4 кВ ф,17</t>
  </si>
  <si>
    <t>яч,4 - РП 5,  яч, 6 - РУ 3</t>
  </si>
  <si>
    <t>яч,2 - РТП 2, яч, 3 - РТП 2</t>
  </si>
  <si>
    <t>Освещение города 2-3 РУ-4 яч, 5, РУ-1 яч,9 - ТП 70</t>
  </si>
  <si>
    <t>яч, 14  - Михайлево</t>
  </si>
  <si>
    <t>РУ-3 яч 4 - ТП 7, ЗРУ  яч, 59 - КТП 35</t>
  </si>
  <si>
    <t>ЗРУ  яч, 2- КТП 34</t>
  </si>
  <si>
    <t xml:space="preserve"> яч 7 - ТП 1,   яч, 4 - ТП 2</t>
  </si>
  <si>
    <t>яч, 7 - РП1 (ввод 1), яч, 20 - РП 1 (ввод 2)</t>
  </si>
  <si>
    <t>яч, 13 - ТП 31 (ф, Оптика), яч 18 - РП 1 (резерв)</t>
  </si>
  <si>
    <t>ВЛ-10 кВ Н, Склад</t>
  </si>
  <si>
    <t>ВЛ-6 кВ Ф-8 пр, Победы, Ф-1 Военкомат</t>
  </si>
  <si>
    <t>ВЛ-6 кВ Ф-2 пр, Больница, ВЛ-6 кВ Город</t>
  </si>
  <si>
    <t>ПС "Малечкино" ф,Птицефабрика</t>
  </si>
  <si>
    <t>ул, Горького, 99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</si>
  <si>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</si>
  <si>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</si>
  <si>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</si>
  <si>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</si>
  <si>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</si>
  <si>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</si>
  <si>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ПС Малечкино, ф, Поселок</t>
  </si>
  <si>
    <t>ТП-105; КТП-Дачи п,Малечкино</t>
  </si>
  <si>
    <t>КТП-Дачи п,Малечкино</t>
  </si>
  <si>
    <t>ПС Малечкино, ф, Парфеново-1</t>
  </si>
  <si>
    <t>ПС Малечкино, ф, Киселево</t>
  </si>
  <si>
    <t>ПС Малечкино, ф, Тепл, комбинат</t>
  </si>
  <si>
    <t>ПС Загородная, ф, Тоншалово-2</t>
  </si>
  <si>
    <t>ПС Загородная, ф, Солманское</t>
  </si>
  <si>
    <t>ПС Нелазское, ф, Шулма</t>
  </si>
  <si>
    <t>ПС Нелазское, ф, К-с Нелазское-2</t>
  </si>
  <si>
    <t>ПС Нелазское, ф, Шулма очистные</t>
  </si>
  <si>
    <t>ПС Нелазское, ф, Крутец</t>
  </si>
  <si>
    <t>ПС Суда, ф,  Андога</t>
  </si>
  <si>
    <t>ПС Суда, ф,  Сойволовское</t>
  </si>
  <si>
    <t>ПС Петринево, ф, Романово</t>
  </si>
  <si>
    <t>ПС Домозерово, ф,Дом-2</t>
  </si>
  <si>
    <t>ПС Нелазское, ф, Цыково</t>
  </si>
  <si>
    <t>ПС Нелазское, ф, Починок</t>
  </si>
  <si>
    <t>ПС Домозерово, ф, Жары</t>
  </si>
  <si>
    <t>ПС Батран, ф, Гоша</t>
  </si>
  <si>
    <t>ПС Южная, ф, Матинга</t>
  </si>
  <si>
    <t>ПС Ирдоматка, ф, Ирдоматка-1</t>
  </si>
  <si>
    <t>ПС Ирдоматка ф,Даргун</t>
  </si>
  <si>
    <t>ПС Абакаеово ф, Осеевская</t>
  </si>
  <si>
    <t>ТП-Лесопильных цех (д,Заручьевье)</t>
  </si>
  <si>
    <t>ПС Новые Углы ф, Кораблево</t>
  </si>
  <si>
    <t>ПС Абаканово, ф, Алексино</t>
  </si>
  <si>
    <t>КТП "Мастерские" с, Абаканово</t>
  </si>
  <si>
    <t>ПС Абаканово, ф, Слабеево</t>
  </si>
  <si>
    <t>ПС Поповка, ф, Привалино</t>
  </si>
  <si>
    <t>ПС Абаканово ф, Покров</t>
  </si>
  <si>
    <t>ПС Абаканово, ф, Маслово</t>
  </si>
  <si>
    <t>ПС Абаканово, ф,Шухободь</t>
  </si>
  <si>
    <t>ПС Искра, ф, Оросительная</t>
  </si>
  <si>
    <t>ПС Батран, ф,Льнозавод</t>
  </si>
  <si>
    <t>ПС Аксеново ф, Шалимово</t>
  </si>
  <si>
    <t>ПС Юрочкино, ф, Фоминское</t>
  </si>
  <si>
    <t>ПС Домозерово, ф, Дом-2</t>
  </si>
  <si>
    <t>ПС Енюково, ф,Борисово</t>
  </si>
  <si>
    <t>ПС Поповка, ф, Аннино</t>
  </si>
  <si>
    <t>ПС Поповка, ф, Красково</t>
  </si>
  <si>
    <t>ПС Петринево, ф,Надпорожье</t>
  </si>
  <si>
    <t>ПС Енюково, ф, Яганово</t>
  </si>
  <si>
    <t>ПС Климовская, ф,Лохта</t>
  </si>
  <si>
    <t>ПС Енюково ф, Соболево</t>
  </si>
  <si>
    <t>ПС Поповка, ф,Привалино</t>
  </si>
  <si>
    <t>ПС Загородная, ф,Парфеново</t>
  </si>
  <si>
    <t>ПС Нелазское, ф, к-сНелазское-1</t>
  </si>
  <si>
    <t>КТП-Шулма, ул,Олимпийская</t>
  </si>
  <si>
    <t>ПС Домозерово, ф, Починок</t>
  </si>
  <si>
    <t>ПС Батран, ф,Гоша</t>
  </si>
  <si>
    <t>ПС Малечкино, ф,Котельная</t>
  </si>
  <si>
    <t>ПС Малечкино, ф,Птицефабрика</t>
  </si>
  <si>
    <t>ПС Загородная, ф,Солнаское</t>
  </si>
  <si>
    <t>ТП Северо-Западный т,д,</t>
  </si>
  <si>
    <t>ПС Суда, ф, Андога</t>
  </si>
  <si>
    <t>ПС Климовская, ф, Лохта</t>
  </si>
  <si>
    <t>ПС Енюково, ф, Ботово</t>
  </si>
  <si>
    <t>КТП- д,Ботово</t>
  </si>
  <si>
    <t>ПС Енюково, ф, Борисово</t>
  </si>
  <si>
    <t>ПС РПП-1, ф, Шубацкое</t>
  </si>
  <si>
    <t>ПС Климоская, ф, Лохта</t>
  </si>
  <si>
    <t>ф, КУФ-3</t>
  </si>
  <si>
    <t>ф, Промкомбинат</t>
  </si>
  <si>
    <t>ф, Романда</t>
  </si>
  <si>
    <t>ф, Парус-1</t>
  </si>
  <si>
    <t>ф, Садовая</t>
  </si>
  <si>
    <t>ф, Газовая-1</t>
  </si>
  <si>
    <t>ф, КУФ-1</t>
  </si>
  <si>
    <t>ф, КУФ-2</t>
  </si>
  <si>
    <t>ф, Поселок</t>
  </si>
  <si>
    <t>ф, ПТФ-2</t>
  </si>
  <si>
    <t>ф, ПТФ-3</t>
  </si>
  <si>
    <t>ф, ПТФ-4</t>
  </si>
  <si>
    <t>ф, Подсобное хоз,-1</t>
  </si>
  <si>
    <t>ф, Подсобное хоз,-2</t>
  </si>
  <si>
    <t>ф, Нелазкое-2</t>
  </si>
  <si>
    <t>ф, Котельная</t>
  </si>
  <si>
    <t>ф, Межное</t>
  </si>
  <si>
    <t>ф, ЛПБ</t>
  </si>
  <si>
    <t>ф, Берег</t>
  </si>
  <si>
    <t>ф, Городище</t>
  </si>
  <si>
    <t>ф,10кВ Шайма (ОборнЭнерго)</t>
  </si>
  <si>
    <t>ПС Южная, ф,Матурино</t>
  </si>
  <si>
    <t>ПС Бабаево, ф,Володино</t>
  </si>
  <si>
    <t>ПС Бабаево, ф,Тимошкино</t>
  </si>
  <si>
    <t>ПС Борисово-Суда, ф,Порошино</t>
  </si>
  <si>
    <t>ф,10кВ Льнозавод-1</t>
  </si>
  <si>
    <t>ф,10кВ Льнозавод-2</t>
  </si>
  <si>
    <t>ф,10кВ Поселок</t>
  </si>
  <si>
    <t>ф,10кВ Пяжелка</t>
  </si>
  <si>
    <t>ф,10кВ Колошма</t>
  </si>
  <si>
    <t>ф,10кВ Горсеть-1</t>
  </si>
  <si>
    <t>ф,10кВ Горсеть-3</t>
  </si>
  <si>
    <t>ф,10кВ Горсеть-4</t>
  </si>
  <si>
    <t>ф,10кВ Горсеть-6</t>
  </si>
  <si>
    <t>ф,10кВ Горсеть-2 (РЖД) ТП-66, ТП-31</t>
  </si>
  <si>
    <t>ПС Поселковая ф,Уйта</t>
  </si>
  <si>
    <t>ПС Поселковая, ф, Ретранслятор</t>
  </si>
  <si>
    <t>ПС Никольское, ф, Село Никольское</t>
  </si>
  <si>
    <t>ПС Никольское, ф, Смешково</t>
  </si>
  <si>
    <t>ПС Великое, ф, Марыгино</t>
  </si>
  <si>
    <t>ПС Великое, ф, Данилково</t>
  </si>
  <si>
    <t>ПС Кадуй, ф, Вершина</t>
  </si>
  <si>
    <t>ПС Кадуй, ф, Селище</t>
  </si>
  <si>
    <t>ПС Кадуй, ф, Руковицкая</t>
  </si>
  <si>
    <t>ПС Кадуй, ф, к-с Никольское</t>
  </si>
  <si>
    <t>ПС Коротово, ф,Сосновка</t>
  </si>
  <si>
    <t>ПС Коротово, ф,Кисово</t>
  </si>
  <si>
    <t>ПС Коротово, ф,Улома</t>
  </si>
  <si>
    <t>ПС Вешняки, ф, Бор</t>
  </si>
  <si>
    <t>ПС Ягница, ф,Заповедник</t>
  </si>
  <si>
    <t>ПС Ягница, ф,Пленишник</t>
  </si>
  <si>
    <t>ф,10кВ База ГРЭС</t>
  </si>
  <si>
    <t>ф,10кВ Поселок-6</t>
  </si>
  <si>
    <t>ф,10кВ Поселок-1</t>
  </si>
  <si>
    <t>ф,10кВ ДОЗ-1</t>
  </si>
  <si>
    <t>ф,10кВ ДОЗ-2</t>
  </si>
  <si>
    <t>ф,10кВ МКР-1</t>
  </si>
  <si>
    <t>ф,10кВ МКР-2</t>
  </si>
  <si>
    <t>ф,10кВ Котельная-1</t>
  </si>
  <si>
    <t>ф,10кВ Котельная-2</t>
  </si>
  <si>
    <t>ф,10кВ Поселок-3</t>
  </si>
  <si>
    <t>ф,10кВ Поселок-5</t>
  </si>
  <si>
    <t>ф,10кВ Торф-1</t>
  </si>
  <si>
    <t>ф,10кВ Фабрика</t>
  </si>
  <si>
    <t>ф,10кВ Газовая</t>
  </si>
  <si>
    <t>ПС Чагода, ф,Огарево</t>
  </si>
  <si>
    <t>ПС Чагода, ф,Промзона</t>
  </si>
  <si>
    <t>ПС Чагода, ф,Ретранслятор</t>
  </si>
  <si>
    <t>ПС Чагода, ф,Мегрино</t>
  </si>
  <si>
    <t>ПС Анисимово, ф, Стулово</t>
  </si>
  <si>
    <t>ф,10кВ Агрострой</t>
  </si>
  <si>
    <t>ф,10кВ Завод-1</t>
  </si>
  <si>
    <t>ф,10кВ Центральная</t>
  </si>
  <si>
    <t>ф,10кВ ЭСУ-1</t>
  </si>
  <si>
    <t>ф,10кВ ЭСУ-2</t>
  </si>
  <si>
    <t>ф,10кВ Дедово Поле</t>
  </si>
  <si>
    <t>ф,10кВ Котельная</t>
  </si>
  <si>
    <t>ф,10кВ ЛПХ</t>
  </si>
  <si>
    <t>ф,10кВ Сазоново</t>
  </si>
  <si>
    <t>ф,10кВ ЭТС-1</t>
  </si>
  <si>
    <t>ф,10кВ ЭТС-2</t>
  </si>
  <si>
    <t>ф,10кВ ЭТС-3</t>
  </si>
  <si>
    <t>ф,10кВ ЭТС-4</t>
  </si>
  <si>
    <t>ф,10кВ Ретранслятор (ПКУ)</t>
  </si>
  <si>
    <t>ПС Чебсара, ф, Поселок</t>
  </si>
  <si>
    <t>ПС Чебсара, ф, Покровское</t>
  </si>
  <si>
    <t>РП-Ершово, ф,Киргоды</t>
  </si>
  <si>
    <t>РП-Пача, ф,Демидово</t>
  </si>
  <si>
    <t>д,Оношево</t>
  </si>
  <si>
    <t>РП-Пача, ф,Полежайка</t>
  </si>
  <si>
    <t>ПС Поток, ф, Потеряево</t>
  </si>
  <si>
    <t>РП-Пача, ф,Дурасово</t>
  </si>
  <si>
    <t>РП-Пача, ф,Соколье</t>
  </si>
  <si>
    <t>ПС Газ, ф,Подолец</t>
  </si>
  <si>
    <t>ПС Шексна, ф,Лютчик</t>
  </si>
  <si>
    <t>ПС Чаромская, ф,Искра</t>
  </si>
  <si>
    <t>ПС Чаромское, ф,Комплекс</t>
  </si>
  <si>
    <t>ПС Чаромское, ф,Квасюнино-2</t>
  </si>
  <si>
    <t>ПС Нифантово, ф,Тырканово</t>
  </si>
  <si>
    <t>ПС Нифантово, ф,Ершово</t>
  </si>
  <si>
    <t>ПС Нестерово, ф,Чернеево</t>
  </si>
  <si>
    <t>ПС Чуровское, ф,СХТ</t>
  </si>
  <si>
    <t>ПС Чуровское, ф,Малинуха-1</t>
  </si>
  <si>
    <t>ПС Чуровское, ф,им,Кирова</t>
  </si>
  <si>
    <t>ПС Чуровское, ф,Келбуй</t>
  </si>
  <si>
    <t>ПС Чебсара, ф, Думино</t>
  </si>
  <si>
    <t>ф,6кВ Битумная</t>
  </si>
  <si>
    <t>ф,6кВ Горсеть-1</t>
  </si>
  <si>
    <t>ф,10кВ ПМК-22</t>
  </si>
  <si>
    <t>ф,10кВ АБЗ</t>
  </si>
  <si>
    <t>ф,6кВ Горсеть-4</t>
  </si>
  <si>
    <t>ф,6кВ Горсеть-2</t>
  </si>
  <si>
    <t>ф,6кВ Горсеть-3</t>
  </si>
  <si>
    <t>ф,10кВ Льнозавод</t>
  </si>
  <si>
    <t>ф,Парк-1</t>
  </si>
  <si>
    <t>ф,Парк-2</t>
  </si>
  <si>
    <t>ф,6кВ Водозабор-1</t>
  </si>
  <si>
    <t>ф,6кВ Водозабор-2</t>
  </si>
  <si>
    <t>ф,6кВ Производственный</t>
  </si>
  <si>
    <t>ф,10кВ КНС</t>
  </si>
  <si>
    <t>ф,Пищекомбинат</t>
  </si>
  <si>
    <t>Суммарный расход эл,энергии по всем вводам</t>
  </si>
  <si>
    <t>Суммарный расход эл,энергии всеми сторонними потребителями</t>
  </si>
  <si>
    <t>Расход эл,энергии предприятием    (2-3)</t>
  </si>
  <si>
    <t>Расход эл,энергии предприятием    (5-6)</t>
  </si>
  <si>
    <t>ПС Кадуй, ф, Рукавицкая</t>
  </si>
  <si>
    <t xml:space="preserve">КТП- Газ, котельная </t>
  </si>
  <si>
    <t>ТП-СЗМК-2(не баланс)</t>
  </si>
  <si>
    <t>ТП-64</t>
  </si>
  <si>
    <t>ТП-117 В-2</t>
  </si>
  <si>
    <t>ф, Парус-2</t>
  </si>
  <si>
    <t>1-109</t>
  </si>
  <si>
    <t>110-118</t>
  </si>
  <si>
    <t>119-153</t>
  </si>
  <si>
    <t>154-166</t>
  </si>
  <si>
    <t>167-207</t>
  </si>
  <si>
    <t>ТП-101.1 В-1</t>
  </si>
  <si>
    <t>ТП-101.1  В-2</t>
  </si>
  <si>
    <t>РП-33 В-1</t>
  </si>
  <si>
    <t>РП-33 В-2</t>
  </si>
  <si>
    <t>ТП-105.14 В-1</t>
  </si>
  <si>
    <t>ТП-105.14 В-2</t>
  </si>
  <si>
    <t>ТП-144.3 В-1</t>
  </si>
  <si>
    <t>ТП-144.3 В-2</t>
  </si>
  <si>
    <t>ПС Зашекснинская ф.ЗЖР-2, ф.ЗЖР-5</t>
  </si>
  <si>
    <t>ПС Первомайская ф.ЖР-13 ПС Заягорба ф.ЖР-10</t>
  </si>
  <si>
    <t>ПС Зашекснинская ф.ЗЖР-6 ГПП-9 яч. 109</t>
  </si>
  <si>
    <t>ПС Зашекснинская ф. УСК-2 ПС Южная ф. ЮЖР-4</t>
  </si>
  <si>
    <t>ТП-356 В-1</t>
  </si>
  <si>
    <t>ТП-356 В-2</t>
  </si>
  <si>
    <t>ТП-602 В-1</t>
  </si>
  <si>
    <t>ТП-602 В-2</t>
  </si>
  <si>
    <t>ТП-102.1 В-2</t>
  </si>
  <si>
    <t>ТП-102.1 В-1</t>
  </si>
  <si>
    <t>ТП-102.1 В-4</t>
  </si>
  <si>
    <t>ТП-102.1 В-3</t>
  </si>
  <si>
    <t>ГПП-6, яч. 106</t>
  </si>
  <si>
    <t>ГПП-9, яч. 203                            ГПП-4 яч.33</t>
  </si>
  <si>
    <t>ПС Зашекснинская, ф. ЗЖР-5</t>
  </si>
  <si>
    <t>Главный инженер                                                                                  А.В. Чурляев</t>
  </si>
  <si>
    <t>ПС "Белозерск" 110/10 кВ</t>
  </si>
  <si>
    <t>уч -к г. Белозерск</t>
  </si>
  <si>
    <t>ул. Горького, 99</t>
  </si>
  <si>
    <t>РП 1</t>
  </si>
  <si>
    <t>737</t>
  </si>
  <si>
    <t>738</t>
  </si>
  <si>
    <t>яч. 2 - ВЛ-10кВ.ф Горсеть1</t>
  </si>
  <si>
    <t>яч. 3 - ВЛ-10кВ.ф Горсеть2</t>
  </si>
  <si>
    <t>Расчет. Коэф.</t>
  </si>
  <si>
    <t>расход эл.энергии за час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</si>
  <si>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</si>
  <si>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</si>
  <si>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</si>
  <si>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составляется самим предприятием с соблюдением всех пунктов настоящей таблицы.</t>
  </si>
  <si>
    <t>яч. 3 - ВЛ-10кВ.ф. Горсеть2</t>
  </si>
  <si>
    <t>739</t>
  </si>
  <si>
    <t>яч. 4 -  ВЛ-10кВ.ф Оптика</t>
  </si>
  <si>
    <t xml:space="preserve">яч. 1 - ф. Горсеть-3   </t>
  </si>
  <si>
    <t>ВЛ-10кВ.фид. Аэропорт КТП-46</t>
  </si>
  <si>
    <t>ВЛ-10кВ.фид. Аэропорт КТП-47</t>
  </si>
  <si>
    <t>ПС "Вашки" 110/10 кВ</t>
  </si>
  <si>
    <t>уч -к г. Белозерск с. Липин Бор</t>
  </si>
  <si>
    <t>яч. 1 - ВЛ-10кВ.фид. Липин Бор</t>
  </si>
  <si>
    <t>яч.2 - ВЛ-10кВ.фид. Коммунальный</t>
  </si>
  <si>
    <t>ТП-2 Нижнее В-1</t>
  </si>
  <si>
    <t>ТП-2 Нижнее В-2</t>
  </si>
  <si>
    <t>=RC[-8]</t>
  </si>
  <si>
    <t>208-211</t>
  </si>
  <si>
    <t>ЭСУ "Шексна"</t>
  </si>
  <si>
    <t>ЭСУ "Чагода"</t>
  </si>
  <si>
    <t>ЭСУ "Кадуй"</t>
  </si>
  <si>
    <t>ЭСУ "Бабаево"</t>
  </si>
  <si>
    <t>сводных данных режимного дня 19 июня 2024 г,</t>
  </si>
  <si>
    <t>Главный инженер ПО "Череповецкое"                                                               А.Ю. Прямикова</t>
  </si>
  <si>
    <t>в режимный день 19 июня 2024 г.</t>
  </si>
  <si>
    <t xml:space="preserve">ТП-33; </t>
  </si>
  <si>
    <t xml:space="preserve">ТП-4 очистные В-1; </t>
  </si>
  <si>
    <t xml:space="preserve">ТП-62 В-1; </t>
  </si>
  <si>
    <t>ТП-62 В-2</t>
  </si>
  <si>
    <t>ТП-65 В-1</t>
  </si>
  <si>
    <t>ТП-65 В-2</t>
  </si>
  <si>
    <t>ТП-218</t>
  </si>
  <si>
    <t>ТП-212</t>
  </si>
  <si>
    <t>ТП-247</t>
  </si>
  <si>
    <t>ТП-252</t>
  </si>
  <si>
    <t>ТП-234</t>
  </si>
  <si>
    <t>ТП-232</t>
  </si>
  <si>
    <t>ТП-60 В-1</t>
  </si>
  <si>
    <t>ТП-60 В-2</t>
  </si>
  <si>
    <t>ТП-76 В-1</t>
  </si>
  <si>
    <t>ТП-76 В-2</t>
  </si>
  <si>
    <t>ТП-58</t>
  </si>
  <si>
    <t>ТП-71</t>
  </si>
  <si>
    <t>ТП-77</t>
  </si>
  <si>
    <t>ТП-269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</si>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</sst>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8"/>
      <name val="Arial Narrow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u/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u/>
      <sz val="10"/>
      <color theme="1"/>
      <name val="Arial"/>
      <family val="2"/>
      <charset val="204"/>
    </font>
    <font>
      <u/>
      <sz val="11"/>
      <name val="Times New Roman"/>
      <family val="1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name val="Arial"/>
    </font>
    <font>
      <sz val="6"/>
      <color indexed="8"/>
      <name val="Arial"/>
      <family val="2"/>
      <charset val="204"/>
    </font>
    <font>
      <sz val="6"/>
      <color rgb="FF000000"/>
      <name val="Arial"/>
      <family val="2"/>
      <charset val="204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1"/>
      <color theme="0"/>
      <name val="Arial Cyr"/>
      <charset val="204"/>
    </font>
    <font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FB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6" fillId="0" borderId="0"/>
    <xf numFmtId="0" fontId="38" fillId="4" borderId="0">
      <alignment horizontal="right" vertical="center"/>
    </xf>
    <xf numFmtId="0" fontId="37" fillId="0" borderId="0">
      <alignment horizontal="right" vertical="center"/>
    </xf>
    <xf numFmtId="0" fontId="40" fillId="0" borderId="0"/>
    <xf numFmtId="0" fontId="1" fillId="0" borderId="0"/>
    <xf numFmtId="0" fontId="1" fillId="0" borderId="0"/>
  </cellStyleXfs>
  <cellXfs count="436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10" fillId="0" borderId="7" xfId="0" applyNumberFormat="1" applyFont="1" applyBorder="1" applyAlignment="1" applyProtection="1">
      <alignment horizontal="right"/>
    </xf>
    <xf numFmtId="2" fontId="10" fillId="2" borderId="8" xfId="1" applyNumberFormat="1" applyFont="1" applyFill="1" applyBorder="1" applyAlignment="1">
      <alignment horizontal="right" vertical="center"/>
    </xf>
    <xf numFmtId="2" fontId="2" fillId="2" borderId="8" xfId="0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</xf>
    <xf numFmtId="0" fontId="2" fillId="0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164" fontId="10" fillId="0" borderId="8" xfId="1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right" vertical="center"/>
    </xf>
    <xf numFmtId="0" fontId="1" fillId="2" borderId="0" xfId="1" applyFill="1"/>
    <xf numFmtId="2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right"/>
    </xf>
    <xf numFmtId="2" fontId="11" fillId="2" borderId="8" xfId="1" applyNumberFormat="1" applyFont="1" applyFill="1" applyBorder="1" applyAlignment="1">
      <alignment horizontal="right" vertical="center"/>
    </xf>
    <xf numFmtId="2" fontId="11" fillId="2" borderId="8" xfId="0" applyNumberFormat="1" applyFont="1" applyFill="1" applyBorder="1" applyAlignment="1" applyProtection="1">
      <alignment horizontal="right"/>
    </xf>
    <xf numFmtId="0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/>
    <xf numFmtId="0" fontId="11" fillId="2" borderId="8" xfId="0" applyNumberFormat="1" applyFont="1" applyFill="1" applyBorder="1"/>
    <xf numFmtId="0" fontId="10" fillId="2" borderId="8" xfId="1" applyNumberFormat="1" applyFont="1" applyFill="1" applyBorder="1" applyAlignment="1">
      <alignment horizontal="right" vertical="center"/>
    </xf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164" fontId="2" fillId="2" borderId="7" xfId="1" applyNumberFormat="1" applyFont="1" applyFill="1" applyBorder="1" applyAlignment="1">
      <alignment horizontal="right" vertical="center"/>
    </xf>
    <xf numFmtId="0" fontId="0" fillId="0" borderId="8" xfId="0" applyBorder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2" fontId="2" fillId="2" borderId="7" xfId="1" applyNumberFormat="1" applyFont="1" applyFill="1" applyBorder="1" applyAlignment="1">
      <alignment horizontal="right" vertical="center"/>
    </xf>
    <xf numFmtId="0" fontId="6" fillId="2" borderId="8" xfId="1" applyNumberFormat="1" applyFont="1" applyFill="1" applyBorder="1" applyAlignment="1">
      <alignment horizontal="center" vertical="center"/>
    </xf>
    <xf numFmtId="2" fontId="9" fillId="2" borderId="8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10" fillId="0" borderId="8" xfId="1" applyNumberFormat="1" applyFont="1" applyBorder="1" applyAlignment="1">
      <alignment horizontal="right" vertical="center"/>
    </xf>
    <xf numFmtId="0" fontId="6" fillId="0" borderId="8" xfId="1" applyNumberFormat="1" applyFont="1" applyBorder="1" applyAlignment="1">
      <alignment horizontal="center" vertical="center"/>
    </xf>
    <xf numFmtId="2" fontId="9" fillId="0" borderId="8" xfId="1" applyNumberFormat="1" applyFont="1" applyBorder="1" applyAlignment="1">
      <alignment horizontal="center" vertical="center" wrapText="1"/>
    </xf>
    <xf numFmtId="2" fontId="8" fillId="0" borderId="0" xfId="1" applyNumberFormat="1" applyFont="1"/>
    <xf numFmtId="0" fontId="2" fillId="0" borderId="0" xfId="1" applyFont="1" applyAlignment="1">
      <alignment horizontal="left"/>
    </xf>
    <xf numFmtId="164" fontId="10" fillId="2" borderId="8" xfId="1" applyNumberFormat="1" applyFont="1" applyFill="1" applyBorder="1" applyAlignment="1">
      <alignment horizontal="right" vertical="center"/>
    </xf>
    <xf numFmtId="0" fontId="8" fillId="2" borderId="0" xfId="1" applyFont="1" applyFill="1"/>
    <xf numFmtId="2" fontId="4" fillId="0" borderId="7" xfId="1" applyNumberFormat="1" applyFont="1" applyBorder="1" applyAlignment="1">
      <alignment horizontal="right" vertical="center"/>
    </xf>
    <xf numFmtId="1" fontId="6" fillId="0" borderId="8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right" vertical="center"/>
    </xf>
    <xf numFmtId="2" fontId="8" fillId="2" borderId="0" xfId="1" applyNumberFormat="1" applyFont="1" applyFill="1"/>
    <xf numFmtId="0" fontId="2" fillId="2" borderId="0" xfId="1" applyNumberFormat="1" applyFont="1" applyFill="1" applyAlignment="1"/>
    <xf numFmtId="0" fontId="15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8" xfId="0" applyFont="1" applyBorder="1" applyAlignment="1">
      <alignment horizontal="left"/>
    </xf>
    <xf numFmtId="0" fontId="16" fillId="0" borderId="8" xfId="0" applyFont="1" applyBorder="1"/>
    <xf numFmtId="0" fontId="15" fillId="0" borderId="3" xfId="0" applyFont="1" applyBorder="1" applyAlignment="1">
      <alignment horizontal="left"/>
    </xf>
    <xf numFmtId="0" fontId="16" fillId="0" borderId="5" xfId="0" applyFont="1" applyBorder="1"/>
    <xf numFmtId="0" fontId="15" fillId="0" borderId="3" xfId="4" applyFont="1" applyBorder="1" applyAlignment="1"/>
    <xf numFmtId="0" fontId="17" fillId="0" borderId="5" xfId="4" applyFont="1" applyBorder="1" applyAlignment="1"/>
    <xf numFmtId="0" fontId="5" fillId="0" borderId="0" xfId="4" applyFont="1" applyAlignment="1"/>
    <xf numFmtId="0" fontId="15" fillId="0" borderId="3" xfId="5" applyFont="1" applyBorder="1" applyAlignment="1"/>
    <xf numFmtId="0" fontId="17" fillId="0" borderId="5" xfId="6" applyFont="1" applyBorder="1" applyAlignment="1"/>
    <xf numFmtId="0" fontId="5" fillId="0" borderId="0" xfId="6" applyFont="1" applyAlignment="1"/>
    <xf numFmtId="0" fontId="15" fillId="0" borderId="8" xfId="0" applyFont="1" applyBorder="1"/>
    <xf numFmtId="0" fontId="15" fillId="0" borderId="3" xfId="7" applyFont="1" applyBorder="1" applyAlignment="1"/>
    <xf numFmtId="0" fontId="16" fillId="0" borderId="5" xfId="7" applyFont="1" applyBorder="1" applyAlignment="1"/>
    <xf numFmtId="0" fontId="4" fillId="0" borderId="0" xfId="7" applyFont="1" applyAlignment="1"/>
    <xf numFmtId="2" fontId="0" fillId="0" borderId="0" xfId="0" applyNumberFormat="1"/>
    <xf numFmtId="0" fontId="0" fillId="0" borderId="0" xfId="0" applyBorder="1"/>
    <xf numFmtId="0" fontId="18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13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15" xfId="0" applyBorder="1"/>
    <xf numFmtId="0" fontId="11" fillId="0" borderId="16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2" fillId="0" borderId="0" xfId="27" applyFont="1" applyBorder="1" applyAlignment="1" applyProtection="1"/>
    <xf numFmtId="0" fontId="23" fillId="0" borderId="0" xfId="0" applyFont="1" applyBorder="1"/>
    <xf numFmtId="0" fontId="11" fillId="0" borderId="16" xfId="0" applyFont="1" applyBorder="1"/>
    <xf numFmtId="0" fontId="24" fillId="0" borderId="17" xfId="0" applyFont="1" applyBorder="1" applyAlignment="1">
      <alignment horizontal="left"/>
    </xf>
    <xf numFmtId="0" fontId="24" fillId="0" borderId="0" xfId="0" applyFont="1" applyBorder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19" fillId="0" borderId="17" xfId="0" applyFont="1" applyBorder="1" applyAlignment="1">
      <alignment horizontal="left"/>
    </xf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11" fillId="0" borderId="1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2" fillId="0" borderId="0" xfId="27" applyFont="1" applyBorder="1" applyAlignment="1" applyProtection="1">
      <alignment horizontal="left"/>
    </xf>
    <xf numFmtId="0" fontId="25" fillId="0" borderId="0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0" fillId="0" borderId="0" xfId="10" applyFont="1" applyBorder="1" applyAlignment="1"/>
    <xf numFmtId="0" fontId="26" fillId="0" borderId="0" xfId="27" applyFont="1" applyBorder="1" applyAlignment="1" applyProtection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13" applyFont="1" applyBorder="1" applyAlignment="1"/>
    <xf numFmtId="0" fontId="27" fillId="0" borderId="0" xfId="27" applyFont="1" applyBorder="1" applyAlignment="1" applyProtection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19" fillId="0" borderId="17" xfId="18" applyFont="1" applyBorder="1" applyAlignment="1">
      <alignment horizontal="left"/>
    </xf>
    <xf numFmtId="0" fontId="20" fillId="0" borderId="0" xfId="18" applyFont="1" applyBorder="1" applyAlignment="1"/>
    <xf numFmtId="0" fontId="19" fillId="0" borderId="17" xfId="19" applyFont="1" applyBorder="1" applyAlignment="1">
      <alignment horizontal="left"/>
    </xf>
    <xf numFmtId="0" fontId="20" fillId="0" borderId="0" xfId="19" applyFont="1" applyBorder="1" applyAlignment="1"/>
    <xf numFmtId="0" fontId="19" fillId="0" borderId="17" xfId="20" applyFont="1" applyBorder="1" applyAlignment="1">
      <alignment horizontal="left"/>
    </xf>
    <xf numFmtId="0" fontId="20" fillId="0" borderId="0" xfId="20" applyFont="1" applyBorder="1" applyAlignment="1"/>
    <xf numFmtId="0" fontId="19" fillId="0" borderId="17" xfId="21" applyFont="1" applyBorder="1" applyAlignment="1">
      <alignment horizontal="left"/>
    </xf>
    <xf numFmtId="0" fontId="20" fillId="0" borderId="0" xfId="21" applyFont="1" applyBorder="1" applyAlignment="1"/>
    <xf numFmtId="0" fontId="19" fillId="0" borderId="17" xfId="22" applyFont="1" applyBorder="1" applyAlignment="1">
      <alignment horizontal="left"/>
    </xf>
    <xf numFmtId="0" fontId="20" fillId="0" borderId="0" xfId="22" applyFont="1" applyBorder="1" applyAlignment="1"/>
    <xf numFmtId="0" fontId="20" fillId="0" borderId="0" xfId="23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19" fillId="0" borderId="17" xfId="22" applyFont="1" applyFill="1" applyBorder="1" applyAlignment="1">
      <alignment horizontal="left"/>
    </xf>
    <xf numFmtId="0" fontId="20" fillId="0" borderId="0" xfId="26" applyFont="1" applyFill="1" applyBorder="1" applyAlignment="1"/>
    <xf numFmtId="0" fontId="11" fillId="0" borderId="17" xfId="0" applyFont="1" applyBorder="1"/>
    <xf numFmtId="0" fontId="19" fillId="0" borderId="17" xfId="0" applyFont="1" applyBorder="1"/>
    <xf numFmtId="0" fontId="11" fillId="0" borderId="0" xfId="0" applyFont="1" applyBorder="1"/>
    <xf numFmtId="0" fontId="19" fillId="0" borderId="16" xfId="0" applyFont="1" applyBorder="1"/>
    <xf numFmtId="0" fontId="19" fillId="0" borderId="0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27" fillId="0" borderId="21" xfId="27" applyFont="1" applyBorder="1" applyAlignment="1" applyProtection="1"/>
    <xf numFmtId="0" fontId="0" fillId="0" borderId="21" xfId="0" applyBorder="1"/>
    <xf numFmtId="0" fontId="0" fillId="0" borderId="22" xfId="0" applyBorder="1"/>
    <xf numFmtId="0" fontId="11" fillId="0" borderId="0" xfId="0" applyFont="1"/>
    <xf numFmtId="0" fontId="2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7" fillId="0" borderId="0" xfId="2" applyFont="1" applyAlignment="1"/>
    <xf numFmtId="0" fontId="15" fillId="0" borderId="0" xfId="0" applyFont="1" applyAlignment="1"/>
    <xf numFmtId="0" fontId="2" fillId="0" borderId="0" xfId="2" applyFont="1" applyAlignment="1"/>
    <xf numFmtId="0" fontId="9" fillId="0" borderId="8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28" fillId="0" borderId="0" xfId="2" applyFont="1" applyAlignment="1">
      <alignment horizontal="center"/>
    </xf>
    <xf numFmtId="0" fontId="10" fillId="0" borderId="8" xfId="2" applyFont="1" applyBorder="1" applyAlignment="1">
      <alignment horizontal="center"/>
    </xf>
    <xf numFmtId="1" fontId="10" fillId="0" borderId="8" xfId="2" applyNumberFormat="1" applyFont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" fillId="0" borderId="0" xfId="2" applyFill="1"/>
    <xf numFmtId="0" fontId="29" fillId="3" borderId="8" xfId="2" applyFont="1" applyFill="1" applyBorder="1" applyAlignment="1">
      <alignment horizontal="center"/>
    </xf>
    <xf numFmtId="0" fontId="30" fillId="3" borderId="8" xfId="2" applyFont="1" applyFill="1" applyBorder="1" applyAlignment="1">
      <alignment horizontal="center"/>
    </xf>
    <xf numFmtId="0" fontId="31" fillId="0" borderId="8" xfId="2" applyFont="1" applyBorder="1" applyAlignment="1">
      <alignment horizontal="center"/>
    </xf>
    <xf numFmtId="1" fontId="32" fillId="0" borderId="8" xfId="2" applyNumberFormat="1" applyFont="1" applyBorder="1" applyAlignment="1">
      <alignment horizontal="center"/>
    </xf>
    <xf numFmtId="3" fontId="32" fillId="0" borderId="8" xfId="2" applyNumberFormat="1" applyFont="1" applyBorder="1" applyAlignment="1">
      <alignment horizontal="center"/>
    </xf>
    <xf numFmtId="0" fontId="2" fillId="0" borderId="0" xfId="2" applyFont="1"/>
    <xf numFmtId="3" fontId="32" fillId="0" borderId="0" xfId="2" applyNumberFormat="1" applyFont="1" applyAlignment="1">
      <alignment horizontal="center"/>
    </xf>
    <xf numFmtId="0" fontId="31" fillId="0" borderId="0" xfId="2" applyFont="1" applyBorder="1" applyAlignment="1">
      <alignment horizontal="center"/>
    </xf>
    <xf numFmtId="1" fontId="32" fillId="0" borderId="0" xfId="2" applyNumberFormat="1" applyFont="1" applyBorder="1" applyAlignment="1">
      <alignment horizontal="center"/>
    </xf>
    <xf numFmtId="0" fontId="32" fillId="0" borderId="0" xfId="2" applyFont="1" applyBorder="1" applyAlignment="1">
      <alignment horizontal="center"/>
    </xf>
    <xf numFmtId="0" fontId="3" fillId="0" borderId="0" xfId="2" applyFont="1" applyAlignment="1"/>
    <xf numFmtId="0" fontId="33" fillId="0" borderId="0" xfId="2" applyFont="1"/>
    <xf numFmtId="1" fontId="2" fillId="0" borderId="0" xfId="2" applyNumberFormat="1" applyFont="1"/>
    <xf numFmtId="164" fontId="4" fillId="0" borderId="7" xfId="1" applyNumberFormat="1" applyFont="1" applyFill="1" applyBorder="1" applyAlignment="1">
      <alignment horizontal="right" vertical="center"/>
    </xf>
    <xf numFmtId="2" fontId="10" fillId="0" borderId="8" xfId="1" applyNumberFormat="1" applyFont="1" applyFill="1" applyBorder="1" applyAlignment="1">
      <alignment horizontal="right" vertical="center"/>
    </xf>
    <xf numFmtId="2" fontId="0" fillId="0" borderId="8" xfId="0" applyNumberFormat="1" applyBorder="1"/>
    <xf numFmtId="164" fontId="2" fillId="0" borderId="8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2" fontId="2" fillId="2" borderId="26" xfId="33" applyNumberFormat="1" applyFont="1" applyFill="1" applyBorder="1" applyAlignment="1">
      <alignment horizontal="right"/>
    </xf>
    <xf numFmtId="165" fontId="4" fillId="0" borderId="7" xfId="1" applyNumberFormat="1" applyFont="1" applyBorder="1" applyAlignment="1">
      <alignment horizontal="right" vertical="center"/>
    </xf>
    <xf numFmtId="165" fontId="2" fillId="2" borderId="7" xfId="1" applyNumberFormat="1" applyFont="1" applyFill="1" applyBorder="1" applyAlignment="1">
      <alignment horizontal="right" vertical="center"/>
    </xf>
    <xf numFmtId="165" fontId="2" fillId="0" borderId="7" xfId="1" applyNumberFormat="1" applyFont="1" applyBorder="1" applyAlignment="1">
      <alignment horizontal="right" vertical="center"/>
    </xf>
    <xf numFmtId="165" fontId="10" fillId="2" borderId="8" xfId="1" applyNumberFormat="1" applyFont="1" applyFill="1" applyBorder="1" applyAlignment="1">
      <alignment horizontal="right" vertical="center"/>
    </xf>
    <xf numFmtId="165" fontId="2" fillId="2" borderId="8" xfId="1" applyNumberFormat="1" applyFont="1" applyFill="1" applyBorder="1" applyAlignment="1">
      <alignment horizontal="right" vertical="center"/>
    </xf>
    <xf numFmtId="0" fontId="2" fillId="0" borderId="8" xfId="33" applyFont="1" applyBorder="1"/>
    <xf numFmtId="0" fontId="2" fillId="0" borderId="0" xfId="34" applyFont="1"/>
    <xf numFmtId="0" fontId="41" fillId="0" borderId="0" xfId="34" applyFont="1" applyAlignment="1">
      <alignment horizontal="center"/>
    </xf>
    <xf numFmtId="0" fontId="2" fillId="0" borderId="0" xfId="34" applyFont="1" applyAlignment="1"/>
    <xf numFmtId="0" fontId="6" fillId="0" borderId="0" xfId="34" applyFont="1" applyAlignment="1">
      <alignment horizontal="center"/>
    </xf>
    <xf numFmtId="0" fontId="2" fillId="0" borderId="0" xfId="34" applyFont="1" applyAlignment="1">
      <alignment horizontal="center"/>
    </xf>
    <xf numFmtId="0" fontId="4" fillId="0" borderId="0" xfId="34" applyFont="1"/>
    <xf numFmtId="0" fontId="2" fillId="0" borderId="0" xfId="34" applyFont="1" applyBorder="1"/>
    <xf numFmtId="0" fontId="3" fillId="0" borderId="0" xfId="34" applyFont="1" applyAlignment="1">
      <alignment horizontal="center"/>
    </xf>
    <xf numFmtId="0" fontId="4" fillId="0" borderId="0" xfId="34" applyFont="1" applyAlignment="1">
      <alignment horizontal="center"/>
    </xf>
    <xf numFmtId="0" fontId="42" fillId="0" borderId="0" xfId="0" applyFont="1" applyAlignment="1"/>
    <xf numFmtId="0" fontId="43" fillId="0" borderId="0" xfId="0" applyFont="1" applyAlignment="1"/>
    <xf numFmtId="0" fontId="2" fillId="0" borderId="5" xfId="34" applyFont="1" applyBorder="1" applyAlignment="1">
      <alignment horizontal="center"/>
    </xf>
    <xf numFmtId="0" fontId="2" fillId="0" borderId="4" xfId="34" applyFont="1" applyBorder="1" applyAlignment="1">
      <alignment horizontal="center"/>
    </xf>
    <xf numFmtId="0" fontId="9" fillId="0" borderId="8" xfId="34" applyFont="1" applyBorder="1" applyAlignment="1">
      <alignment horizontal="center" vertical="center" wrapText="1"/>
    </xf>
    <xf numFmtId="0" fontId="2" fillId="0" borderId="0" xfId="34" applyFont="1" applyAlignment="1">
      <alignment horizontal="center" vertical="center"/>
    </xf>
    <xf numFmtId="0" fontId="6" fillId="0" borderId="8" xfId="34" applyFont="1" applyBorder="1" applyAlignment="1">
      <alignment horizontal="center" vertical="center"/>
    </xf>
    <xf numFmtId="0" fontId="6" fillId="0" borderId="0" xfId="34" applyFont="1" applyAlignment="1">
      <alignment horizontal="center" vertical="center"/>
    </xf>
    <xf numFmtId="0" fontId="2" fillId="0" borderId="8" xfId="34" applyFont="1" applyBorder="1" applyAlignment="1">
      <alignment horizontal="center" vertical="center"/>
    </xf>
    <xf numFmtId="0" fontId="11" fillId="2" borderId="8" xfId="34" applyFont="1" applyFill="1" applyBorder="1" applyAlignment="1">
      <alignment horizontal="center" vertical="center"/>
    </xf>
    <xf numFmtId="2" fontId="11" fillId="2" borderId="8" xfId="34" applyNumberFormat="1" applyFont="1" applyFill="1" applyBorder="1" applyAlignment="1">
      <alignment horizontal="center" vertical="center"/>
    </xf>
    <xf numFmtId="2" fontId="11" fillId="2" borderId="8" xfId="34" applyNumberFormat="1" applyFont="1" applyFill="1" applyBorder="1" applyAlignment="1">
      <alignment horizontal="right" vertical="center"/>
    </xf>
    <xf numFmtId="0" fontId="2" fillId="0" borderId="0" xfId="34" applyFont="1" applyFill="1" applyAlignment="1">
      <alignment horizontal="center" vertical="center"/>
    </xf>
    <xf numFmtId="0" fontId="1" fillId="0" borderId="0" xfId="34" applyAlignment="1">
      <alignment horizontal="center" vertical="center"/>
    </xf>
    <xf numFmtId="0" fontId="10" fillId="0" borderId="8" xfId="34" applyFont="1" applyBorder="1" applyAlignment="1">
      <alignment horizontal="center" vertical="center"/>
    </xf>
    <xf numFmtId="2" fontId="19" fillId="2" borderId="8" xfId="34" applyNumberFormat="1" applyFont="1" applyFill="1" applyBorder="1" applyAlignment="1">
      <alignment horizontal="right" vertical="center"/>
    </xf>
    <xf numFmtId="0" fontId="1" fillId="0" borderId="0" xfId="34"/>
    <xf numFmtId="0" fontId="1" fillId="0" borderId="0" xfId="34" applyAlignment="1"/>
    <xf numFmtId="0" fontId="2" fillId="0" borderId="1" xfId="34" applyFont="1" applyBorder="1"/>
    <xf numFmtId="0" fontId="4" fillId="0" borderId="1" xfId="34" applyFont="1" applyBorder="1"/>
    <xf numFmtId="0" fontId="8" fillId="0" borderId="0" xfId="34" applyFont="1"/>
    <xf numFmtId="2" fontId="2" fillId="2" borderId="8" xfId="0" applyNumberFormat="1" applyFont="1" applyFill="1" applyBorder="1" applyAlignment="1">
      <alignment horizontal="center" vertical="center"/>
    </xf>
    <xf numFmtId="2" fontId="2" fillId="2" borderId="8" xfId="34" applyNumberFormat="1" applyFont="1" applyFill="1" applyBorder="1" applyAlignment="1">
      <alignment horizontal="center" vertical="center"/>
    </xf>
    <xf numFmtId="0" fontId="2" fillId="2" borderId="8" xfId="34" applyFont="1" applyFill="1" applyBorder="1" applyAlignment="1">
      <alignment horizontal="center" vertical="center"/>
    </xf>
    <xf numFmtId="164" fontId="11" fillId="2" borderId="8" xfId="34" applyNumberFormat="1" applyFont="1" applyFill="1" applyBorder="1" applyAlignment="1">
      <alignment horizontal="right" vertical="center"/>
    </xf>
    <xf numFmtId="0" fontId="11" fillId="2" borderId="8" xfId="34" applyFont="1" applyFill="1" applyBorder="1" applyAlignment="1">
      <alignment horizontal="right" vertical="center"/>
    </xf>
    <xf numFmtId="0" fontId="44" fillId="0" borderId="8" xfId="0" applyFont="1" applyBorder="1"/>
    <xf numFmtId="2" fontId="0" fillId="0" borderId="8" xfId="0" applyNumberFormat="1" applyBorder="1" applyAlignment="1">
      <alignment horizontal="right"/>
    </xf>
    <xf numFmtId="0" fontId="2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6" fillId="0" borderId="8" xfId="1" applyFont="1" applyBorder="1" applyAlignment="1">
      <alignment horizontal="right" vertical="center"/>
    </xf>
    <xf numFmtId="0" fontId="1" fillId="0" borderId="0" xfId="1" applyAlignment="1">
      <alignment horizontal="right"/>
    </xf>
    <xf numFmtId="164" fontId="2" fillId="0" borderId="8" xfId="1" applyNumberFormat="1" applyFont="1" applyFill="1" applyBorder="1" applyAlignment="1">
      <alignment horizontal="right" vertical="center"/>
    </xf>
    <xf numFmtId="2" fontId="4" fillId="0" borderId="8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right" vertical="center"/>
    </xf>
    <xf numFmtId="164" fontId="19" fillId="2" borderId="8" xfId="0" applyNumberFormat="1" applyFont="1" applyFill="1" applyBorder="1"/>
    <xf numFmtId="0" fontId="39" fillId="2" borderId="0" xfId="0" applyFont="1" applyFill="1" applyBorder="1" applyAlignment="1">
      <alignment horizontal="left" vertical="top"/>
    </xf>
    <xf numFmtId="0" fontId="2" fillId="2" borderId="0" xfId="1" applyFont="1" applyFill="1" applyBorder="1"/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19" fillId="2" borderId="8" xfId="0" applyFont="1" applyFill="1" applyBorder="1"/>
    <xf numFmtId="164" fontId="0" fillId="0" borderId="8" xfId="0" applyNumberFormat="1" applyBorder="1" applyAlignment="1">
      <alignment horizontal="right"/>
    </xf>
    <xf numFmtId="164" fontId="2" fillId="2" borderId="8" xfId="1" applyNumberFormat="1" applyFont="1" applyFill="1" applyBorder="1" applyAlignment="1">
      <alignment horizontal="right" vertical="center"/>
    </xf>
    <xf numFmtId="2" fontId="19" fillId="2" borderId="8" xfId="0" applyNumberFormat="1" applyFont="1" applyFill="1" applyBorder="1"/>
    <xf numFmtId="0" fontId="39" fillId="2" borderId="25" xfId="0" applyNumberFormat="1" applyFont="1" applyFill="1" applyBorder="1" applyAlignment="1">
      <alignment horizontal="right" vertical="top"/>
    </xf>
    <xf numFmtId="2" fontId="11" fillId="2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2" fontId="11" fillId="0" borderId="8" xfId="3" applyNumberFormat="1" applyFont="1" applyFill="1" applyBorder="1" applyAlignment="1">
      <alignment horizontal="right" vertical="center" wrapText="1"/>
    </xf>
    <xf numFmtId="1" fontId="1" fillId="0" borderId="0" xfId="2" applyNumberFormat="1"/>
    <xf numFmtId="1" fontId="1" fillId="0" borderId="0" xfId="2" applyNumberFormat="1" applyFill="1"/>
    <xf numFmtId="4" fontId="2" fillId="0" borderId="32" xfId="33" applyNumberFormat="1" applyFont="1" applyBorder="1" applyAlignment="1">
      <alignment horizontal="center" vertical="center" wrapText="1"/>
    </xf>
    <xf numFmtId="4" fontId="2" fillId="0" borderId="30" xfId="33" applyNumberFormat="1" applyFont="1" applyBorder="1" applyAlignment="1">
      <alignment horizontal="center" vertical="center" wrapText="1"/>
    </xf>
    <xf numFmtId="4" fontId="2" fillId="0" borderId="31" xfId="33" applyNumberFormat="1" applyFont="1" applyBorder="1" applyAlignment="1">
      <alignment horizontal="center" vertical="center" wrapText="1"/>
    </xf>
    <xf numFmtId="4" fontId="4" fillId="0" borderId="32" xfId="33" applyNumberFormat="1" applyFont="1" applyBorder="1" applyAlignment="1">
      <alignment horizontal="center" vertical="center" wrapText="1"/>
    </xf>
    <xf numFmtId="4" fontId="4" fillId="0" borderId="30" xfId="33" applyNumberFormat="1" applyFont="1" applyBorder="1" applyAlignment="1">
      <alignment horizontal="center" vertical="center" wrapText="1"/>
    </xf>
    <xf numFmtId="4" fontId="4" fillId="0" borderId="31" xfId="33" applyNumberFormat="1" applyFont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right" vertical="center"/>
    </xf>
    <xf numFmtId="4" fontId="2" fillId="0" borderId="23" xfId="33" applyNumberFormat="1" applyFont="1" applyBorder="1" applyAlignment="1">
      <alignment horizontal="right"/>
    </xf>
    <xf numFmtId="165" fontId="11" fillId="2" borderId="8" xfId="0" applyNumberFormat="1" applyFont="1" applyFill="1" applyBorder="1" applyAlignment="1">
      <alignment horizontal="right"/>
    </xf>
    <xf numFmtId="4" fontId="2" fillId="0" borderId="8" xfId="33" applyNumberFormat="1" applyFont="1" applyBorder="1" applyAlignment="1">
      <alignment horizontal="right"/>
    </xf>
    <xf numFmtId="4" fontId="2" fillId="0" borderId="24" xfId="33" applyNumberFormat="1" applyFont="1" applyBorder="1" applyAlignment="1">
      <alignment horizontal="right"/>
    </xf>
    <xf numFmtId="2" fontId="0" fillId="0" borderId="7" xfId="0" applyNumberFormat="1" applyBorder="1" applyAlignment="1">
      <alignment horizontal="right"/>
    </xf>
    <xf numFmtId="0" fontId="2" fillId="0" borderId="8" xfId="33" applyFont="1" applyBorder="1" applyAlignment="1">
      <alignment horizontal="right"/>
    </xf>
    <xf numFmtId="0" fontId="11" fillId="2" borderId="8" xfId="0" applyFont="1" applyFill="1" applyBorder="1" applyAlignment="1">
      <alignment horizontal="right"/>
    </xf>
    <xf numFmtId="0" fontId="44" fillId="0" borderId="8" xfId="0" applyFont="1" applyBorder="1" applyAlignment="1">
      <alignment horizontal="right"/>
    </xf>
    <xf numFmtId="0" fontId="11" fillId="2" borderId="2" xfId="34" applyFont="1" applyFill="1" applyBorder="1" applyAlignment="1">
      <alignment horizontal="right" vertical="center"/>
    </xf>
    <xf numFmtId="2" fontId="11" fillId="2" borderId="2" xfId="34" applyNumberFormat="1" applyFont="1" applyFill="1" applyBorder="1" applyAlignment="1">
      <alignment horizontal="right" vertical="center"/>
    </xf>
    <xf numFmtId="2" fontId="0" fillId="0" borderId="6" xfId="0" applyNumberFormat="1" applyFill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4" fontId="2" fillId="0" borderId="23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24" xfId="0" applyNumberFormat="1" applyFont="1" applyBorder="1" applyAlignment="1">
      <alignment horizontal="right"/>
    </xf>
    <xf numFmtId="164" fontId="11" fillId="2" borderId="8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2" fillId="0" borderId="8" xfId="1" applyNumberFormat="1" applyFont="1" applyFill="1" applyBorder="1" applyAlignment="1">
      <alignment horizontal="right" vertical="center"/>
    </xf>
    <xf numFmtId="4" fontId="2" fillId="0" borderId="29" xfId="33" applyNumberFormat="1" applyFont="1" applyBorder="1" applyAlignment="1">
      <alignment horizontal="right"/>
    </xf>
    <xf numFmtId="4" fontId="2" fillId="0" borderId="27" xfId="33" applyNumberFormat="1" applyFont="1" applyBorder="1" applyAlignment="1">
      <alignment horizontal="right"/>
    </xf>
    <xf numFmtId="4" fontId="2" fillId="0" borderId="28" xfId="33" applyNumberFormat="1" applyFont="1" applyBorder="1" applyAlignment="1">
      <alignment horizontal="right"/>
    </xf>
    <xf numFmtId="0" fontId="2" fillId="0" borderId="8" xfId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right" vertical="center"/>
    </xf>
    <xf numFmtId="164" fontId="13" fillId="0" borderId="8" xfId="3" applyNumberFormat="1" applyFont="1" applyFill="1" applyBorder="1" applyAlignment="1">
      <alignment horizontal="right" vertical="center" wrapText="1"/>
    </xf>
    <xf numFmtId="0" fontId="11" fillId="2" borderId="8" xfId="0" applyNumberFormat="1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2" fontId="2" fillId="0" borderId="3" xfId="1" applyNumberFormat="1" applyFont="1" applyBorder="1" applyAlignment="1">
      <alignment horizontal="right" vertical="center"/>
    </xf>
    <xf numFmtId="4" fontId="2" fillId="0" borderId="23" xfId="29" applyNumberFormat="1" applyFont="1" applyBorder="1" applyAlignment="1">
      <alignment horizontal="right"/>
    </xf>
    <xf numFmtId="4" fontId="2" fillId="0" borderId="8" xfId="29" applyNumberFormat="1" applyFont="1" applyBorder="1" applyAlignment="1">
      <alignment horizontal="right"/>
    </xf>
    <xf numFmtId="4" fontId="2" fillId="0" borderId="24" xfId="29" applyNumberFormat="1" applyFont="1" applyBorder="1" applyAlignment="1">
      <alignment horizontal="right"/>
    </xf>
    <xf numFmtId="4" fontId="2" fillId="0" borderId="23" xfId="28" applyNumberFormat="1" applyFont="1" applyBorder="1" applyAlignment="1">
      <alignment horizontal="right"/>
    </xf>
    <xf numFmtId="4" fontId="2" fillId="0" borderId="8" xfId="28" applyNumberFormat="1" applyFont="1" applyBorder="1" applyAlignment="1">
      <alignment horizontal="right"/>
    </xf>
    <xf numFmtId="4" fontId="2" fillId="0" borderId="24" xfId="28" applyNumberFormat="1" applyFont="1" applyBorder="1" applyAlignment="1">
      <alignment horizontal="right"/>
    </xf>
    <xf numFmtId="2" fontId="13" fillId="2" borderId="8" xfId="3" applyNumberFormat="1" applyFont="1" applyFill="1" applyBorder="1" applyAlignment="1">
      <alignment horizontal="right" vertical="center" wrapText="1"/>
    </xf>
    <xf numFmtId="2" fontId="13" fillId="0" borderId="8" xfId="3" applyNumberFormat="1" applyFont="1" applyFill="1" applyBorder="1" applyAlignment="1">
      <alignment horizontal="right" vertical="center" wrapText="1"/>
    </xf>
    <xf numFmtId="2" fontId="11" fillId="0" borderId="8" xfId="0" applyNumberFormat="1" applyFont="1" applyFill="1" applyBorder="1" applyAlignment="1">
      <alignment horizontal="right"/>
    </xf>
    <xf numFmtId="0" fontId="20" fillId="0" borderId="0" xfId="4" applyFont="1" applyBorder="1" applyAlignment="1"/>
    <xf numFmtId="0" fontId="24" fillId="0" borderId="0" xfId="0" applyFont="1" applyBorder="1" applyAlignment="1"/>
    <xf numFmtId="0" fontId="14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8" xfId="0" applyFont="1" applyBorder="1" applyAlignment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1" fillId="0" borderId="0" xfId="0" applyFont="1" applyBorder="1" applyAlignment="1"/>
    <xf numFmtId="0" fontId="20" fillId="0" borderId="0" xfId="13" applyFont="1" applyBorder="1" applyAlignment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23" applyFont="1" applyBorder="1" applyAlignment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20" fillId="0" borderId="0" xfId="18" applyFont="1" applyBorder="1" applyAlignment="1"/>
    <xf numFmtId="0" fontId="20" fillId="0" borderId="0" xfId="19" applyFont="1" applyBorder="1" applyAlignment="1"/>
    <xf numFmtId="0" fontId="20" fillId="0" borderId="0" xfId="20" applyFont="1" applyBorder="1" applyAlignment="1"/>
    <xf numFmtId="0" fontId="20" fillId="0" borderId="0" xfId="21" applyFont="1" applyBorder="1" applyAlignment="1"/>
    <xf numFmtId="0" fontId="20" fillId="0" borderId="0" xfId="22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20" fillId="0" borderId="0" xfId="26" applyFont="1" applyFill="1" applyBorder="1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0" borderId="0" xfId="0" applyAlignment="1"/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49" fontId="2" fillId="0" borderId="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9" fillId="0" borderId="2" xfId="34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34" applyFon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49" fontId="2" fillId="0" borderId="3" xfId="34" applyNumberFormat="1" applyFont="1" applyBorder="1" applyAlignment="1">
      <alignment horizontal="center" vertical="center"/>
    </xf>
    <xf numFmtId="49" fontId="2" fillId="0" borderId="4" xfId="34" applyNumberFormat="1" applyFont="1" applyBorder="1" applyAlignment="1">
      <alignment horizontal="center" vertical="center"/>
    </xf>
    <xf numFmtId="49" fontId="2" fillId="0" borderId="5" xfId="34" applyNumberFormat="1" applyFont="1" applyBorder="1" applyAlignment="1">
      <alignment horizontal="center" vertical="center"/>
    </xf>
    <xf numFmtId="49" fontId="41" fillId="0" borderId="0" xfId="34" applyNumberFormat="1" applyFont="1" applyAlignment="1">
      <alignment horizontal="center"/>
    </xf>
    <xf numFmtId="49" fontId="0" fillId="0" borderId="0" xfId="0" applyNumberFormat="1" applyAlignment="1"/>
    <xf numFmtId="0" fontId="4" fillId="0" borderId="1" xfId="34" applyFont="1" applyBorder="1" applyAlignment="1">
      <alignment horizontal="center"/>
    </xf>
    <xf numFmtId="0" fontId="0" fillId="0" borderId="1" xfId="0" applyBorder="1" applyAlignment="1"/>
    <xf numFmtId="0" fontId="6" fillId="0" borderId="0" xfId="34" applyFont="1" applyBorder="1" applyAlignment="1">
      <alignment horizontal="center"/>
    </xf>
    <xf numFmtId="0" fontId="7" fillId="0" borderId="0" xfId="34" applyFont="1" applyAlignment="1">
      <alignment horizontal="center"/>
    </xf>
    <xf numFmtId="0" fontId="7" fillId="0" borderId="0" xfId="34" applyNumberFormat="1" applyFont="1" applyAlignment="1">
      <alignment horizontal="center"/>
    </xf>
    <xf numFmtId="0" fontId="3" fillId="0" borderId="1" xfId="34" applyFont="1" applyBorder="1" applyAlignment="1">
      <alignment horizontal="center"/>
    </xf>
    <xf numFmtId="0" fontId="6" fillId="0" borderId="0" xfId="34" applyFont="1" applyAlignment="1">
      <alignment horizontal="center"/>
    </xf>
    <xf numFmtId="0" fontId="7" fillId="0" borderId="1" xfId="34" applyFont="1" applyBorder="1" applyAlignment="1">
      <alignment horizontal="center"/>
    </xf>
    <xf numFmtId="0" fontId="34" fillId="0" borderId="0" xfId="2" applyNumberFormat="1" applyFont="1" applyAlignment="1">
      <alignment horizontal="left"/>
    </xf>
    <xf numFmtId="0" fontId="35" fillId="0" borderId="0" xfId="2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5" fillId="0" borderId="0" xfId="0" applyFont="1" applyAlignment="1"/>
    <xf numFmtId="0" fontId="3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4" fillId="0" borderId="0" xfId="2" applyFont="1" applyAlignment="1">
      <alignment horizontal="left"/>
    </xf>
  </cellXfs>
  <cellStyles count="35">
    <cellStyle name="Normal" xfId="3"/>
    <cellStyle name="S10" xfId="30"/>
    <cellStyle name="S8" xfId="31"/>
    <cellStyle name="Гиперссылка" xfId="27" builtinId="8"/>
    <cellStyle name="Обычный" xfId="0" builtinId="0"/>
    <cellStyle name="Обычный 2" xfId="29"/>
    <cellStyle name="Обычный 2 2" xfId="33"/>
    <cellStyle name="Обычный 3" xfId="28"/>
    <cellStyle name="Обычный 4" xfId="32"/>
    <cellStyle name="Обычный_ГДЗ (РП 6)" xfId="22"/>
    <cellStyle name="Обычный_Мол1,2" xfId="19"/>
    <cellStyle name="Обычный_Соколреммаш" xfId="23"/>
    <cellStyle name="Обычный_Сокольский ЦБК 1" xfId="24"/>
    <cellStyle name="Обычный_Сокольский ЦБК 110" xfId="25"/>
    <cellStyle name="Обычный_Сухонский ЦБК 1" xfId="26"/>
    <cellStyle name="Обычный_Сухонский ЦБК 4" xfId="34"/>
    <cellStyle name="Обычный_Т1(ЗРУФ1), Т3 (ЗРУФ 20)" xfId="14"/>
    <cellStyle name="Обычный_Т1(РП 5 Ф3)Т2 (РП 5 Ф17)" xfId="8"/>
    <cellStyle name="Обычный_Табл.1" xfId="18"/>
    <cellStyle name="Обычный_Табл.1 ф Биокомплекс" xfId="21"/>
    <cellStyle name="Обычный_Ф. РУБЦОВО" xfId="5"/>
    <cellStyle name="Обычный_ф.Коммунальный" xfId="20"/>
    <cellStyle name="Обычный_Ф.НИКИТИНО" xfId="2"/>
    <cellStyle name="Обычный_ЯЧ 10, 115 (РП 3)" xfId="12"/>
    <cellStyle name="Обычный_ЯЧ. 1" xfId="11"/>
    <cellStyle name="Обычный_ЯЧ. 15" xfId="10"/>
    <cellStyle name="Обычный_ЯЧ. 2(РП 36), 8(ТП 360)" xfId="1"/>
    <cellStyle name="Обычный_ЯЧ. 53 (ВЛ 8)" xfId="6"/>
    <cellStyle name="Обычный_ЯЧ. 7 (вл №31)" xfId="4"/>
    <cellStyle name="Обычный_ЯЧ.11. 28 (РП 31)" xfId="15"/>
    <cellStyle name="Обычный_ЯЧ.14. ЯЧ 22 (РП 13)" xfId="13"/>
    <cellStyle name="Обычный_ЯЧ.2, 23 (РП 19)" xfId="16"/>
    <cellStyle name="Обычный_ЯЧ.33, 39 (РП 14)" xfId="9"/>
    <cellStyle name="Обычный_ЯЧ.4, 8" xfId="17"/>
    <cellStyle name="Обычный_ЯЧ.9 (ТП 182)" xfId="7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6" Type="http://schemas.openxmlformats.org/officeDocument/2006/relationships/styles" Target="styles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theme" Target="theme/theme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V147"/>
  <sheetViews>
    <sheetView tabSelected="1" zoomScaleNormal="100" workbookViewId="0">
      <selection activeCell="B135" sqref="B135"/>
    </sheetView>
  </sheetViews>
  <sheetFormatPr defaultRowHeight="15" x14ac:dyDescent="0.25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332" t="s">
        <v>248</v>
      </c>
      <c r="B1" s="332"/>
      <c r="C1" s="332"/>
    </row>
    <row r="4" spans="1:9" ht="15.75" x14ac:dyDescent="0.25">
      <c r="A4" s="86" t="s">
        <v>249</v>
      </c>
      <c r="B4" s="87" t="s">
        <v>250</v>
      </c>
      <c r="C4" s="333" t="s">
        <v>251</v>
      </c>
      <c r="D4" s="334"/>
    </row>
    <row r="5" spans="1:9" ht="15.75" x14ac:dyDescent="0.25">
      <c r="A5" s="88" t="s">
        <v>604</v>
      </c>
      <c r="B5" s="89" t="s">
        <v>320</v>
      </c>
      <c r="C5" s="90"/>
      <c r="D5" s="91"/>
    </row>
    <row r="6" spans="1:9" ht="15.75" x14ac:dyDescent="0.25">
      <c r="A6" s="88" t="s">
        <v>605</v>
      </c>
      <c r="B6" s="89" t="s">
        <v>664</v>
      </c>
      <c r="C6" s="92"/>
      <c r="D6" s="93"/>
      <c r="E6" s="94"/>
      <c r="F6" s="94"/>
    </row>
    <row r="7" spans="1:9" ht="15.75" x14ac:dyDescent="0.25">
      <c r="A7" s="88" t="s">
        <v>606</v>
      </c>
      <c r="B7" s="89" t="s">
        <v>663</v>
      </c>
      <c r="C7" s="95"/>
      <c r="D7" s="96"/>
      <c r="E7" s="97"/>
      <c r="F7" s="97"/>
    </row>
    <row r="8" spans="1:9" ht="15.75" x14ac:dyDescent="0.25">
      <c r="A8" s="88" t="s">
        <v>607</v>
      </c>
      <c r="B8" s="89" t="s">
        <v>662</v>
      </c>
      <c r="C8" s="95"/>
      <c r="D8" s="96"/>
      <c r="E8" s="97"/>
      <c r="F8" s="97"/>
    </row>
    <row r="9" spans="1:9" ht="15.75" x14ac:dyDescent="0.25">
      <c r="A9" s="98" t="s">
        <v>608</v>
      </c>
      <c r="B9" s="89" t="s">
        <v>661</v>
      </c>
      <c r="C9" s="99"/>
      <c r="D9" s="100"/>
      <c r="E9" s="101"/>
      <c r="F9" s="101"/>
    </row>
    <row r="10" spans="1:9" ht="15.75" x14ac:dyDescent="0.25">
      <c r="A10" s="98" t="s">
        <v>660</v>
      </c>
      <c r="B10" s="89" t="s">
        <v>290</v>
      </c>
      <c r="C10" s="98"/>
      <c r="D10" s="98"/>
      <c r="I10" s="102"/>
    </row>
    <row r="11" spans="1:9" ht="20.25" hidden="1" x14ac:dyDescent="0.3">
      <c r="A11" s="332" t="s">
        <v>248</v>
      </c>
      <c r="B11" s="332"/>
      <c r="C11" s="332"/>
      <c r="D11" s="103"/>
      <c r="I11" s="102"/>
    </row>
    <row r="12" spans="1:9" hidden="1" x14ac:dyDescent="0.25">
      <c r="D12" s="103"/>
      <c r="I12" s="102"/>
    </row>
    <row r="13" spans="1:9" hidden="1" x14ac:dyDescent="0.25">
      <c r="A13" s="103"/>
      <c r="B13" s="103"/>
      <c r="C13" s="103"/>
      <c r="D13" s="103"/>
      <c r="G13" s="103"/>
      <c r="H13" s="103"/>
    </row>
    <row r="14" spans="1:9" ht="16.5" hidden="1" thickBot="1" x14ac:dyDescent="0.3">
      <c r="A14" s="104" t="s">
        <v>249</v>
      </c>
      <c r="B14" s="105" t="s">
        <v>250</v>
      </c>
      <c r="C14" s="335" t="s">
        <v>251</v>
      </c>
      <c r="D14" s="336"/>
      <c r="E14" s="106"/>
      <c r="F14" s="107"/>
      <c r="G14" s="108"/>
    </row>
    <row r="15" spans="1:9" hidden="1" x14ac:dyDescent="0.25">
      <c r="A15" s="109" t="s">
        <v>252</v>
      </c>
      <c r="B15" s="110" t="s">
        <v>328</v>
      </c>
      <c r="C15" s="337" t="s">
        <v>253</v>
      </c>
      <c r="D15" s="338"/>
      <c r="E15" s="103"/>
      <c r="F15" s="111"/>
      <c r="G15" s="108"/>
    </row>
    <row r="16" spans="1:9" hidden="1" x14ac:dyDescent="0.25">
      <c r="A16" s="112"/>
      <c r="B16" s="113"/>
      <c r="C16" s="114"/>
      <c r="D16" s="115" t="s">
        <v>329</v>
      </c>
      <c r="E16" s="116"/>
      <c r="F16" s="111"/>
      <c r="G16" s="108"/>
    </row>
    <row r="17" spans="1:7" hidden="1" x14ac:dyDescent="0.25">
      <c r="A17" s="112" t="s">
        <v>292</v>
      </c>
      <c r="B17" s="113" t="s">
        <v>328</v>
      </c>
      <c r="C17" s="330" t="s">
        <v>254</v>
      </c>
      <c r="D17" s="331"/>
      <c r="E17" s="116"/>
      <c r="F17" s="111"/>
      <c r="G17" s="108"/>
    </row>
    <row r="18" spans="1:7" hidden="1" x14ac:dyDescent="0.25">
      <c r="A18" s="117"/>
      <c r="B18" s="118"/>
      <c r="C18" s="119"/>
      <c r="D18" s="115" t="s">
        <v>330</v>
      </c>
      <c r="E18" s="116"/>
      <c r="F18" s="111"/>
      <c r="G18" s="108"/>
    </row>
    <row r="19" spans="1:7" hidden="1" x14ac:dyDescent="0.25">
      <c r="A19" s="117"/>
      <c r="B19" s="118"/>
      <c r="C19" s="119"/>
      <c r="D19" s="115" t="s">
        <v>331</v>
      </c>
      <c r="E19" s="116"/>
      <c r="F19" s="111"/>
      <c r="G19" s="108"/>
    </row>
    <row r="20" spans="1:7" hidden="1" x14ac:dyDescent="0.25">
      <c r="A20" s="112">
        <v>3</v>
      </c>
      <c r="B20" s="113" t="s">
        <v>328</v>
      </c>
      <c r="C20" s="340" t="s">
        <v>293</v>
      </c>
      <c r="D20" s="331"/>
      <c r="E20" s="116"/>
      <c r="F20" s="111"/>
      <c r="G20" s="108"/>
    </row>
    <row r="21" spans="1:7" hidden="1" x14ac:dyDescent="0.25">
      <c r="A21" s="112"/>
      <c r="B21" s="113"/>
      <c r="C21" s="120"/>
      <c r="D21" s="115" t="s">
        <v>332</v>
      </c>
      <c r="E21" s="116"/>
      <c r="F21" s="111"/>
      <c r="G21" s="108"/>
    </row>
    <row r="22" spans="1:7" hidden="1" x14ac:dyDescent="0.25">
      <c r="A22" s="112">
        <v>4</v>
      </c>
      <c r="B22" s="113" t="s">
        <v>328</v>
      </c>
      <c r="C22" s="340" t="s">
        <v>255</v>
      </c>
      <c r="D22" s="331"/>
      <c r="E22" s="116"/>
      <c r="F22" s="111"/>
      <c r="G22" s="108"/>
    </row>
    <row r="23" spans="1:7" hidden="1" x14ac:dyDescent="0.25">
      <c r="A23" s="112"/>
      <c r="B23" s="113"/>
      <c r="C23" s="120"/>
      <c r="D23" s="115" t="s">
        <v>333</v>
      </c>
      <c r="E23" s="116"/>
      <c r="F23" s="111"/>
      <c r="G23" s="108"/>
    </row>
    <row r="24" spans="1:7" hidden="1" x14ac:dyDescent="0.25">
      <c r="A24" s="117" t="s">
        <v>256</v>
      </c>
      <c r="B24" s="113" t="s">
        <v>328</v>
      </c>
      <c r="C24" s="341" t="s">
        <v>257</v>
      </c>
      <c r="D24" s="331"/>
      <c r="E24" s="116"/>
      <c r="F24" s="111"/>
      <c r="G24" s="108"/>
    </row>
    <row r="25" spans="1:7" hidden="1" x14ac:dyDescent="0.25">
      <c r="A25" s="117"/>
      <c r="B25" s="113"/>
      <c r="C25" s="121"/>
      <c r="D25" s="115" t="s">
        <v>334</v>
      </c>
      <c r="E25" s="116"/>
      <c r="F25" s="111"/>
      <c r="G25" s="108"/>
    </row>
    <row r="26" spans="1:7" hidden="1" x14ac:dyDescent="0.25">
      <c r="A26" s="117"/>
      <c r="B26" s="113"/>
      <c r="C26" s="121"/>
      <c r="D26" s="115" t="s">
        <v>335</v>
      </c>
      <c r="E26" s="116"/>
      <c r="F26" s="111"/>
      <c r="G26" s="108"/>
    </row>
    <row r="27" spans="1:7" hidden="1" x14ac:dyDescent="0.25">
      <c r="A27" s="117"/>
      <c r="B27" s="113"/>
      <c r="C27" s="121"/>
      <c r="D27" s="115" t="s">
        <v>336</v>
      </c>
      <c r="E27" s="116"/>
      <c r="F27" s="111"/>
      <c r="G27" s="108"/>
    </row>
    <row r="28" spans="1:7" hidden="1" x14ac:dyDescent="0.25">
      <c r="A28" s="117"/>
      <c r="B28" s="113"/>
      <c r="C28" s="121"/>
      <c r="D28" s="115" t="s">
        <v>337</v>
      </c>
      <c r="E28" s="116"/>
      <c r="F28" s="111"/>
      <c r="G28" s="108"/>
    </row>
    <row r="29" spans="1:7" hidden="1" x14ac:dyDescent="0.25">
      <c r="A29" s="117"/>
      <c r="B29" s="113"/>
      <c r="C29" s="121"/>
      <c r="D29" s="115" t="s">
        <v>338</v>
      </c>
      <c r="E29" s="116"/>
      <c r="F29" s="111"/>
      <c r="G29" s="108"/>
    </row>
    <row r="30" spans="1:7" hidden="1" x14ac:dyDescent="0.25">
      <c r="A30" s="112">
        <v>10</v>
      </c>
      <c r="B30" s="113" t="s">
        <v>328</v>
      </c>
      <c r="C30" s="342" t="s">
        <v>258</v>
      </c>
      <c r="D30" s="331"/>
      <c r="E30" s="116"/>
      <c r="F30" s="111"/>
      <c r="G30" s="108"/>
    </row>
    <row r="31" spans="1:7" hidden="1" x14ac:dyDescent="0.25">
      <c r="A31" s="112"/>
      <c r="B31" s="113"/>
      <c r="C31" s="122"/>
      <c r="D31" s="115" t="s">
        <v>294</v>
      </c>
      <c r="E31" s="116"/>
      <c r="F31" s="111"/>
      <c r="G31" s="108"/>
    </row>
    <row r="32" spans="1:7" hidden="1" x14ac:dyDescent="0.25">
      <c r="A32" s="112">
        <v>11</v>
      </c>
      <c r="B32" s="123" t="s">
        <v>328</v>
      </c>
      <c r="C32" s="343" t="s">
        <v>259</v>
      </c>
      <c r="D32" s="343"/>
      <c r="E32" s="103"/>
      <c r="F32" s="111"/>
      <c r="G32" s="108"/>
    </row>
    <row r="33" spans="1:256" hidden="1" x14ac:dyDescent="0.25">
      <c r="A33" s="112"/>
      <c r="B33" s="123"/>
      <c r="C33" s="124"/>
      <c r="D33" s="115" t="s">
        <v>339</v>
      </c>
      <c r="E33" s="103"/>
      <c r="F33" s="111"/>
      <c r="G33" s="108"/>
    </row>
    <row r="34" spans="1:256" hidden="1" x14ac:dyDescent="0.25">
      <c r="A34" s="112" t="s">
        <v>260</v>
      </c>
      <c r="B34" s="123" t="s">
        <v>328</v>
      </c>
      <c r="C34" s="344" t="s">
        <v>261</v>
      </c>
      <c r="D34" s="338"/>
      <c r="E34" s="103"/>
      <c r="F34" s="111"/>
      <c r="G34" s="108"/>
    </row>
    <row r="35" spans="1:256" hidden="1" x14ac:dyDescent="0.25">
      <c r="A35" s="112"/>
      <c r="B35" s="123"/>
      <c r="C35" s="125"/>
      <c r="D35" s="115" t="s">
        <v>340</v>
      </c>
      <c r="E35" s="116"/>
      <c r="F35" s="111"/>
      <c r="G35" s="108"/>
    </row>
    <row r="36" spans="1:256" hidden="1" x14ac:dyDescent="0.25">
      <c r="A36" s="112"/>
      <c r="B36" s="123"/>
      <c r="C36" s="125"/>
      <c r="D36" s="115" t="s">
        <v>341</v>
      </c>
      <c r="E36" s="116"/>
      <c r="F36" s="111"/>
      <c r="G36" s="108"/>
    </row>
    <row r="37" spans="1:256" hidden="1" x14ac:dyDescent="0.25">
      <c r="A37" s="112"/>
      <c r="B37" s="123"/>
      <c r="C37" s="125"/>
      <c r="D37" s="115" t="s">
        <v>342</v>
      </c>
      <c r="E37" s="116"/>
      <c r="F37" s="111"/>
      <c r="G37" s="108"/>
    </row>
    <row r="38" spans="1:256" hidden="1" x14ac:dyDescent="0.25">
      <c r="A38" s="112" t="s">
        <v>295</v>
      </c>
      <c r="B38" s="123" t="s">
        <v>328</v>
      </c>
      <c r="C38" s="345" t="s">
        <v>262</v>
      </c>
      <c r="D38" s="338"/>
      <c r="E38" s="103"/>
      <c r="F38" s="111"/>
      <c r="G38" s="108"/>
    </row>
    <row r="39" spans="1:256" hidden="1" x14ac:dyDescent="0.25">
      <c r="A39" s="112"/>
      <c r="B39" s="123"/>
      <c r="C39" s="126"/>
      <c r="D39" s="115" t="s">
        <v>343</v>
      </c>
      <c r="E39" s="116"/>
      <c r="F39" s="111"/>
      <c r="G39" s="108"/>
    </row>
    <row r="40" spans="1:256" hidden="1" x14ac:dyDescent="0.25">
      <c r="A40" s="112"/>
      <c r="B40" s="123"/>
      <c r="C40" s="126"/>
      <c r="D40" s="115" t="s">
        <v>344</v>
      </c>
      <c r="E40" s="116"/>
      <c r="F40" s="111"/>
      <c r="G40" s="108"/>
    </row>
    <row r="41" spans="1:256" s="103" customFormat="1" hidden="1" x14ac:dyDescent="0.25">
      <c r="A41" s="112"/>
      <c r="B41" s="123"/>
      <c r="C41" s="126"/>
      <c r="D41" s="115" t="s">
        <v>345</v>
      </c>
      <c r="E41" s="116"/>
      <c r="F41" s="111"/>
      <c r="G41" s="108"/>
    </row>
    <row r="42" spans="1:256" s="103" customFormat="1" ht="15.75" hidden="1" x14ac:dyDescent="0.25">
      <c r="A42" s="112"/>
      <c r="B42" s="127"/>
      <c r="C42" s="128"/>
      <c r="D42" s="129" t="s">
        <v>346</v>
      </c>
      <c r="E42" s="130"/>
      <c r="F42" s="131"/>
      <c r="G42" s="132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  <c r="BK42" s="133"/>
      <c r="BL42" s="133"/>
      <c r="BM42" s="133"/>
      <c r="BN42" s="133"/>
      <c r="BO42" s="133"/>
      <c r="BP42" s="133"/>
      <c r="BQ42" s="133"/>
      <c r="BR42" s="133"/>
      <c r="BS42" s="133"/>
      <c r="BT42" s="133"/>
      <c r="BU42" s="133"/>
      <c r="BV42" s="133"/>
      <c r="BW42" s="133"/>
      <c r="BX42" s="133"/>
      <c r="BY42" s="133"/>
      <c r="BZ42" s="133"/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33"/>
      <c r="CL42" s="133"/>
      <c r="CM42" s="133"/>
      <c r="CN42" s="133"/>
      <c r="CO42" s="133"/>
      <c r="CP42" s="133"/>
      <c r="CQ42" s="133"/>
      <c r="CR42" s="133"/>
      <c r="CS42" s="133"/>
      <c r="CT42" s="133"/>
      <c r="CU42" s="133"/>
      <c r="CV42" s="133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33"/>
      <c r="DP42" s="133"/>
      <c r="DQ42" s="133"/>
      <c r="DR42" s="133"/>
      <c r="DS42" s="133"/>
      <c r="DT42" s="133"/>
      <c r="DU42" s="133"/>
      <c r="DV42" s="133"/>
      <c r="DW42" s="133"/>
      <c r="DX42" s="133"/>
      <c r="DY42" s="133"/>
      <c r="DZ42" s="133"/>
      <c r="EA42" s="133"/>
      <c r="EB42" s="133"/>
      <c r="EC42" s="133"/>
      <c r="ED42" s="133"/>
      <c r="EE42" s="133"/>
      <c r="EF42" s="133"/>
      <c r="EG42" s="133"/>
      <c r="EH42" s="133"/>
      <c r="EI42" s="133"/>
      <c r="EJ42" s="133"/>
      <c r="EK42" s="133"/>
      <c r="EL42" s="133"/>
      <c r="EM42" s="133"/>
      <c r="EN42" s="133"/>
      <c r="EO42" s="133"/>
      <c r="EP42" s="133"/>
      <c r="EQ42" s="133"/>
      <c r="ER42" s="133"/>
      <c r="ES42" s="133"/>
      <c r="ET42" s="133"/>
      <c r="EU42" s="133"/>
      <c r="EV42" s="133"/>
      <c r="EW42" s="133"/>
      <c r="EX42" s="133"/>
      <c r="EY42" s="133"/>
      <c r="EZ42" s="133"/>
      <c r="FA42" s="133"/>
      <c r="FB42" s="133"/>
      <c r="FC42" s="133"/>
      <c r="FD42" s="133"/>
      <c r="FE42" s="133"/>
      <c r="FF42" s="133"/>
      <c r="FG42" s="133"/>
      <c r="FH42" s="133"/>
      <c r="FI42" s="133"/>
      <c r="FJ42" s="133"/>
      <c r="FK42" s="133"/>
      <c r="FL42" s="133"/>
      <c r="FM42" s="133"/>
      <c r="FN42" s="133"/>
      <c r="FO42" s="133"/>
      <c r="FP42" s="133"/>
      <c r="FQ42" s="133"/>
      <c r="FR42" s="133"/>
      <c r="FS42" s="133"/>
      <c r="FT42" s="133"/>
      <c r="FU42" s="133"/>
      <c r="FV42" s="133"/>
      <c r="FW42" s="133"/>
      <c r="FX42" s="133"/>
      <c r="FY42" s="133"/>
      <c r="FZ42" s="133"/>
      <c r="GA42" s="133"/>
      <c r="GB42" s="133"/>
      <c r="GC42" s="133"/>
      <c r="GD42" s="133"/>
      <c r="GE42" s="133"/>
      <c r="GF42" s="133"/>
      <c r="GG42" s="133"/>
      <c r="GH42" s="133"/>
      <c r="GI42" s="133"/>
      <c r="GJ42" s="133"/>
      <c r="GK42" s="133"/>
      <c r="GL42" s="133"/>
      <c r="GM42" s="133"/>
      <c r="GN42" s="133"/>
      <c r="GO42" s="133"/>
      <c r="GP42" s="133"/>
      <c r="GQ42" s="133"/>
      <c r="GR42" s="133"/>
      <c r="GS42" s="133"/>
      <c r="GT42" s="133"/>
      <c r="GU42" s="133"/>
      <c r="GV42" s="133"/>
      <c r="GW42" s="133"/>
      <c r="GX42" s="133"/>
      <c r="GY42" s="133"/>
      <c r="GZ42" s="133"/>
      <c r="HA42" s="133"/>
      <c r="HB42" s="133"/>
      <c r="HC42" s="133"/>
      <c r="HD42" s="133"/>
      <c r="HE42" s="133"/>
      <c r="HF42" s="133"/>
      <c r="HG42" s="133"/>
      <c r="HH42" s="133"/>
      <c r="HI42" s="133"/>
      <c r="HJ42" s="133"/>
      <c r="HK42" s="133"/>
      <c r="HL42" s="133"/>
      <c r="HM42" s="133"/>
      <c r="HN42" s="133"/>
      <c r="HO42" s="133"/>
      <c r="HP42" s="133"/>
      <c r="HQ42" s="133"/>
      <c r="HR42" s="133"/>
      <c r="HS42" s="133"/>
      <c r="HT42" s="133"/>
      <c r="HU42" s="133"/>
      <c r="HV42" s="133"/>
      <c r="HW42" s="133"/>
      <c r="HX42" s="133"/>
      <c r="HY42" s="133"/>
      <c r="HZ42" s="133"/>
      <c r="IA42" s="133"/>
      <c r="IB42" s="133"/>
      <c r="IC42" s="133"/>
      <c r="ID42" s="133"/>
      <c r="IE42" s="133"/>
      <c r="IF42" s="133"/>
      <c r="IG42" s="133"/>
      <c r="IH42" s="133"/>
      <c r="II42" s="133"/>
      <c r="IJ42" s="133"/>
      <c r="IK42" s="133"/>
      <c r="IL42" s="133"/>
      <c r="IM42" s="133"/>
      <c r="IN42" s="133"/>
      <c r="IO42" s="133"/>
      <c r="IP42" s="133"/>
      <c r="IQ42" s="133"/>
      <c r="IR42" s="133"/>
      <c r="IS42" s="133"/>
      <c r="IT42" s="133"/>
      <c r="IU42" s="133"/>
      <c r="IV42" s="133"/>
    </row>
    <row r="43" spans="1:256" s="103" customFormat="1" hidden="1" x14ac:dyDescent="0.25">
      <c r="A43" s="112"/>
      <c r="B43" s="123"/>
      <c r="C43" s="134"/>
      <c r="D43" s="115" t="s">
        <v>347</v>
      </c>
      <c r="E43" s="116"/>
      <c r="F43" s="111"/>
      <c r="G43" s="108"/>
    </row>
    <row r="44" spans="1:256" s="103" customFormat="1" hidden="1" x14ac:dyDescent="0.25">
      <c r="A44" s="112"/>
      <c r="B44" s="123"/>
      <c r="C44" s="134"/>
      <c r="D44" s="115" t="s">
        <v>348</v>
      </c>
      <c r="E44" s="116"/>
      <c r="F44" s="111"/>
      <c r="G44" s="108"/>
    </row>
    <row r="45" spans="1:256" s="103" customFormat="1" hidden="1" x14ac:dyDescent="0.25">
      <c r="A45" s="112"/>
      <c r="B45" s="123"/>
      <c r="C45" s="134"/>
      <c r="D45" s="115" t="s">
        <v>349</v>
      </c>
      <c r="E45" s="116"/>
      <c r="F45" s="111"/>
      <c r="G45" s="108"/>
    </row>
    <row r="46" spans="1:256" s="103" customFormat="1" hidden="1" x14ac:dyDescent="0.25">
      <c r="A46" s="112"/>
      <c r="B46" s="123"/>
      <c r="C46" s="134"/>
      <c r="D46" s="135" t="s">
        <v>350</v>
      </c>
      <c r="E46" s="116"/>
      <c r="F46" s="111"/>
      <c r="G46" s="108"/>
    </row>
    <row r="47" spans="1:256" hidden="1" x14ac:dyDescent="0.25">
      <c r="A47" s="112">
        <v>22</v>
      </c>
      <c r="B47" s="123" t="s">
        <v>328</v>
      </c>
      <c r="C47" s="346" t="s">
        <v>263</v>
      </c>
      <c r="D47" s="331"/>
      <c r="E47" s="103"/>
      <c r="F47" s="111"/>
      <c r="G47" s="108"/>
    </row>
    <row r="48" spans="1:256" hidden="1" x14ac:dyDescent="0.25">
      <c r="A48" s="112"/>
      <c r="B48" s="123"/>
      <c r="C48" s="136"/>
      <c r="D48" s="115" t="s">
        <v>351</v>
      </c>
      <c r="E48" s="116"/>
      <c r="F48" s="111"/>
      <c r="G48" s="108"/>
    </row>
    <row r="49" spans="1:7" hidden="1" x14ac:dyDescent="0.25">
      <c r="A49" s="112">
        <v>23</v>
      </c>
      <c r="B49" s="123" t="s">
        <v>328</v>
      </c>
      <c r="C49" s="347" t="s">
        <v>296</v>
      </c>
      <c r="D49" s="331"/>
      <c r="E49" s="116"/>
      <c r="F49" s="111"/>
      <c r="G49" s="108"/>
    </row>
    <row r="50" spans="1:7" hidden="1" x14ac:dyDescent="0.25">
      <c r="A50" s="112"/>
      <c r="B50" s="123"/>
      <c r="C50" s="137"/>
      <c r="D50" s="115" t="s">
        <v>352</v>
      </c>
      <c r="E50" s="116"/>
      <c r="F50" s="111"/>
      <c r="G50" s="108"/>
    </row>
    <row r="51" spans="1:7" hidden="1" x14ac:dyDescent="0.25">
      <c r="A51" s="112">
        <v>24</v>
      </c>
      <c r="B51" s="123" t="s">
        <v>328</v>
      </c>
      <c r="C51" s="347" t="s">
        <v>297</v>
      </c>
      <c r="D51" s="331"/>
      <c r="E51" s="116"/>
      <c r="F51" s="111"/>
      <c r="G51" s="108"/>
    </row>
    <row r="52" spans="1:7" hidden="1" x14ac:dyDescent="0.25">
      <c r="A52" s="112"/>
      <c r="B52" s="123"/>
      <c r="C52" s="137"/>
      <c r="D52" s="115" t="s">
        <v>353</v>
      </c>
      <c r="E52" s="116"/>
      <c r="F52" s="111"/>
      <c r="G52" s="108"/>
    </row>
    <row r="53" spans="1:7" hidden="1" x14ac:dyDescent="0.25">
      <c r="A53" s="117" t="s">
        <v>264</v>
      </c>
      <c r="B53" s="123" t="s">
        <v>328</v>
      </c>
      <c r="C53" s="348" t="s">
        <v>265</v>
      </c>
      <c r="D53" s="331"/>
      <c r="E53" s="116"/>
      <c r="F53" s="111"/>
      <c r="G53" s="108"/>
    </row>
    <row r="54" spans="1:7" hidden="1" x14ac:dyDescent="0.25">
      <c r="A54" s="117"/>
      <c r="B54" s="123"/>
      <c r="C54" s="138"/>
      <c r="D54" s="115" t="s">
        <v>354</v>
      </c>
      <c r="E54" s="116"/>
      <c r="F54" s="111"/>
      <c r="G54" s="108"/>
    </row>
    <row r="55" spans="1:7" hidden="1" x14ac:dyDescent="0.25">
      <c r="A55" s="117"/>
      <c r="B55" s="123"/>
      <c r="C55" s="138"/>
      <c r="D55" s="115" t="s">
        <v>355</v>
      </c>
      <c r="E55" s="116"/>
      <c r="F55" s="111"/>
      <c r="G55" s="108"/>
    </row>
    <row r="56" spans="1:7" hidden="1" x14ac:dyDescent="0.25">
      <c r="A56" s="117"/>
      <c r="B56" s="123"/>
      <c r="C56" s="138"/>
      <c r="D56" s="115" t="s">
        <v>356</v>
      </c>
      <c r="E56" s="116"/>
      <c r="F56" s="111"/>
      <c r="G56" s="108"/>
    </row>
    <row r="57" spans="1:7" hidden="1" x14ac:dyDescent="0.25">
      <c r="A57" s="117"/>
      <c r="B57" s="123"/>
      <c r="C57" s="138"/>
      <c r="D57" s="115" t="s">
        <v>357</v>
      </c>
      <c r="E57" s="116"/>
      <c r="F57" s="111"/>
      <c r="G57" s="108"/>
    </row>
    <row r="58" spans="1:7" hidden="1" x14ac:dyDescent="0.25">
      <c r="A58" s="117"/>
      <c r="B58" s="123"/>
      <c r="C58" s="138"/>
      <c r="D58" s="115" t="s">
        <v>358</v>
      </c>
      <c r="E58" s="116"/>
      <c r="F58" s="111"/>
      <c r="G58" s="108"/>
    </row>
    <row r="59" spans="1:7" hidden="1" x14ac:dyDescent="0.25">
      <c r="A59" s="117" t="s">
        <v>266</v>
      </c>
      <c r="B59" s="123" t="s">
        <v>328</v>
      </c>
      <c r="C59" s="339" t="s">
        <v>267</v>
      </c>
      <c r="D59" s="331"/>
      <c r="E59" s="103"/>
      <c r="F59" s="111"/>
      <c r="G59" s="108"/>
    </row>
    <row r="60" spans="1:7" hidden="1" x14ac:dyDescent="0.25">
      <c r="A60" s="117"/>
      <c r="B60" s="123"/>
      <c r="C60" s="139"/>
      <c r="D60" s="115" t="s">
        <v>359</v>
      </c>
      <c r="E60" s="116"/>
      <c r="F60" s="111"/>
      <c r="G60" s="108"/>
    </row>
    <row r="61" spans="1:7" hidden="1" x14ac:dyDescent="0.25">
      <c r="A61" s="117"/>
      <c r="B61" s="123"/>
      <c r="C61" s="139"/>
      <c r="D61" s="115" t="s">
        <v>360</v>
      </c>
      <c r="E61" s="116"/>
      <c r="F61" s="111"/>
      <c r="G61" s="108"/>
    </row>
    <row r="62" spans="1:7" hidden="1" x14ac:dyDescent="0.25">
      <c r="A62" s="117"/>
      <c r="B62" s="123"/>
      <c r="C62" s="139"/>
      <c r="D62" s="115" t="s">
        <v>361</v>
      </c>
      <c r="E62" s="116"/>
      <c r="F62" s="111"/>
      <c r="G62" s="108"/>
    </row>
    <row r="63" spans="1:7" hidden="1" x14ac:dyDescent="0.25">
      <c r="A63" s="117"/>
      <c r="B63" s="123"/>
      <c r="C63" s="139"/>
      <c r="D63" s="140" t="s">
        <v>362</v>
      </c>
      <c r="E63" s="116"/>
      <c r="F63" s="111"/>
      <c r="G63" s="108"/>
    </row>
    <row r="64" spans="1:7" hidden="1" x14ac:dyDescent="0.25">
      <c r="A64" s="117"/>
      <c r="B64" s="123"/>
      <c r="C64" s="139"/>
      <c r="D64" s="115" t="s">
        <v>363</v>
      </c>
      <c r="E64" s="116"/>
      <c r="F64" s="111"/>
      <c r="G64" s="108"/>
    </row>
    <row r="65" spans="1:7" hidden="1" x14ac:dyDescent="0.25">
      <c r="A65" s="117"/>
      <c r="B65" s="123"/>
      <c r="C65" s="139"/>
      <c r="D65" s="115" t="s">
        <v>364</v>
      </c>
      <c r="E65" s="116"/>
      <c r="F65" s="111"/>
      <c r="G65" s="108"/>
    </row>
    <row r="66" spans="1:7" hidden="1" x14ac:dyDescent="0.25">
      <c r="A66" s="112" t="s">
        <v>268</v>
      </c>
      <c r="B66" s="123" t="s">
        <v>328</v>
      </c>
      <c r="C66" s="350" t="s">
        <v>269</v>
      </c>
      <c r="D66" s="331"/>
      <c r="E66" s="116"/>
      <c r="F66" s="111"/>
      <c r="G66" s="108"/>
    </row>
    <row r="67" spans="1:7" hidden="1" x14ac:dyDescent="0.25">
      <c r="A67" s="112"/>
      <c r="B67" s="123"/>
      <c r="C67" s="141"/>
      <c r="D67" s="115" t="s">
        <v>365</v>
      </c>
      <c r="E67" s="116"/>
      <c r="F67" s="111"/>
      <c r="G67" s="108"/>
    </row>
    <row r="68" spans="1:7" hidden="1" x14ac:dyDescent="0.25">
      <c r="A68" s="112"/>
      <c r="B68" s="123"/>
      <c r="C68" s="141"/>
      <c r="D68" s="115" t="s">
        <v>366</v>
      </c>
      <c r="E68" s="116"/>
      <c r="F68" s="111"/>
      <c r="G68" s="108"/>
    </row>
    <row r="69" spans="1:7" hidden="1" x14ac:dyDescent="0.25">
      <c r="A69" s="112" t="s">
        <v>298</v>
      </c>
      <c r="B69" s="123" t="s">
        <v>328</v>
      </c>
      <c r="C69" s="351" t="s">
        <v>270</v>
      </c>
      <c r="D69" s="331"/>
      <c r="E69" s="103"/>
      <c r="F69" s="111"/>
      <c r="G69" s="108"/>
    </row>
    <row r="70" spans="1:7" hidden="1" x14ac:dyDescent="0.25">
      <c r="A70" s="112"/>
      <c r="B70" s="123"/>
      <c r="C70" s="142"/>
      <c r="D70" s="115" t="s">
        <v>367</v>
      </c>
      <c r="E70" s="116"/>
      <c r="F70" s="111"/>
      <c r="G70" s="108"/>
    </row>
    <row r="71" spans="1:7" hidden="1" x14ac:dyDescent="0.25">
      <c r="A71" s="112"/>
      <c r="B71" s="123"/>
      <c r="C71" s="142"/>
      <c r="D71" s="115" t="s">
        <v>368</v>
      </c>
      <c r="E71" s="116"/>
      <c r="F71" s="111"/>
      <c r="G71" s="108"/>
    </row>
    <row r="72" spans="1:7" hidden="1" x14ac:dyDescent="0.25">
      <c r="A72" s="112"/>
      <c r="B72" s="123"/>
      <c r="C72" s="142"/>
      <c r="D72" s="115" t="s">
        <v>369</v>
      </c>
      <c r="E72" s="116"/>
      <c r="F72" s="111"/>
      <c r="G72" s="108"/>
    </row>
    <row r="73" spans="1:7" hidden="1" x14ac:dyDescent="0.25">
      <c r="A73" s="112" t="s">
        <v>299</v>
      </c>
      <c r="B73" s="123" t="s">
        <v>328</v>
      </c>
      <c r="C73" s="352" t="s">
        <v>271</v>
      </c>
      <c r="D73" s="331"/>
      <c r="E73" s="103"/>
      <c r="F73" s="111"/>
      <c r="G73" s="108"/>
    </row>
    <row r="74" spans="1:7" hidden="1" x14ac:dyDescent="0.25">
      <c r="A74" s="112"/>
      <c r="B74" s="123"/>
      <c r="C74" s="143"/>
      <c r="D74" s="115" t="s">
        <v>370</v>
      </c>
      <c r="E74" s="116"/>
      <c r="F74" s="111"/>
      <c r="G74" s="108"/>
    </row>
    <row r="75" spans="1:7" hidden="1" x14ac:dyDescent="0.25">
      <c r="A75" s="112"/>
      <c r="B75" s="123"/>
      <c r="C75" s="143"/>
      <c r="D75" s="115" t="s">
        <v>371</v>
      </c>
      <c r="E75" s="116"/>
      <c r="F75" s="111"/>
      <c r="G75" s="108"/>
    </row>
    <row r="76" spans="1:7" hidden="1" x14ac:dyDescent="0.25">
      <c r="A76" s="112">
        <v>42</v>
      </c>
      <c r="B76" s="123" t="s">
        <v>328</v>
      </c>
      <c r="C76" s="353" t="s">
        <v>272</v>
      </c>
      <c r="D76" s="331"/>
      <c r="E76" s="116"/>
      <c r="F76" s="111"/>
      <c r="G76" s="108"/>
    </row>
    <row r="77" spans="1:7" hidden="1" x14ac:dyDescent="0.25">
      <c r="A77" s="112"/>
      <c r="B77" s="123"/>
      <c r="C77" s="144"/>
      <c r="D77" s="115" t="s">
        <v>372</v>
      </c>
      <c r="E77" s="116"/>
      <c r="F77" s="111"/>
      <c r="G77" s="108"/>
    </row>
    <row r="78" spans="1:7" hidden="1" x14ac:dyDescent="0.25">
      <c r="A78" s="112" t="s">
        <v>273</v>
      </c>
      <c r="B78" s="123" t="s">
        <v>328</v>
      </c>
      <c r="C78" s="354" t="s">
        <v>274</v>
      </c>
      <c r="D78" s="331"/>
      <c r="E78" s="116"/>
      <c r="F78" s="111"/>
      <c r="G78" s="108"/>
    </row>
    <row r="79" spans="1:7" hidden="1" x14ac:dyDescent="0.25">
      <c r="A79" s="112"/>
      <c r="B79" s="123"/>
      <c r="C79" s="145"/>
      <c r="D79" s="115" t="s">
        <v>373</v>
      </c>
      <c r="E79" s="116"/>
      <c r="F79" s="111"/>
      <c r="G79" s="108"/>
    </row>
    <row r="80" spans="1:7" hidden="1" x14ac:dyDescent="0.25">
      <c r="A80" s="112"/>
      <c r="B80" s="123"/>
      <c r="C80" s="145"/>
      <c r="D80" s="115" t="s">
        <v>374</v>
      </c>
      <c r="E80" s="116"/>
      <c r="F80" s="111"/>
      <c r="G80" s="108"/>
    </row>
    <row r="81" spans="1:7" hidden="1" x14ac:dyDescent="0.25">
      <c r="A81" s="112">
        <v>45</v>
      </c>
      <c r="B81" s="123" t="s">
        <v>328</v>
      </c>
      <c r="C81" s="354" t="s">
        <v>275</v>
      </c>
      <c r="D81" s="331"/>
      <c r="E81" s="116"/>
      <c r="F81" s="111"/>
      <c r="G81" s="108"/>
    </row>
    <row r="82" spans="1:7" hidden="1" x14ac:dyDescent="0.25">
      <c r="A82" s="112"/>
      <c r="B82" s="123"/>
      <c r="C82" s="145"/>
      <c r="D82" s="115" t="s">
        <v>375</v>
      </c>
      <c r="E82" s="116"/>
      <c r="F82" s="111"/>
      <c r="G82" s="108"/>
    </row>
    <row r="83" spans="1:7" hidden="1" x14ac:dyDescent="0.25">
      <c r="A83" s="112">
        <v>46</v>
      </c>
      <c r="B83" s="146" t="s">
        <v>276</v>
      </c>
      <c r="C83" s="355" t="s">
        <v>277</v>
      </c>
      <c r="D83" s="331"/>
      <c r="E83" s="116"/>
      <c r="F83" s="111"/>
      <c r="G83" s="108"/>
    </row>
    <row r="84" spans="1:7" hidden="1" x14ac:dyDescent="0.25">
      <c r="A84" s="112"/>
      <c r="B84" s="146"/>
      <c r="C84" s="147"/>
      <c r="D84" s="115" t="s">
        <v>376</v>
      </c>
      <c r="E84" s="116"/>
      <c r="F84" s="111"/>
      <c r="G84" s="108"/>
    </row>
    <row r="85" spans="1:7" hidden="1" x14ac:dyDescent="0.25">
      <c r="A85" s="112" t="s">
        <v>300</v>
      </c>
      <c r="B85" s="148" t="s">
        <v>377</v>
      </c>
      <c r="C85" s="356" t="s">
        <v>278</v>
      </c>
      <c r="D85" s="331"/>
      <c r="E85" s="116"/>
      <c r="F85" s="111"/>
      <c r="G85" s="108"/>
    </row>
    <row r="86" spans="1:7" hidden="1" x14ac:dyDescent="0.25">
      <c r="A86" s="112"/>
      <c r="B86" s="148"/>
      <c r="C86" s="149"/>
      <c r="D86" s="115" t="s">
        <v>378</v>
      </c>
      <c r="E86" s="116"/>
      <c r="F86" s="111"/>
      <c r="G86" s="108"/>
    </row>
    <row r="87" spans="1:7" hidden="1" x14ac:dyDescent="0.25">
      <c r="A87" s="112"/>
      <c r="B87" s="148"/>
      <c r="C87" s="149"/>
      <c r="D87" s="115" t="s">
        <v>379</v>
      </c>
      <c r="E87" s="116"/>
      <c r="F87" s="111"/>
      <c r="G87" s="108"/>
    </row>
    <row r="88" spans="1:7" hidden="1" x14ac:dyDescent="0.25">
      <c r="A88" s="112" t="s">
        <v>301</v>
      </c>
      <c r="B88" s="150" t="s">
        <v>279</v>
      </c>
      <c r="C88" s="357" t="s">
        <v>280</v>
      </c>
      <c r="D88" s="331"/>
      <c r="E88" s="116"/>
      <c r="F88" s="111"/>
      <c r="G88" s="108"/>
    </row>
    <row r="89" spans="1:7" hidden="1" x14ac:dyDescent="0.25">
      <c r="A89" s="112"/>
      <c r="B89" s="150"/>
      <c r="C89" s="151"/>
      <c r="D89" s="115" t="s">
        <v>380</v>
      </c>
      <c r="E89" s="116"/>
      <c r="F89" s="111"/>
      <c r="G89" s="108"/>
    </row>
    <row r="90" spans="1:7" hidden="1" x14ac:dyDescent="0.25">
      <c r="A90" s="112"/>
      <c r="B90" s="150"/>
      <c r="C90" s="151"/>
      <c r="D90" s="115" t="s">
        <v>381</v>
      </c>
      <c r="E90" s="116"/>
      <c r="F90" s="111"/>
      <c r="G90" s="108"/>
    </row>
    <row r="91" spans="1:7" hidden="1" x14ac:dyDescent="0.25">
      <c r="A91" s="112"/>
      <c r="B91" s="150"/>
      <c r="C91" s="151"/>
      <c r="D91" s="115" t="s">
        <v>382</v>
      </c>
      <c r="E91" s="116"/>
      <c r="F91" s="111"/>
      <c r="G91" s="108"/>
    </row>
    <row r="92" spans="1:7" hidden="1" x14ac:dyDescent="0.25">
      <c r="A92" s="112"/>
      <c r="B92" s="150"/>
      <c r="C92" s="151"/>
      <c r="D92" s="115" t="s">
        <v>383</v>
      </c>
      <c r="E92" s="116"/>
      <c r="F92" s="111"/>
      <c r="G92" s="108"/>
    </row>
    <row r="93" spans="1:7" hidden="1" x14ac:dyDescent="0.25">
      <c r="A93" s="112" t="s">
        <v>281</v>
      </c>
      <c r="B93" s="152" t="s">
        <v>282</v>
      </c>
      <c r="C93" s="358" t="s">
        <v>283</v>
      </c>
      <c r="D93" s="331"/>
      <c r="E93" s="116"/>
      <c r="F93" s="111"/>
      <c r="G93" s="108"/>
    </row>
    <row r="94" spans="1:7" hidden="1" x14ac:dyDescent="0.25">
      <c r="A94" s="112"/>
      <c r="B94" s="152"/>
      <c r="C94" s="153"/>
      <c r="D94" s="115" t="s">
        <v>384</v>
      </c>
      <c r="E94" s="116"/>
      <c r="F94" s="111"/>
      <c r="G94" s="108"/>
    </row>
    <row r="95" spans="1:7" hidden="1" x14ac:dyDescent="0.25">
      <c r="A95" s="112"/>
      <c r="B95" s="152"/>
      <c r="C95" s="153"/>
      <c r="D95" s="115" t="s">
        <v>385</v>
      </c>
      <c r="E95" s="116"/>
      <c r="F95" s="111"/>
      <c r="G95" s="108"/>
    </row>
    <row r="96" spans="1:7" hidden="1" x14ac:dyDescent="0.25">
      <c r="A96" s="112"/>
      <c r="B96" s="152"/>
      <c r="C96" s="153"/>
      <c r="D96" s="115" t="s">
        <v>386</v>
      </c>
      <c r="E96" s="116"/>
      <c r="F96" s="111"/>
      <c r="G96" s="108"/>
    </row>
    <row r="97" spans="1:7" hidden="1" x14ac:dyDescent="0.25">
      <c r="A97" s="112">
        <v>54</v>
      </c>
      <c r="B97" s="154" t="s">
        <v>387</v>
      </c>
      <c r="C97" s="359" t="s">
        <v>284</v>
      </c>
      <c r="D97" s="331"/>
      <c r="E97" s="103"/>
      <c r="F97" s="111"/>
      <c r="G97" s="108"/>
    </row>
    <row r="98" spans="1:7" hidden="1" x14ac:dyDescent="0.25">
      <c r="A98" s="112"/>
      <c r="B98" s="154"/>
      <c r="C98" s="155"/>
      <c r="D98" s="115" t="s">
        <v>388</v>
      </c>
      <c r="E98" s="103"/>
      <c r="F98" s="111"/>
      <c r="G98" s="108"/>
    </row>
    <row r="99" spans="1:7" hidden="1" x14ac:dyDescent="0.25">
      <c r="A99" s="112"/>
      <c r="B99" s="154"/>
      <c r="C99" s="155"/>
      <c r="D99" s="115" t="s">
        <v>389</v>
      </c>
      <c r="E99" s="103"/>
      <c r="F99" s="111"/>
      <c r="G99" s="108"/>
    </row>
    <row r="100" spans="1:7" hidden="1" x14ac:dyDescent="0.25">
      <c r="A100" s="112">
        <v>55</v>
      </c>
      <c r="B100" s="154" t="s">
        <v>387</v>
      </c>
      <c r="C100" s="349" t="s">
        <v>302</v>
      </c>
      <c r="D100" s="331"/>
      <c r="E100" s="103"/>
      <c r="F100" s="111"/>
      <c r="G100" s="108"/>
    </row>
    <row r="101" spans="1:7" hidden="1" x14ac:dyDescent="0.25">
      <c r="A101" s="112"/>
      <c r="B101" s="154"/>
      <c r="C101" s="156"/>
      <c r="D101" s="115" t="s">
        <v>390</v>
      </c>
      <c r="E101" s="103"/>
      <c r="F101" s="111"/>
      <c r="G101" s="108"/>
    </row>
    <row r="102" spans="1:7" hidden="1" x14ac:dyDescent="0.25">
      <c r="A102" s="112" t="s">
        <v>285</v>
      </c>
      <c r="B102" s="154" t="s">
        <v>387</v>
      </c>
      <c r="C102" s="360" t="s">
        <v>286</v>
      </c>
      <c r="D102" s="331"/>
      <c r="E102" s="103"/>
      <c r="F102" s="111"/>
      <c r="G102" s="108"/>
    </row>
    <row r="103" spans="1:7" hidden="1" x14ac:dyDescent="0.25">
      <c r="A103" s="112"/>
      <c r="B103" s="154"/>
      <c r="C103" s="157"/>
      <c r="D103" s="115" t="s">
        <v>391</v>
      </c>
      <c r="E103" s="103"/>
      <c r="F103" s="111"/>
      <c r="G103" s="108"/>
    </row>
    <row r="104" spans="1:7" hidden="1" x14ac:dyDescent="0.25">
      <c r="A104" s="112"/>
      <c r="B104" s="154"/>
      <c r="C104" s="157"/>
      <c r="D104" s="115" t="s">
        <v>392</v>
      </c>
      <c r="E104" s="103"/>
      <c r="F104" s="111"/>
      <c r="G104" s="108"/>
    </row>
    <row r="105" spans="1:7" hidden="1" x14ac:dyDescent="0.25">
      <c r="A105" s="112"/>
      <c r="B105" s="154"/>
      <c r="C105" s="157"/>
      <c r="D105" s="115" t="s">
        <v>393</v>
      </c>
      <c r="E105" s="103"/>
      <c r="F105" s="111"/>
      <c r="G105" s="108"/>
    </row>
    <row r="106" spans="1:7" hidden="1" x14ac:dyDescent="0.25">
      <c r="A106" s="112">
        <v>59</v>
      </c>
      <c r="B106" s="154" t="s">
        <v>387</v>
      </c>
      <c r="C106" s="361" t="s">
        <v>287</v>
      </c>
      <c r="D106" s="331"/>
      <c r="E106" s="103"/>
      <c r="F106" s="111"/>
      <c r="G106" s="108"/>
    </row>
    <row r="107" spans="1:7" hidden="1" x14ac:dyDescent="0.25">
      <c r="A107" s="112"/>
      <c r="B107" s="154"/>
      <c r="C107" s="158"/>
      <c r="D107" s="115" t="s">
        <v>394</v>
      </c>
      <c r="E107" s="103"/>
      <c r="F107" s="111"/>
      <c r="G107" s="108"/>
    </row>
    <row r="108" spans="1:7" hidden="1" x14ac:dyDescent="0.25">
      <c r="A108" s="112" t="s">
        <v>288</v>
      </c>
      <c r="B108" s="154" t="s">
        <v>387</v>
      </c>
      <c r="C108" s="362" t="s">
        <v>289</v>
      </c>
      <c r="D108" s="331"/>
      <c r="E108" s="103"/>
      <c r="F108" s="111"/>
      <c r="G108" s="108"/>
    </row>
    <row r="109" spans="1:7" hidden="1" x14ac:dyDescent="0.25">
      <c r="A109" s="112"/>
      <c r="B109" s="154"/>
      <c r="C109" s="159"/>
      <c r="D109" s="115" t="s">
        <v>303</v>
      </c>
      <c r="E109" s="103"/>
      <c r="F109" s="111"/>
      <c r="G109" s="108"/>
    </row>
    <row r="110" spans="1:7" hidden="1" x14ac:dyDescent="0.25">
      <c r="A110" s="112"/>
      <c r="B110" s="154"/>
      <c r="C110" s="159"/>
      <c r="D110" s="115" t="s">
        <v>395</v>
      </c>
      <c r="E110" s="103"/>
      <c r="F110" s="111"/>
      <c r="G110" s="108"/>
    </row>
    <row r="111" spans="1:7" hidden="1" x14ac:dyDescent="0.25">
      <c r="A111" s="112"/>
      <c r="B111" s="154"/>
      <c r="C111" s="159"/>
      <c r="D111" s="115" t="s">
        <v>396</v>
      </c>
      <c r="E111" s="103"/>
      <c r="F111" s="111"/>
      <c r="G111" s="108"/>
    </row>
    <row r="112" spans="1:7" hidden="1" x14ac:dyDescent="0.25">
      <c r="A112" s="112"/>
      <c r="B112" s="154"/>
      <c r="C112" s="159"/>
      <c r="D112" s="115" t="s">
        <v>397</v>
      </c>
      <c r="E112" s="103"/>
      <c r="F112" s="111"/>
      <c r="G112" s="108"/>
    </row>
    <row r="113" spans="1:7" hidden="1" x14ac:dyDescent="0.25">
      <c r="A113" s="112" t="s">
        <v>304</v>
      </c>
      <c r="B113" s="160" t="s">
        <v>290</v>
      </c>
      <c r="C113" s="363" t="s">
        <v>305</v>
      </c>
      <c r="D113" s="331"/>
      <c r="E113" s="103"/>
      <c r="F113" s="111"/>
      <c r="G113" s="108"/>
    </row>
    <row r="114" spans="1:7" hidden="1" x14ac:dyDescent="0.25">
      <c r="A114" s="112"/>
      <c r="B114" s="160"/>
      <c r="C114" s="161"/>
      <c r="D114" s="115" t="s">
        <v>398</v>
      </c>
      <c r="E114" s="103"/>
      <c r="F114" s="111"/>
      <c r="G114" s="108"/>
    </row>
    <row r="115" spans="1:7" hidden="1" x14ac:dyDescent="0.25">
      <c r="A115" s="112"/>
      <c r="B115" s="160"/>
      <c r="C115" s="161"/>
      <c r="D115" s="115" t="s">
        <v>399</v>
      </c>
      <c r="E115" s="103"/>
      <c r="F115" s="111"/>
      <c r="G115" s="108"/>
    </row>
    <row r="116" spans="1:7" hidden="1" x14ac:dyDescent="0.25">
      <c r="A116" s="117"/>
      <c r="B116" s="162"/>
      <c r="C116" s="119"/>
      <c r="D116" s="140"/>
      <c r="E116" s="103"/>
      <c r="F116" s="111"/>
      <c r="G116" s="108"/>
    </row>
    <row r="117" spans="1:7" hidden="1" x14ac:dyDescent="0.25">
      <c r="A117" s="117" t="s">
        <v>306</v>
      </c>
      <c r="B117" s="163" t="s">
        <v>291</v>
      </c>
      <c r="C117" s="347" t="s">
        <v>307</v>
      </c>
      <c r="D117" s="347"/>
      <c r="E117" s="103"/>
      <c r="F117" s="111"/>
      <c r="G117" s="108"/>
    </row>
    <row r="118" spans="1:7" hidden="1" x14ac:dyDescent="0.25">
      <c r="A118" s="112" t="s">
        <v>308</v>
      </c>
      <c r="B118" s="162"/>
      <c r="C118" s="119"/>
      <c r="D118" s="140" t="s">
        <v>309</v>
      </c>
      <c r="E118" s="103"/>
      <c r="F118" s="111"/>
      <c r="G118" s="108"/>
    </row>
    <row r="119" spans="1:7" hidden="1" x14ac:dyDescent="0.25">
      <c r="A119" s="117"/>
      <c r="B119" s="162"/>
      <c r="C119" s="347" t="s">
        <v>310</v>
      </c>
      <c r="D119" s="347"/>
      <c r="E119" s="103"/>
      <c r="F119" s="111"/>
      <c r="G119" s="108"/>
    </row>
    <row r="120" spans="1:7" hidden="1" x14ac:dyDescent="0.25">
      <c r="A120" s="117"/>
      <c r="B120" s="162"/>
      <c r="C120" s="119"/>
      <c r="D120" s="140" t="s">
        <v>311</v>
      </c>
      <c r="E120" s="103"/>
      <c r="F120" s="111"/>
      <c r="G120" s="108"/>
    </row>
    <row r="121" spans="1:7" hidden="1" x14ac:dyDescent="0.25">
      <c r="A121" s="117"/>
      <c r="B121" s="162"/>
      <c r="C121" s="347" t="s">
        <v>312</v>
      </c>
      <c r="D121" s="347"/>
      <c r="E121" s="103"/>
      <c r="F121" s="111"/>
      <c r="G121" s="108"/>
    </row>
    <row r="122" spans="1:7" hidden="1" x14ac:dyDescent="0.25">
      <c r="A122" s="117"/>
      <c r="B122" s="162"/>
      <c r="C122" s="164"/>
      <c r="D122" s="140" t="s">
        <v>313</v>
      </c>
      <c r="E122" s="103"/>
      <c r="F122" s="111"/>
      <c r="G122" s="108"/>
    </row>
    <row r="123" spans="1:7" hidden="1" x14ac:dyDescent="0.25">
      <c r="A123" s="117"/>
      <c r="B123" s="162"/>
      <c r="C123" s="164"/>
      <c r="D123" s="140" t="s">
        <v>314</v>
      </c>
      <c r="E123" s="103"/>
      <c r="F123" s="111"/>
      <c r="G123" s="108"/>
    </row>
    <row r="124" spans="1:7" hidden="1" x14ac:dyDescent="0.25">
      <c r="A124" s="117"/>
      <c r="B124" s="162"/>
      <c r="C124" s="347" t="s">
        <v>315</v>
      </c>
      <c r="D124" s="347"/>
      <c r="E124" s="103"/>
      <c r="F124" s="111"/>
      <c r="G124" s="108"/>
    </row>
    <row r="125" spans="1:7" hidden="1" x14ac:dyDescent="0.25">
      <c r="A125" s="117"/>
      <c r="B125" s="162"/>
      <c r="C125" s="164"/>
      <c r="D125" s="140" t="s">
        <v>400</v>
      </c>
      <c r="E125" s="103"/>
      <c r="F125" s="111"/>
      <c r="G125" s="108"/>
    </row>
    <row r="126" spans="1:7" hidden="1" x14ac:dyDescent="0.25">
      <c r="A126" s="117"/>
      <c r="B126" s="162"/>
      <c r="C126" s="347" t="s">
        <v>316</v>
      </c>
      <c r="D126" s="347"/>
      <c r="E126" s="103"/>
      <c r="F126" s="111"/>
      <c r="G126" s="108"/>
    </row>
    <row r="127" spans="1:7" hidden="1" x14ac:dyDescent="0.25">
      <c r="A127" s="117"/>
      <c r="B127" s="162"/>
      <c r="C127" s="164"/>
      <c r="D127" s="140" t="s">
        <v>401</v>
      </c>
      <c r="E127" s="103"/>
      <c r="F127" s="111"/>
      <c r="G127" s="108"/>
    </row>
    <row r="128" spans="1:7" hidden="1" x14ac:dyDescent="0.25">
      <c r="A128" s="117"/>
      <c r="B128" s="162"/>
      <c r="C128" s="164"/>
      <c r="D128" s="140" t="s">
        <v>402</v>
      </c>
      <c r="E128" s="103"/>
      <c r="F128" s="111"/>
      <c r="G128" s="108"/>
    </row>
    <row r="129" spans="1:7" hidden="1" x14ac:dyDescent="0.25">
      <c r="A129" s="117"/>
      <c r="B129" s="162"/>
      <c r="C129" s="164"/>
      <c r="D129" s="140" t="s">
        <v>317</v>
      </c>
      <c r="E129" s="103"/>
      <c r="F129" s="111"/>
      <c r="G129" s="108"/>
    </row>
    <row r="130" spans="1:7" hidden="1" x14ac:dyDescent="0.25">
      <c r="A130" s="165"/>
      <c r="B130" s="163"/>
      <c r="C130" s="166" t="s">
        <v>318</v>
      </c>
      <c r="D130" s="140"/>
      <c r="E130" s="103"/>
      <c r="F130" s="111"/>
      <c r="G130" s="103"/>
    </row>
    <row r="131" spans="1:7" ht="15.75" hidden="1" thickBot="1" x14ac:dyDescent="0.3">
      <c r="A131" s="167"/>
      <c r="B131" s="168"/>
      <c r="C131" s="169"/>
      <c r="D131" s="170" t="s">
        <v>319</v>
      </c>
      <c r="E131" s="171"/>
      <c r="F131" s="172"/>
    </row>
    <row r="132" spans="1:7" hidden="1" x14ac:dyDescent="0.25">
      <c r="C132" s="173"/>
      <c r="D132" s="164"/>
    </row>
    <row r="133" spans="1:7" x14ac:dyDescent="0.25">
      <c r="D133" s="103"/>
    </row>
    <row r="134" spans="1:7" x14ac:dyDescent="0.25">
      <c r="D134" s="103"/>
    </row>
    <row r="135" spans="1:7" x14ac:dyDescent="0.25">
      <c r="D135" s="103"/>
    </row>
    <row r="136" spans="1:7" x14ac:dyDescent="0.25">
      <c r="D136" s="103"/>
    </row>
    <row r="137" spans="1:7" x14ac:dyDescent="0.25">
      <c r="D137" s="103"/>
    </row>
    <row r="138" spans="1:7" x14ac:dyDescent="0.25">
      <c r="D138" s="103"/>
    </row>
    <row r="139" spans="1:7" x14ac:dyDescent="0.25">
      <c r="D139" s="103"/>
    </row>
    <row r="140" spans="1:7" x14ac:dyDescent="0.25">
      <c r="D140" s="103"/>
    </row>
    <row r="141" spans="1:7" x14ac:dyDescent="0.25">
      <c r="D141" s="103"/>
    </row>
    <row r="142" spans="1:7" x14ac:dyDescent="0.25">
      <c r="D142" s="103"/>
    </row>
    <row r="143" spans="1:7" x14ac:dyDescent="0.25">
      <c r="D143" s="103"/>
    </row>
    <row r="144" spans="1:7" x14ac:dyDescent="0.25">
      <c r="D144" s="103"/>
    </row>
    <row r="145" spans="4:4" x14ac:dyDescent="0.25">
      <c r="D145" s="103"/>
    </row>
    <row r="146" spans="4:4" x14ac:dyDescent="0.25">
      <c r="D146" s="103"/>
    </row>
    <row r="147" spans="4:4" x14ac:dyDescent="0.25">
      <c r="D147" s="103"/>
    </row>
  </sheetData>
  <mergeCells count="39">
    <mergeCell ref="C121:D121"/>
    <mergeCell ref="C124:D124"/>
    <mergeCell ref="C126:D126"/>
    <mergeCell ref="C102:D102"/>
    <mergeCell ref="C106:D106"/>
    <mergeCell ref="C108:D108"/>
    <mergeCell ref="C113:D113"/>
    <mergeCell ref="C117:D117"/>
    <mergeCell ref="C119:D119"/>
    <mergeCell ref="C100:D100"/>
    <mergeCell ref="C66:D66"/>
    <mergeCell ref="C69:D69"/>
    <mergeCell ref="C73:D73"/>
    <mergeCell ref="C76:D76"/>
    <mergeCell ref="C78:D78"/>
    <mergeCell ref="C81:D81"/>
    <mergeCell ref="C83:D83"/>
    <mergeCell ref="C85:D85"/>
    <mergeCell ref="C88:D88"/>
    <mergeCell ref="C93:D93"/>
    <mergeCell ref="C97:D97"/>
    <mergeCell ref="C59:D59"/>
    <mergeCell ref="C20:D20"/>
    <mergeCell ref="C22:D22"/>
    <mergeCell ref="C24:D24"/>
    <mergeCell ref="C30:D30"/>
    <mergeCell ref="C32:D32"/>
    <mergeCell ref="C34:D34"/>
    <mergeCell ref="C38:D38"/>
    <mergeCell ref="C47:D47"/>
    <mergeCell ref="C49:D49"/>
    <mergeCell ref="C51:D51"/>
    <mergeCell ref="C53:D53"/>
    <mergeCell ref="C17:D17"/>
    <mergeCell ref="A1:C1"/>
    <mergeCell ref="C4:D4"/>
    <mergeCell ref="A11:C11"/>
    <mergeCell ref="C14:D14"/>
    <mergeCell ref="C15:D15"/>
  </mergeCells>
  <hyperlinks>
    <hyperlink ref="D18" location="'1'!A1" display="яч.7 - ф.&quot;Город-7&quot;"/>
    <hyperlink ref="D19" location="'2'!A1" display="яч.8 - ф.&quot;Городской&quot;, яч.2 - ф.&quot;Овощехранилище&quot;"/>
    <hyperlink ref="D16" location="'1а'!A1" display="яч. Т1, яч. Т2"/>
    <hyperlink ref="D21" location="'3'!A1" display="яч.18 - ф.&quot;РУБЦОВО&quot;- СВ - ВЛ№2"/>
    <hyperlink ref="D23" location="'4'!A1" display="яч.13 - ф.&quot;НИКИТИНО&quot;-СВ - ВЛ№27"/>
    <hyperlink ref="D25" location="'5'!A1" display="яч.19 - &quot;РМЗ-1&quot;, яч.24 - &quot;РМЗ-2&quot;"/>
    <hyperlink ref="D26" location="'6'!A1" display="яч.15 -&quot;ОЧИСТНЫЕ-1&quot;, яч.9 -&quot;ГОРОД-1&quot;"/>
    <hyperlink ref="D27" location="'7'!A1" display="яч.21- &quot;П/я-1&quot;, яч.20 - &quot;П/я-2&quot;"/>
    <hyperlink ref="D28" location="'8'!A1" display="яч.33 - &quot;РП-35&quot;, яч.35 - &quot;РП-37&quot;"/>
    <hyperlink ref="D29" location="'9'!A1" display="яч.11 - &quot;ГОРОД-2&quot;, яч.18 - &quot;ОЧИСТНЫЕ-2&quot;"/>
    <hyperlink ref="D31" location="'10'!A1" display="Т1 - РП5ф3 ввод №1, Т2 - РП5ф17 ввод №2"/>
    <hyperlink ref="D33" location="'11'!A1" display="яч. 3 - ф.&quot;Микрорайон-1&quot; ввод № 1, яч.13 - ф.&quot;Микрорайон-2&quot; ввод № 2 "/>
    <hyperlink ref="D35" location="'12'!A1" display="яч.47 - РП 29 ввод № 1, яч.31 - РП 29 ввод № 2 "/>
    <hyperlink ref="D36" location="'13'!A1" display="яч.5 - РП 14 ввод № 1, яч.22 - РП 14 ввод № 2 "/>
    <hyperlink ref="D37" location="'14'!A1" display="яч.44 - РП 2 ввод № 1, яч.26в - РП 2 ввод № 2 "/>
    <hyperlink ref="D39" location="'15'!A1" display="яч.15 - &quot;ГОРОД-15&quot;, яч.24 - &quot;ТУБДИСПАНСЕР&quot;"/>
    <hyperlink ref="D40" location="'16'!A1" display="яч.10 - &quot;ГОРОД-10&quot;, яч.14 - &quot;ГОРОД-14&quot;"/>
    <hyperlink ref="D41" location="'17'!A1" display="яч.20 - &quot;ГОРОД 20&quot;"/>
    <hyperlink ref="D42" location="'18'!A1" display="яч. 7- ф.&quot;ГОРОД 7&quot;, яч.17 - ф.&quot;ГОРОД 17&quot; "/>
    <hyperlink ref="D43" location="'19'!A1" display="яч.3 - &quot;ГОРОД-3&quot;, яч.5 - &quot;ГОРОД-5&quot;"/>
    <hyperlink ref="D44" location="'20'!A1" display="ЯЧ. № 1 - &quot;ГОРОД -1&quot;, ЯЧ.№ 20 - &quot;РП 27&quot;"/>
    <hyperlink ref="D45" location="'21'!A1" display="яч. 4 ф &quot;РОДИОНЦЕВО&quot; - ПКУ"/>
    <hyperlink ref="D48" location="'22'!A1" display="ЯЧ. 1 - ТП 450"/>
    <hyperlink ref="D50" location="'23'!A1" display="ЯЧ.5 - ТП 238, ЯЧ.7 - ТП 651 "/>
    <hyperlink ref="D52" location="'24'!A1" display="ЯЧ.2 - ТП 660, ЯЧ.6 - ТП 662"/>
    <hyperlink ref="D54" location="'25'!A1" display="ЯЧ.10 - РП 3 ввод № 1, ЯЧ. 115 - РП 3  ввод № 2 "/>
    <hyperlink ref="D55" location="'26'!A1" display="ЯЧ. 114 - РП 23 ввод № 1, ЯЧ. 107 - РП 23 ввод № 2 "/>
    <hyperlink ref="D56" location="'27'!A1" display="ЯЧ. 3 - ТП 217"/>
    <hyperlink ref="D57" location="'28'!A1" display="ЯЧ. 5 - РП 1 ввод № 1, ЯЧ. 12 - РП 1 ввод № 2 "/>
    <hyperlink ref="D58" location="'29'!A1" display="ЯЧ. 4 - РП 20 ввод № 1, ЯЧ. 7 - РП 20 ввод № 2"/>
    <hyperlink ref="D60" location="'30'!A1" display="ЯЧ.4 - ТП 54 -Ι  ввод № 1, ЯЧ. 30 - ТП 54 - ΙΙ  ввод № 2 "/>
    <hyperlink ref="D61" location="'31'!A1" display="ЯЧ. 14 - РП 13- Ι , ЯЧ. 22 - РП 13- ΙΙ  "/>
    <hyperlink ref="D62" location="'32'!A1" display="ЯЧ.12 - РП 4 -Ι  , ЯЧ. 24 - РП 4 -ΙΙ  "/>
    <hyperlink ref="D63" location="'33'!A1" display="яч. 2 - РП 8 яч. 11"/>
    <hyperlink ref="D64" location="'34'!A1" display="ЯЧ.28 - ТП 11 -ΙΙ"/>
    <hyperlink ref="D67" location="'35'!A1" display="Т-1 - ЗРУ Ф.1 ввод № 1, Т-3 - ЗРУ Ф.20 ввод № 2 ."/>
    <hyperlink ref="D68" location="'36'!A1" display="Т-2 - РП 9 ф. 11  "/>
    <hyperlink ref="D70" location="'37'!A1" display="ЯЧ.№2 - &quot;РП 39-1&quot;, ЯЧ.№ 21 - &quot;РП 39-2&quot;"/>
    <hyperlink ref="D71" location="'38'!A1" display="ЯЧ.№15 - &quot;РМЗ-1&quot;, ЯЧ.№32 - &quot;РМЗ-2&quot;"/>
    <hyperlink ref="D72" location="'39'!A1" display="ЯЧ. № 11- &quot;ГОРОД-1&quot;, ЯЧ. № 28- &quot;ГОРОД-2&quot;"/>
    <hyperlink ref="D74" location="'40'!A1" display="ЯЧ. 23 - ф &quot;ГОРОД-2  , ЯЧ. 2 - ф &quot;ГОРОД-3&quot; "/>
    <hyperlink ref="D75" location="'41'!A1" display="ЯЧ.10 - ф &quot;ГОРОД-1&quot;  , ЯЧ.25 - ф &quot;ГОРОД-4&quot;  "/>
    <hyperlink ref="D77" location="'42'!A1" display="ЯЧ. 4 - ф,&quot;ЛОСТА-1&quot;, ЯЧ. 8 - ф.&quot;ЛОСТА-2&quot;"/>
    <hyperlink ref="D79" location="'43'!A1" display="ЯЧ. 53 - ВЛ № 8"/>
    <hyperlink ref="D80" location="'44'!A1" display="ЯЧ. 6 - ТП 535, ЯЧ. 24 - ТП 536"/>
    <hyperlink ref="D84" location="'46'!A1" display="ф. СПТУ"/>
    <hyperlink ref="D86" location="'47'!A1" display=" яч..17 - ф.Молочное-1,  яч 12 - ф.Молочное-2"/>
    <hyperlink ref="D87" location="'48'!A1" display="яч 18  - ф.Молочное-3 , яч 10. - ф.Очистные "/>
    <hyperlink ref="D89" location="'49'!A1" display="ф. &quot;КОММУНАЛЬНЫЙ&quot;"/>
    <hyperlink ref="D90" location="'50'!A1" display="ф. &quot;УСТЬЕ&quot;, ф. &quot;СХТ&quot;"/>
    <hyperlink ref="D94" location="'51'!A1" display="яч.№ 16 - ф. &quot;Биокомплекс&quot;"/>
    <hyperlink ref="D95" location="'52'!A1" display="яч. №14 - ф.&quot;Райцентр&quot;"/>
    <hyperlink ref="D96" location="'53'!A1" display="яч. 14 - ф. &quot;Школа&quot;"/>
    <hyperlink ref="D98" location="'54'!A1" display="яч. 7 - ГДЗ-1 -РТП 6, яч. 17 - ГДЗ-2 - РТП 6"/>
    <hyperlink ref="D101" location="'55'!A1" display="ЗРУ 6 кВ ф.3 - ТП 27,  РУ -0,4 кВ ф.17"/>
    <hyperlink ref="D103" location="'56'!A1" display="яч.4 - РП 5,  яч. 6 - РУ 3"/>
    <hyperlink ref="D104" location="'57'!A1" display="яч.2 - РТП 2, яч. 3 - РТП 2"/>
    <hyperlink ref="D105" location="'58'!A1" display="Освещение города 2-3 РУ-4 яч. 5, РУ-1 яч.9 - ТП 70"/>
    <hyperlink ref="D107" location="'59'!A1" display="яч. 14  - Михайлево"/>
    <hyperlink ref="D109" location="'60'!A1" display="РУ-1 яч 1 - ТП 3, РУ-1 яч 14 - ЛЭП 3"/>
    <hyperlink ref="D110" location="'61'!A1" display="РУ-3 яч 4 - ТП 7, ЗРУ  яч. 59 - КТП 35"/>
    <hyperlink ref="D111" location="'62'!A1" display="ЗРУ  яч. 2- КТП 34"/>
    <hyperlink ref="D112" location="'63'!A1" display=" яч 7 - ТП 1,   яч. 4 - ТП 2"/>
    <hyperlink ref="D115" location="'65'!A1" display="яч. 13 - ТП 31 (ф. Оптика), яч 18 - РП 1 (резерв)"/>
    <hyperlink ref="D82" location="'45'!A1" display="ЯЧ. 10 - ТП 463, ЯЧ. 34 - ТП 463"/>
    <hyperlink ref="D114" location="'64'!A1" display="яч. 7 - РП1 (ввод 1), яч. 20 - РП 1 (ввод 2)"/>
    <hyperlink ref="D118" location="'67'!A1" display="ВЛ-6кВ Ф-9 Погрузка, Ф-7 ЛПХ"/>
    <hyperlink ref="D120" location="'68'!A1" display="ВЛ-10 кВ Ф-2 ЛПХ, Ф-3 Мирный"/>
    <hyperlink ref="D122" location="'69'!A1" display="ВЛ-10 кВ Центр, Воинская часть"/>
    <hyperlink ref="D123" location="'70'!A1" display="ВЛ-10 кВ Шестово"/>
    <hyperlink ref="D125" location="'71'!A1" display="ВЛ-10 кВ Н. Склад"/>
    <hyperlink ref="D127" location="'72'!A1" display="ВЛ-6 кВ Ф-8 пр. Победы, Ф-1 Военкомат"/>
    <hyperlink ref="D128" location="'73'!A1" display="ВЛ-6 кВ Ф-2 пр. Больница, ВЛ-6 кВ Город"/>
    <hyperlink ref="D129" location="'74'!A1" display="ВЛ-6 кВ Ф-13 Заречье"/>
    <hyperlink ref="D131" location="'74'!Область_печати" display="ВЛ-6 кВ Ф-5 Леспромхоз"/>
    <hyperlink ref="D65" location="'34-1'!A1" display="яч.22 - РП 21-I, яч.7 - РП 21-II"/>
    <hyperlink ref="D46" location="'21_1'!A1" display="яч. 307? 409 ф.&quot;Охмыльцево&quot;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8" zoomScale="85" zoomScaleNormal="85" workbookViewId="0">
      <selection activeCell="A14" sqref="A14:A37"/>
    </sheetView>
  </sheetViews>
  <sheetFormatPr defaultColWidth="9.140625" defaultRowHeight="12.75" x14ac:dyDescent="0.2"/>
  <cols>
    <col min="1" max="1" width="11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9" width="11.28515625" style="41" customWidth="1"/>
    <col min="10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I1" s="35"/>
      <c r="J1" s="2" t="s">
        <v>1</v>
      </c>
      <c r="N1" s="382" t="s">
        <v>403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35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5"/>
      <c r="N3" s="1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36" t="s">
        <v>6</v>
      </c>
      <c r="J4" s="6"/>
      <c r="K4" s="6"/>
      <c r="L4" s="6"/>
      <c r="N4" s="30" t="s">
        <v>17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I5" s="3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">
        <v>667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64" t="s">
        <v>15</v>
      </c>
      <c r="C10" s="365"/>
      <c r="D10" s="365"/>
      <c r="E10" s="375"/>
      <c r="F10" s="364" t="s">
        <v>16</v>
      </c>
      <c r="G10" s="376"/>
      <c r="H10" s="376"/>
      <c r="I10" s="377"/>
      <c r="J10" s="364" t="s">
        <v>15</v>
      </c>
      <c r="K10" s="365"/>
      <c r="L10" s="365"/>
      <c r="M10" s="375"/>
      <c r="N10" s="364" t="s">
        <v>16</v>
      </c>
      <c r="O10" s="376"/>
      <c r="P10" s="376"/>
      <c r="Q10" s="37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37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38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39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6" t="s">
        <v>688</v>
      </c>
      <c r="B14" s="15"/>
      <c r="C14" s="16"/>
      <c r="D14" s="16"/>
      <c r="E14" s="277">
        <v>96.928000000000011</v>
      </c>
      <c r="F14" s="208"/>
      <c r="G14" s="44"/>
      <c r="H14" s="44"/>
      <c r="I14" s="44">
        <v>8.9855999999999998</v>
      </c>
      <c r="J14" s="45"/>
      <c r="K14" s="44"/>
      <c r="L14" s="44"/>
      <c r="M14" s="19">
        <v>0</v>
      </c>
      <c r="N14" s="43"/>
      <c r="O14" s="44"/>
      <c r="P14" s="44"/>
      <c r="Q14" s="19">
        <v>0</v>
      </c>
      <c r="S14" s="278"/>
      <c r="T14" s="279"/>
    </row>
    <row r="15" spans="1:33" s="11" customFormat="1" ht="15" x14ac:dyDescent="0.25">
      <c r="A15" s="287" t="s">
        <v>689</v>
      </c>
      <c r="B15" s="15"/>
      <c r="C15" s="16"/>
      <c r="D15" s="16"/>
      <c r="E15" s="277">
        <v>97.864000000000004</v>
      </c>
      <c r="F15" s="208"/>
      <c r="G15" s="44"/>
      <c r="H15" s="44"/>
      <c r="I15" s="44">
        <v>8.8608000000000011</v>
      </c>
      <c r="J15" s="45"/>
      <c r="K15" s="44"/>
      <c r="L15" s="44"/>
      <c r="M15" s="19">
        <v>0</v>
      </c>
      <c r="N15" s="43"/>
      <c r="O15" s="44"/>
      <c r="P15" s="44"/>
      <c r="Q15" s="19">
        <v>0</v>
      </c>
      <c r="S15" s="278"/>
      <c r="T15" s="279"/>
    </row>
    <row r="16" spans="1:33" s="11" customFormat="1" ht="15" x14ac:dyDescent="0.25">
      <c r="A16" s="287" t="s">
        <v>690</v>
      </c>
      <c r="B16" s="15"/>
      <c r="C16" s="16"/>
      <c r="D16" s="16"/>
      <c r="E16" s="277">
        <v>97.343999999999994</v>
      </c>
      <c r="F16" s="208"/>
      <c r="G16" s="44"/>
      <c r="H16" s="44"/>
      <c r="I16" s="44">
        <v>8.5488000000000017</v>
      </c>
      <c r="J16" s="45"/>
      <c r="K16" s="44"/>
      <c r="L16" s="44"/>
      <c r="M16" s="19">
        <v>0</v>
      </c>
      <c r="N16" s="43"/>
      <c r="O16" s="44"/>
      <c r="P16" s="44"/>
      <c r="Q16" s="19">
        <v>0</v>
      </c>
      <c r="S16" s="278"/>
      <c r="T16" s="279"/>
    </row>
    <row r="17" spans="1:20" s="11" customFormat="1" ht="15" x14ac:dyDescent="0.25">
      <c r="A17" s="287" t="s">
        <v>691</v>
      </c>
      <c r="B17" s="15"/>
      <c r="C17" s="16"/>
      <c r="D17" s="16"/>
      <c r="E17" s="277">
        <v>97.135999999999996</v>
      </c>
      <c r="F17" s="208"/>
      <c r="G17" s="44"/>
      <c r="H17" s="44"/>
      <c r="I17" s="44">
        <v>8.2056000000000004</v>
      </c>
      <c r="J17" s="45"/>
      <c r="K17" s="44"/>
      <c r="L17" s="44"/>
      <c r="M17" s="19">
        <v>0</v>
      </c>
      <c r="N17" s="43"/>
      <c r="O17" s="44"/>
      <c r="P17" s="44"/>
      <c r="Q17" s="19">
        <v>0</v>
      </c>
      <c r="S17" s="278"/>
      <c r="T17" s="279"/>
    </row>
    <row r="18" spans="1:20" s="11" customFormat="1" ht="15" x14ac:dyDescent="0.25">
      <c r="A18" s="287" t="s">
        <v>692</v>
      </c>
      <c r="B18" s="15"/>
      <c r="C18" s="16"/>
      <c r="D18" s="16"/>
      <c r="E18" s="277">
        <v>96.304000000000002</v>
      </c>
      <c r="F18" s="208"/>
      <c r="G18" s="44"/>
      <c r="H18" s="44"/>
      <c r="I18" s="44">
        <v>7.9872000000000005</v>
      </c>
      <c r="J18" s="45"/>
      <c r="K18" s="44"/>
      <c r="L18" s="44"/>
      <c r="M18" s="19">
        <v>0</v>
      </c>
      <c r="N18" s="43"/>
      <c r="O18" s="44"/>
      <c r="P18" s="44"/>
      <c r="Q18" s="19">
        <v>0</v>
      </c>
      <c r="S18" s="278"/>
      <c r="T18" s="279"/>
    </row>
    <row r="19" spans="1:20" s="11" customFormat="1" ht="15" x14ac:dyDescent="0.25">
      <c r="A19" s="287" t="s">
        <v>693</v>
      </c>
      <c r="B19" s="15"/>
      <c r="C19" s="16"/>
      <c r="D19" s="16"/>
      <c r="E19" s="277">
        <v>101.29600000000001</v>
      </c>
      <c r="F19" s="208"/>
      <c r="G19" s="44"/>
      <c r="H19" s="44"/>
      <c r="I19" s="44">
        <v>7.9872000000000005</v>
      </c>
      <c r="J19" s="45"/>
      <c r="K19" s="44"/>
      <c r="L19" s="44"/>
      <c r="M19" s="19">
        <v>0</v>
      </c>
      <c r="N19" s="43"/>
      <c r="O19" s="44"/>
      <c r="P19" s="44"/>
      <c r="Q19" s="19">
        <v>0</v>
      </c>
      <c r="S19" s="278"/>
      <c r="T19" s="279"/>
    </row>
    <row r="20" spans="1:20" s="11" customFormat="1" ht="15" x14ac:dyDescent="0.25">
      <c r="A20" s="287" t="s">
        <v>694</v>
      </c>
      <c r="B20" s="15"/>
      <c r="C20" s="16"/>
      <c r="D20" s="16"/>
      <c r="E20" s="277">
        <v>145.18400000000003</v>
      </c>
      <c r="F20" s="208"/>
      <c r="G20" s="44"/>
      <c r="H20" s="44"/>
      <c r="I20" s="44">
        <v>8.2368000000000006</v>
      </c>
      <c r="J20" s="45"/>
      <c r="K20" s="44"/>
      <c r="L20" s="44"/>
      <c r="M20" s="19">
        <v>0</v>
      </c>
      <c r="N20" s="43"/>
      <c r="O20" s="44"/>
      <c r="P20" s="44"/>
      <c r="Q20" s="19">
        <v>0</v>
      </c>
      <c r="S20" s="278"/>
      <c r="T20" s="279"/>
    </row>
    <row r="21" spans="1:20" s="11" customFormat="1" ht="15" x14ac:dyDescent="0.25">
      <c r="A21" s="287" t="s">
        <v>695</v>
      </c>
      <c r="B21" s="15"/>
      <c r="C21" s="16"/>
      <c r="D21" s="16"/>
      <c r="E21" s="277">
        <v>217.04800000000003</v>
      </c>
      <c r="F21" s="208"/>
      <c r="G21" s="44"/>
      <c r="H21" s="44"/>
      <c r="I21" s="44">
        <v>8.7984000000000009</v>
      </c>
      <c r="J21" s="45"/>
      <c r="K21" s="44"/>
      <c r="L21" s="44"/>
      <c r="M21" s="19">
        <v>0</v>
      </c>
      <c r="N21" s="43"/>
      <c r="O21" s="44"/>
      <c r="P21" s="44"/>
      <c r="Q21" s="19">
        <v>0</v>
      </c>
      <c r="S21" s="278"/>
      <c r="T21" s="279"/>
    </row>
    <row r="22" spans="1:20" s="11" customFormat="1" ht="15" x14ac:dyDescent="0.25">
      <c r="A22" s="287" t="s">
        <v>696</v>
      </c>
      <c r="B22" s="15"/>
      <c r="C22" s="16"/>
      <c r="D22" s="16"/>
      <c r="E22" s="277">
        <v>247.20800000000003</v>
      </c>
      <c r="F22" s="208"/>
      <c r="G22" s="44"/>
      <c r="H22" s="44"/>
      <c r="I22" s="44">
        <v>8.4551999999999996</v>
      </c>
      <c r="J22" s="45"/>
      <c r="K22" s="44"/>
      <c r="L22" s="44"/>
      <c r="M22" s="19">
        <v>0</v>
      </c>
      <c r="N22" s="43"/>
      <c r="O22" s="44"/>
      <c r="P22" s="44"/>
      <c r="Q22" s="19">
        <v>0</v>
      </c>
      <c r="S22" s="278"/>
      <c r="T22" s="279"/>
    </row>
    <row r="23" spans="1:20" s="11" customFormat="1" ht="15" x14ac:dyDescent="0.25">
      <c r="A23" s="287" t="s">
        <v>697</v>
      </c>
      <c r="B23" s="15"/>
      <c r="C23" s="16"/>
      <c r="D23" s="16"/>
      <c r="E23" s="277">
        <v>203.11200000000002</v>
      </c>
      <c r="F23" s="208"/>
      <c r="G23" s="44"/>
      <c r="H23" s="44"/>
      <c r="I23" s="44">
        <v>6.8016000000000005</v>
      </c>
      <c r="J23" s="45"/>
      <c r="K23" s="44"/>
      <c r="L23" s="44"/>
      <c r="M23" s="19">
        <v>0</v>
      </c>
      <c r="N23" s="43"/>
      <c r="O23" s="44"/>
      <c r="P23" s="44"/>
      <c r="Q23" s="19">
        <v>0</v>
      </c>
      <c r="S23" s="278"/>
      <c r="T23" s="279"/>
    </row>
    <row r="24" spans="1:20" s="11" customFormat="1" ht="15" x14ac:dyDescent="0.25">
      <c r="A24" s="287" t="s">
        <v>698</v>
      </c>
      <c r="B24" s="15"/>
      <c r="C24" s="16"/>
      <c r="D24" s="16"/>
      <c r="E24" s="277">
        <v>229.21600000000001</v>
      </c>
      <c r="F24" s="208"/>
      <c r="G24" s="44"/>
      <c r="H24" s="44"/>
      <c r="I24" s="44">
        <v>10.14</v>
      </c>
      <c r="J24" s="45"/>
      <c r="K24" s="44"/>
      <c r="L24" s="44"/>
      <c r="M24" s="19">
        <v>0</v>
      </c>
      <c r="N24" s="43"/>
      <c r="O24" s="44"/>
      <c r="P24" s="44"/>
      <c r="Q24" s="19">
        <v>0</v>
      </c>
      <c r="S24" s="278"/>
      <c r="T24" s="279"/>
    </row>
    <row r="25" spans="1:20" s="11" customFormat="1" ht="15" x14ac:dyDescent="0.25">
      <c r="A25" s="287" t="s">
        <v>699</v>
      </c>
      <c r="B25" s="15"/>
      <c r="C25" s="16"/>
      <c r="D25" s="16"/>
      <c r="E25" s="277">
        <v>185.22399999999999</v>
      </c>
      <c r="F25" s="208"/>
      <c r="G25" s="44"/>
      <c r="H25" s="44"/>
      <c r="I25" s="44">
        <v>12.105600000000003</v>
      </c>
      <c r="J25" s="45"/>
      <c r="K25" s="44"/>
      <c r="L25" s="44"/>
      <c r="M25" s="19">
        <v>0</v>
      </c>
      <c r="N25" s="43"/>
      <c r="O25" s="44"/>
      <c r="P25" s="44"/>
      <c r="Q25" s="19">
        <v>0</v>
      </c>
      <c r="S25" s="278"/>
      <c r="T25" s="279"/>
    </row>
    <row r="26" spans="1:20" s="11" customFormat="1" ht="15" x14ac:dyDescent="0.25">
      <c r="A26" s="287" t="s">
        <v>700</v>
      </c>
      <c r="B26" s="15"/>
      <c r="C26" s="16"/>
      <c r="D26" s="16"/>
      <c r="E26" s="277">
        <v>194.16800000000003</v>
      </c>
      <c r="F26" s="208"/>
      <c r="G26" s="44"/>
      <c r="H26" s="44"/>
      <c r="I26" s="44">
        <v>11.200799999999999</v>
      </c>
      <c r="J26" s="45"/>
      <c r="K26" s="44"/>
      <c r="L26" s="44"/>
      <c r="M26" s="19">
        <v>0</v>
      </c>
      <c r="N26" s="43"/>
      <c r="O26" s="44"/>
      <c r="P26" s="44"/>
      <c r="Q26" s="19">
        <v>0</v>
      </c>
      <c r="S26" s="278"/>
      <c r="T26" s="279"/>
    </row>
    <row r="27" spans="1:20" s="11" customFormat="1" ht="15" x14ac:dyDescent="0.25">
      <c r="A27" s="287" t="s">
        <v>701</v>
      </c>
      <c r="B27" s="15"/>
      <c r="C27" s="16"/>
      <c r="D27" s="16"/>
      <c r="E27" s="277">
        <v>172.84799999999998</v>
      </c>
      <c r="F27" s="208"/>
      <c r="G27" s="44"/>
      <c r="H27" s="44"/>
      <c r="I27" s="44">
        <v>10.670400000000001</v>
      </c>
      <c r="J27" s="45"/>
      <c r="K27" s="44"/>
      <c r="L27" s="44"/>
      <c r="M27" s="19">
        <v>0</v>
      </c>
      <c r="N27" s="43"/>
      <c r="O27" s="44"/>
      <c r="P27" s="44"/>
      <c r="Q27" s="19">
        <v>0</v>
      </c>
      <c r="S27" s="278"/>
      <c r="T27" s="279"/>
    </row>
    <row r="28" spans="1:20" s="11" customFormat="1" ht="15" x14ac:dyDescent="0.25">
      <c r="A28" s="287" t="s">
        <v>702</v>
      </c>
      <c r="B28" s="15"/>
      <c r="C28" s="16"/>
      <c r="D28" s="16"/>
      <c r="E28" s="277">
        <v>169.10399999999998</v>
      </c>
      <c r="F28" s="208"/>
      <c r="G28" s="44"/>
      <c r="H28" s="44"/>
      <c r="I28" s="44">
        <v>11.419200000000002</v>
      </c>
      <c r="J28" s="45"/>
      <c r="K28" s="44"/>
      <c r="L28" s="44"/>
      <c r="M28" s="19">
        <v>0</v>
      </c>
      <c r="N28" s="43"/>
      <c r="O28" s="44"/>
      <c r="P28" s="44"/>
      <c r="Q28" s="19">
        <v>0</v>
      </c>
      <c r="S28" s="278"/>
      <c r="T28" s="279"/>
    </row>
    <row r="29" spans="1:20" s="11" customFormat="1" ht="15" x14ac:dyDescent="0.25">
      <c r="A29" s="287" t="s">
        <v>703</v>
      </c>
      <c r="B29" s="15"/>
      <c r="C29" s="16"/>
      <c r="D29" s="16"/>
      <c r="E29" s="277">
        <v>138.42400000000001</v>
      </c>
      <c r="F29" s="208"/>
      <c r="G29" s="44"/>
      <c r="H29" s="44"/>
      <c r="I29" s="44">
        <v>9.9527999999999999</v>
      </c>
      <c r="J29" s="45"/>
      <c r="K29" s="44"/>
      <c r="L29" s="44"/>
      <c r="M29" s="19">
        <v>0</v>
      </c>
      <c r="N29" s="43"/>
      <c r="O29" s="44"/>
      <c r="P29" s="44"/>
      <c r="Q29" s="19">
        <v>0</v>
      </c>
      <c r="S29" s="278"/>
      <c r="T29" s="279"/>
    </row>
    <row r="30" spans="1:20" s="22" customFormat="1" ht="15" x14ac:dyDescent="0.25">
      <c r="A30" s="287" t="s">
        <v>704</v>
      </c>
      <c r="B30" s="15"/>
      <c r="C30" s="16"/>
      <c r="D30" s="16"/>
      <c r="E30" s="277">
        <v>121.88799999999999</v>
      </c>
      <c r="F30" s="208"/>
      <c r="G30" s="44"/>
      <c r="H30" s="44"/>
      <c r="I30" s="44">
        <v>10.4832</v>
      </c>
      <c r="J30" s="45"/>
      <c r="K30" s="44"/>
      <c r="L30" s="44"/>
      <c r="M30" s="19">
        <v>0</v>
      </c>
      <c r="N30" s="43"/>
      <c r="O30" s="44"/>
      <c r="P30" s="44"/>
      <c r="Q30" s="19">
        <v>0</v>
      </c>
      <c r="S30" s="278"/>
      <c r="T30" s="279"/>
    </row>
    <row r="31" spans="1:20" s="22" customFormat="1" ht="15" x14ac:dyDescent="0.25">
      <c r="A31" s="287" t="s">
        <v>705</v>
      </c>
      <c r="B31" s="15"/>
      <c r="C31" s="16"/>
      <c r="D31" s="16"/>
      <c r="E31" s="277">
        <v>126.77600000000002</v>
      </c>
      <c r="F31" s="208"/>
      <c r="G31" s="44"/>
      <c r="H31" s="44"/>
      <c r="I31" s="44">
        <v>11.762400000000001</v>
      </c>
      <c r="J31" s="45"/>
      <c r="K31" s="44"/>
      <c r="L31" s="44"/>
      <c r="M31" s="19">
        <v>0</v>
      </c>
      <c r="N31" s="43"/>
      <c r="O31" s="44"/>
      <c r="P31" s="44"/>
      <c r="Q31" s="19">
        <v>0</v>
      </c>
      <c r="S31" s="278"/>
      <c r="T31" s="279"/>
    </row>
    <row r="32" spans="1:20" s="22" customFormat="1" ht="15" x14ac:dyDescent="0.25">
      <c r="A32" s="287" t="s">
        <v>706</v>
      </c>
      <c r="B32" s="15"/>
      <c r="C32" s="16"/>
      <c r="D32" s="16"/>
      <c r="E32" s="277">
        <v>128.44</v>
      </c>
      <c r="F32" s="208"/>
      <c r="G32" s="44"/>
      <c r="H32" s="44"/>
      <c r="I32" s="44">
        <v>12.2928</v>
      </c>
      <c r="J32" s="45"/>
      <c r="K32" s="44"/>
      <c r="L32" s="44"/>
      <c r="M32" s="19">
        <v>0</v>
      </c>
      <c r="N32" s="43"/>
      <c r="O32" s="44"/>
      <c r="P32" s="44"/>
      <c r="Q32" s="19">
        <v>0</v>
      </c>
      <c r="S32" s="278"/>
      <c r="T32" s="279"/>
    </row>
    <row r="33" spans="1:33" s="22" customFormat="1" ht="15" x14ac:dyDescent="0.25">
      <c r="A33" s="287" t="s">
        <v>707</v>
      </c>
      <c r="B33" s="15"/>
      <c r="C33" s="16"/>
      <c r="D33" s="16"/>
      <c r="E33" s="277">
        <v>132.70400000000001</v>
      </c>
      <c r="F33" s="208"/>
      <c r="G33" s="44"/>
      <c r="H33" s="44"/>
      <c r="I33" s="44">
        <v>13.072799999999999</v>
      </c>
      <c r="J33" s="45"/>
      <c r="K33" s="44"/>
      <c r="L33" s="44"/>
      <c r="M33" s="19">
        <v>0</v>
      </c>
      <c r="N33" s="43"/>
      <c r="O33" s="44"/>
      <c r="P33" s="44"/>
      <c r="Q33" s="19">
        <v>0</v>
      </c>
      <c r="S33" s="278"/>
      <c r="T33" s="279"/>
    </row>
    <row r="34" spans="1:33" s="22" customFormat="1" ht="15" x14ac:dyDescent="0.25">
      <c r="A34" s="287" t="s">
        <v>708</v>
      </c>
      <c r="B34" s="15"/>
      <c r="C34" s="16"/>
      <c r="D34" s="16"/>
      <c r="E34" s="277">
        <v>134.88800000000001</v>
      </c>
      <c r="F34" s="208"/>
      <c r="G34" s="44"/>
      <c r="H34" s="44"/>
      <c r="I34" s="44">
        <v>12.7608</v>
      </c>
      <c r="J34" s="45"/>
      <c r="K34" s="44"/>
      <c r="L34" s="44"/>
      <c r="M34" s="19">
        <v>0</v>
      </c>
      <c r="N34" s="43"/>
      <c r="O34" s="44"/>
      <c r="P34" s="44"/>
      <c r="Q34" s="19">
        <v>0</v>
      </c>
      <c r="S34" s="278"/>
      <c r="T34" s="279"/>
    </row>
    <row r="35" spans="1:33" s="22" customFormat="1" ht="15" x14ac:dyDescent="0.25">
      <c r="A35" s="287" t="s">
        <v>709</v>
      </c>
      <c r="B35" s="15"/>
      <c r="C35" s="16"/>
      <c r="D35" s="16"/>
      <c r="E35" s="277">
        <v>135.512</v>
      </c>
      <c r="F35" s="208"/>
      <c r="G35" s="44"/>
      <c r="H35" s="44"/>
      <c r="I35" s="44">
        <v>11.294400000000001</v>
      </c>
      <c r="J35" s="45"/>
      <c r="K35" s="44"/>
      <c r="L35" s="44"/>
      <c r="M35" s="19">
        <v>0</v>
      </c>
      <c r="N35" s="43"/>
      <c r="O35" s="44"/>
      <c r="P35" s="44"/>
      <c r="Q35" s="19">
        <v>0</v>
      </c>
      <c r="S35" s="278"/>
      <c r="T35" s="279"/>
    </row>
    <row r="36" spans="1:33" s="22" customFormat="1" ht="15" x14ac:dyDescent="0.25">
      <c r="A36" s="287" t="s">
        <v>710</v>
      </c>
      <c r="B36" s="15"/>
      <c r="C36" s="16"/>
      <c r="D36" s="16"/>
      <c r="E36" s="277">
        <v>134.36799999999999</v>
      </c>
      <c r="F36" s="208"/>
      <c r="G36" s="44"/>
      <c r="H36" s="44"/>
      <c r="I36" s="44">
        <v>9.1416000000000004</v>
      </c>
      <c r="J36" s="45"/>
      <c r="K36" s="44"/>
      <c r="L36" s="44"/>
      <c r="M36" s="19">
        <v>0</v>
      </c>
      <c r="N36" s="43"/>
      <c r="O36" s="44"/>
      <c r="P36" s="44"/>
      <c r="Q36" s="19">
        <v>0</v>
      </c>
      <c r="S36" s="278"/>
      <c r="T36" s="279"/>
    </row>
    <row r="37" spans="1:33" s="22" customFormat="1" ht="15.75" thickBot="1" x14ac:dyDescent="0.3">
      <c r="A37" s="288" t="s">
        <v>711</v>
      </c>
      <c r="B37" s="15"/>
      <c r="C37" s="16"/>
      <c r="D37" s="16"/>
      <c r="E37" s="277">
        <v>103.57</v>
      </c>
      <c r="F37" s="208"/>
      <c r="G37" s="44"/>
      <c r="H37" s="44"/>
      <c r="I37" s="44">
        <v>6.9888000000000003</v>
      </c>
      <c r="J37" s="45"/>
      <c r="K37" s="44"/>
      <c r="L37" s="44"/>
      <c r="M37" s="19">
        <v>0</v>
      </c>
      <c r="N37" s="43"/>
      <c r="O37" s="44"/>
      <c r="P37" s="44"/>
      <c r="Q37" s="19">
        <v>0</v>
      </c>
      <c r="S37" s="278"/>
      <c r="T37" s="27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3506.5540000000005</v>
      </c>
      <c r="F38" s="209"/>
      <c r="G38" s="26"/>
      <c r="H38" s="26"/>
      <c r="I38" s="40">
        <f>SUM(I14:I37)</f>
        <v>236.15280000000004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I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I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18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6"/>
      <c r="O4" s="386"/>
      <c r="P4" s="386"/>
      <c r="Q4" s="3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64" t="s">
        <v>19</v>
      </c>
      <c r="C10" s="365"/>
      <c r="D10" s="365"/>
      <c r="E10" s="375"/>
      <c r="F10" s="364" t="s">
        <v>20</v>
      </c>
      <c r="G10" s="376"/>
      <c r="H10" s="376"/>
      <c r="I10" s="377"/>
      <c r="J10" s="364" t="s">
        <v>19</v>
      </c>
      <c r="K10" s="365"/>
      <c r="L10" s="365"/>
      <c r="M10" s="375"/>
      <c r="N10" s="364" t="s">
        <v>20</v>
      </c>
      <c r="O10" s="376"/>
      <c r="P10" s="376"/>
      <c r="Q10" s="37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0"/>
      <c r="C14" s="16"/>
      <c r="D14" s="16"/>
      <c r="E14" s="16">
        <v>20.847199999999997</v>
      </c>
      <c r="F14" s="308"/>
      <c r="G14" s="280"/>
      <c r="H14" s="280"/>
      <c r="I14" s="280">
        <v>11.683999999999999</v>
      </c>
      <c r="J14" s="42"/>
      <c r="K14" s="42"/>
      <c r="L14" s="42"/>
      <c r="M14" s="42">
        <v>0</v>
      </c>
      <c r="N14" s="42"/>
      <c r="O14" s="42"/>
      <c r="P14" s="42"/>
      <c r="Q14" s="42">
        <v>0</v>
      </c>
    </row>
    <row r="15" spans="1:33" s="11" customFormat="1" ht="15" x14ac:dyDescent="0.25">
      <c r="A15" s="284" t="s">
        <v>689</v>
      </c>
      <c r="B15" s="280"/>
      <c r="C15" s="16"/>
      <c r="D15" s="16"/>
      <c r="E15" s="16">
        <v>16.872799999999998</v>
      </c>
      <c r="F15" s="308"/>
      <c r="G15" s="280"/>
      <c r="H15" s="280"/>
      <c r="I15" s="280">
        <v>10.4512</v>
      </c>
      <c r="J15" s="42"/>
      <c r="K15" s="42"/>
      <c r="L15" s="42"/>
      <c r="M15" s="42">
        <v>0</v>
      </c>
      <c r="N15" s="42"/>
      <c r="O15" s="42"/>
      <c r="P15" s="42"/>
      <c r="Q15" s="42">
        <v>0</v>
      </c>
    </row>
    <row r="16" spans="1:33" s="11" customFormat="1" ht="15" x14ac:dyDescent="0.25">
      <c r="A16" s="284" t="s">
        <v>690</v>
      </c>
      <c r="B16" s="280"/>
      <c r="C16" s="16"/>
      <c r="D16" s="16"/>
      <c r="E16" s="16">
        <v>15.603199999999998</v>
      </c>
      <c r="F16" s="308"/>
      <c r="G16" s="280"/>
      <c r="H16" s="280"/>
      <c r="I16" s="280">
        <v>8.1879999999999988</v>
      </c>
      <c r="J16" s="42"/>
      <c r="K16" s="42"/>
      <c r="L16" s="42"/>
      <c r="M16" s="42">
        <v>0</v>
      </c>
      <c r="N16" s="42"/>
      <c r="O16" s="42"/>
      <c r="P16" s="42"/>
      <c r="Q16" s="42">
        <v>0</v>
      </c>
    </row>
    <row r="17" spans="1:17" s="11" customFormat="1" ht="15" x14ac:dyDescent="0.25">
      <c r="A17" s="284" t="s">
        <v>691</v>
      </c>
      <c r="B17" s="280"/>
      <c r="C17" s="16"/>
      <c r="D17" s="16"/>
      <c r="E17" s="16">
        <v>25.3552</v>
      </c>
      <c r="F17" s="308"/>
      <c r="G17" s="280"/>
      <c r="H17" s="280"/>
      <c r="I17" s="280">
        <v>8.2247999999999983</v>
      </c>
      <c r="J17" s="42"/>
      <c r="K17" s="42"/>
      <c r="L17" s="42"/>
      <c r="M17" s="42">
        <v>0</v>
      </c>
      <c r="N17" s="42"/>
      <c r="O17" s="42"/>
      <c r="P17" s="42"/>
      <c r="Q17" s="42">
        <v>0</v>
      </c>
    </row>
    <row r="18" spans="1:17" s="11" customFormat="1" ht="15" x14ac:dyDescent="0.25">
      <c r="A18" s="284" t="s">
        <v>692</v>
      </c>
      <c r="B18" s="280"/>
      <c r="C18" s="16"/>
      <c r="D18" s="16"/>
      <c r="E18" s="16">
        <v>34.720799999999997</v>
      </c>
      <c r="F18" s="308"/>
      <c r="G18" s="280"/>
      <c r="H18" s="280"/>
      <c r="I18" s="280">
        <v>7.6360000000000001</v>
      </c>
      <c r="J18" s="42"/>
      <c r="K18" s="42"/>
      <c r="L18" s="42"/>
      <c r="M18" s="42">
        <v>0</v>
      </c>
      <c r="N18" s="42"/>
      <c r="O18" s="42"/>
      <c r="P18" s="42"/>
      <c r="Q18" s="42">
        <v>0</v>
      </c>
    </row>
    <row r="19" spans="1:17" s="11" customFormat="1" ht="15" x14ac:dyDescent="0.25">
      <c r="A19" s="284" t="s">
        <v>693</v>
      </c>
      <c r="B19" s="280"/>
      <c r="C19" s="16"/>
      <c r="D19" s="16"/>
      <c r="E19" s="16">
        <v>34.628799999999998</v>
      </c>
      <c r="F19" s="308"/>
      <c r="G19" s="280"/>
      <c r="H19" s="280"/>
      <c r="I19" s="280">
        <v>11.150399999999999</v>
      </c>
      <c r="J19" s="42"/>
      <c r="K19" s="42"/>
      <c r="L19" s="42"/>
      <c r="M19" s="42">
        <v>0</v>
      </c>
      <c r="N19" s="42"/>
      <c r="O19" s="42"/>
      <c r="P19" s="42"/>
      <c r="Q19" s="42">
        <v>0</v>
      </c>
    </row>
    <row r="20" spans="1:17" s="11" customFormat="1" ht="15" x14ac:dyDescent="0.25">
      <c r="A20" s="284" t="s">
        <v>694</v>
      </c>
      <c r="B20" s="280"/>
      <c r="C20" s="16"/>
      <c r="D20" s="16"/>
      <c r="E20" s="16">
        <v>37.1496</v>
      </c>
      <c r="F20" s="308"/>
      <c r="G20" s="280"/>
      <c r="H20" s="280"/>
      <c r="I20" s="280">
        <v>27.4344</v>
      </c>
      <c r="J20" s="42"/>
      <c r="K20" s="42"/>
      <c r="L20" s="42"/>
      <c r="M20" s="42">
        <v>0</v>
      </c>
      <c r="N20" s="42"/>
      <c r="O20" s="42"/>
      <c r="P20" s="42"/>
      <c r="Q20" s="42">
        <v>0</v>
      </c>
    </row>
    <row r="21" spans="1:17" s="11" customFormat="1" ht="15" x14ac:dyDescent="0.25">
      <c r="A21" s="284" t="s">
        <v>695</v>
      </c>
      <c r="B21" s="280"/>
      <c r="C21" s="16"/>
      <c r="D21" s="16"/>
      <c r="E21" s="16">
        <v>37.793599999999991</v>
      </c>
      <c r="F21" s="308"/>
      <c r="G21" s="280"/>
      <c r="H21" s="280"/>
      <c r="I21" s="280">
        <v>26.091200000000001</v>
      </c>
      <c r="J21" s="42"/>
      <c r="K21" s="42"/>
      <c r="L21" s="42"/>
      <c r="M21" s="42">
        <v>0</v>
      </c>
      <c r="N21" s="42"/>
      <c r="O21" s="42"/>
      <c r="P21" s="42"/>
      <c r="Q21" s="42">
        <v>0</v>
      </c>
    </row>
    <row r="22" spans="1:17" s="11" customFormat="1" ht="15" x14ac:dyDescent="0.25">
      <c r="A22" s="284" t="s">
        <v>696</v>
      </c>
      <c r="B22" s="280"/>
      <c r="C22" s="16"/>
      <c r="D22" s="16"/>
      <c r="E22" s="16">
        <v>37.002400000000002</v>
      </c>
      <c r="F22" s="308"/>
      <c r="G22" s="280"/>
      <c r="H22" s="280"/>
      <c r="I22" s="280">
        <v>22.024799999999999</v>
      </c>
      <c r="J22" s="42"/>
      <c r="K22" s="42"/>
      <c r="L22" s="42"/>
      <c r="M22" s="42">
        <v>0</v>
      </c>
      <c r="N22" s="42"/>
      <c r="O22" s="42"/>
      <c r="P22" s="42"/>
      <c r="Q22" s="42">
        <v>0</v>
      </c>
    </row>
    <row r="23" spans="1:17" s="11" customFormat="1" ht="15" x14ac:dyDescent="0.25">
      <c r="A23" s="284" t="s">
        <v>697</v>
      </c>
      <c r="B23" s="280"/>
      <c r="C23" s="16"/>
      <c r="D23" s="16"/>
      <c r="E23" s="16">
        <v>36.505599999999994</v>
      </c>
      <c r="F23" s="308"/>
      <c r="G23" s="280"/>
      <c r="H23" s="280"/>
      <c r="I23" s="280">
        <v>27.011200000000002</v>
      </c>
      <c r="J23" s="42"/>
      <c r="K23" s="42"/>
      <c r="L23" s="42"/>
      <c r="M23" s="42">
        <v>0</v>
      </c>
      <c r="N23" s="42"/>
      <c r="O23" s="42"/>
      <c r="P23" s="42"/>
      <c r="Q23" s="42">
        <v>0</v>
      </c>
    </row>
    <row r="24" spans="1:17" s="11" customFormat="1" ht="15" x14ac:dyDescent="0.25">
      <c r="A24" s="284" t="s">
        <v>698</v>
      </c>
      <c r="B24" s="280"/>
      <c r="C24" s="16"/>
      <c r="D24" s="16"/>
      <c r="E24" s="16">
        <v>33.506399999999999</v>
      </c>
      <c r="F24" s="308"/>
      <c r="G24" s="280"/>
      <c r="H24" s="280"/>
      <c r="I24" s="280">
        <v>19.32</v>
      </c>
      <c r="J24" s="42"/>
      <c r="K24" s="42"/>
      <c r="L24" s="42"/>
      <c r="M24" s="42">
        <v>0</v>
      </c>
      <c r="N24" s="42"/>
      <c r="O24" s="42"/>
      <c r="P24" s="42"/>
      <c r="Q24" s="42">
        <v>0</v>
      </c>
    </row>
    <row r="25" spans="1:17" s="11" customFormat="1" ht="15" x14ac:dyDescent="0.25">
      <c r="A25" s="284" t="s">
        <v>699</v>
      </c>
      <c r="B25" s="280"/>
      <c r="C25" s="16"/>
      <c r="D25" s="16"/>
      <c r="E25" s="16">
        <v>36.873599999999996</v>
      </c>
      <c r="F25" s="308"/>
      <c r="G25" s="280"/>
      <c r="H25" s="280"/>
      <c r="I25" s="280">
        <v>24.288</v>
      </c>
      <c r="J25" s="42"/>
      <c r="K25" s="42"/>
      <c r="L25" s="42"/>
      <c r="M25" s="42">
        <v>0</v>
      </c>
      <c r="N25" s="42"/>
      <c r="O25" s="42"/>
      <c r="P25" s="42"/>
      <c r="Q25" s="42">
        <v>0</v>
      </c>
    </row>
    <row r="26" spans="1:17" s="11" customFormat="1" ht="15" x14ac:dyDescent="0.25">
      <c r="A26" s="284" t="s">
        <v>700</v>
      </c>
      <c r="B26" s="280"/>
      <c r="C26" s="16"/>
      <c r="D26" s="16"/>
      <c r="E26" s="16">
        <v>36.560799999999993</v>
      </c>
      <c r="F26" s="308"/>
      <c r="G26" s="280"/>
      <c r="H26" s="280"/>
      <c r="I26" s="280">
        <v>21.288799999999998</v>
      </c>
      <c r="J26" s="42"/>
      <c r="K26" s="42"/>
      <c r="L26" s="42"/>
      <c r="M26" s="42">
        <v>0</v>
      </c>
      <c r="N26" s="42"/>
      <c r="O26" s="42"/>
      <c r="P26" s="42"/>
      <c r="Q26" s="42">
        <v>0</v>
      </c>
    </row>
    <row r="27" spans="1:17" s="11" customFormat="1" ht="15" x14ac:dyDescent="0.25">
      <c r="A27" s="284" t="s">
        <v>701</v>
      </c>
      <c r="B27" s="280"/>
      <c r="C27" s="16"/>
      <c r="D27" s="16"/>
      <c r="E27" s="16">
        <v>36.634399999999999</v>
      </c>
      <c r="F27" s="308"/>
      <c r="G27" s="280"/>
      <c r="H27" s="280"/>
      <c r="I27" s="280">
        <v>15.216799999999997</v>
      </c>
      <c r="J27" s="42"/>
      <c r="K27" s="42"/>
      <c r="L27" s="42"/>
      <c r="M27" s="42">
        <v>0</v>
      </c>
      <c r="N27" s="42"/>
      <c r="O27" s="42"/>
      <c r="P27" s="42"/>
      <c r="Q27" s="42">
        <v>0</v>
      </c>
    </row>
    <row r="28" spans="1:17" s="11" customFormat="1" ht="15" x14ac:dyDescent="0.25">
      <c r="A28" s="284" t="s">
        <v>702</v>
      </c>
      <c r="B28" s="280"/>
      <c r="C28" s="16"/>
      <c r="D28" s="16"/>
      <c r="E28" s="16">
        <v>33.175199999999997</v>
      </c>
      <c r="F28" s="308"/>
      <c r="G28" s="280"/>
      <c r="H28" s="280"/>
      <c r="I28" s="280">
        <v>12.806399999999998</v>
      </c>
      <c r="J28" s="42"/>
      <c r="K28" s="42"/>
      <c r="L28" s="42"/>
      <c r="M28" s="42">
        <v>0</v>
      </c>
      <c r="N28" s="42"/>
      <c r="O28" s="42"/>
      <c r="P28" s="42"/>
      <c r="Q28" s="42">
        <v>0</v>
      </c>
    </row>
    <row r="29" spans="1:17" s="11" customFormat="1" ht="15" x14ac:dyDescent="0.25">
      <c r="A29" s="284" t="s">
        <v>703</v>
      </c>
      <c r="B29" s="280"/>
      <c r="C29" s="16"/>
      <c r="D29" s="16"/>
      <c r="E29" s="16">
        <v>23.276</v>
      </c>
      <c r="F29" s="308"/>
      <c r="G29" s="280"/>
      <c r="H29" s="280"/>
      <c r="I29" s="280">
        <v>13.155999999999999</v>
      </c>
      <c r="J29" s="42"/>
      <c r="K29" s="42"/>
      <c r="L29" s="42"/>
      <c r="M29" s="42">
        <v>0</v>
      </c>
      <c r="N29" s="42"/>
      <c r="O29" s="42"/>
      <c r="P29" s="42"/>
      <c r="Q29" s="42">
        <v>0</v>
      </c>
    </row>
    <row r="30" spans="1:17" s="22" customFormat="1" ht="15" x14ac:dyDescent="0.25">
      <c r="A30" s="284" t="s">
        <v>704</v>
      </c>
      <c r="B30" s="280"/>
      <c r="C30" s="16"/>
      <c r="D30" s="16"/>
      <c r="E30" s="16">
        <v>19.890399999999996</v>
      </c>
      <c r="F30" s="308"/>
      <c r="G30" s="280"/>
      <c r="H30" s="280"/>
      <c r="I30" s="280">
        <v>13.487200000000001</v>
      </c>
      <c r="J30" s="42"/>
      <c r="K30" s="42"/>
      <c r="L30" s="42"/>
      <c r="M30" s="42">
        <v>0</v>
      </c>
      <c r="N30" s="42"/>
      <c r="O30" s="42"/>
      <c r="P30" s="42"/>
      <c r="Q30" s="42">
        <v>0</v>
      </c>
    </row>
    <row r="31" spans="1:17" s="22" customFormat="1" ht="15" x14ac:dyDescent="0.25">
      <c r="A31" s="284" t="s">
        <v>705</v>
      </c>
      <c r="B31" s="280"/>
      <c r="C31" s="16"/>
      <c r="D31" s="16"/>
      <c r="E31" s="16">
        <v>20.608000000000001</v>
      </c>
      <c r="F31" s="308"/>
      <c r="G31" s="280"/>
      <c r="H31" s="280"/>
      <c r="I31" s="280">
        <v>21.233599999999996</v>
      </c>
      <c r="J31" s="42"/>
      <c r="K31" s="42"/>
      <c r="L31" s="42"/>
      <c r="M31" s="42">
        <v>0</v>
      </c>
      <c r="N31" s="42"/>
      <c r="O31" s="42"/>
      <c r="P31" s="42"/>
      <c r="Q31" s="42">
        <v>0</v>
      </c>
    </row>
    <row r="32" spans="1:17" s="22" customFormat="1" ht="15" x14ac:dyDescent="0.25">
      <c r="A32" s="284" t="s">
        <v>706</v>
      </c>
      <c r="B32" s="280"/>
      <c r="C32" s="16"/>
      <c r="D32" s="16"/>
      <c r="E32" s="16">
        <v>23.938399999999998</v>
      </c>
      <c r="F32" s="308"/>
      <c r="G32" s="280"/>
      <c r="H32" s="280"/>
      <c r="I32" s="280">
        <v>23.5152</v>
      </c>
      <c r="J32" s="42"/>
      <c r="K32" s="42"/>
      <c r="L32" s="42"/>
      <c r="M32" s="42">
        <v>0</v>
      </c>
      <c r="N32" s="42"/>
      <c r="O32" s="42"/>
      <c r="P32" s="42"/>
      <c r="Q32" s="42">
        <v>0</v>
      </c>
    </row>
    <row r="33" spans="1:33" s="22" customFormat="1" ht="15" x14ac:dyDescent="0.25">
      <c r="A33" s="284" t="s">
        <v>707</v>
      </c>
      <c r="B33" s="280"/>
      <c r="C33" s="16"/>
      <c r="D33" s="16"/>
      <c r="E33" s="16">
        <v>26.164799999999996</v>
      </c>
      <c r="F33" s="308"/>
      <c r="G33" s="280"/>
      <c r="H33" s="280"/>
      <c r="I33" s="280">
        <v>20.239999999999998</v>
      </c>
      <c r="J33" s="42"/>
      <c r="K33" s="42"/>
      <c r="L33" s="42"/>
      <c r="M33" s="42">
        <v>0</v>
      </c>
      <c r="N33" s="42"/>
      <c r="O33" s="42"/>
      <c r="P33" s="42"/>
      <c r="Q33" s="42">
        <v>0</v>
      </c>
    </row>
    <row r="34" spans="1:33" s="22" customFormat="1" ht="15" x14ac:dyDescent="0.25">
      <c r="A34" s="284" t="s">
        <v>708</v>
      </c>
      <c r="B34" s="280"/>
      <c r="C34" s="16"/>
      <c r="D34" s="16"/>
      <c r="E34" s="16">
        <v>29.715999999999998</v>
      </c>
      <c r="F34" s="308"/>
      <c r="G34" s="280"/>
      <c r="H34" s="280"/>
      <c r="I34" s="280">
        <v>20.074399999999997</v>
      </c>
      <c r="J34" s="42"/>
      <c r="K34" s="42"/>
      <c r="L34" s="42"/>
      <c r="M34" s="42">
        <v>0</v>
      </c>
      <c r="N34" s="42"/>
      <c r="O34" s="42"/>
      <c r="P34" s="42"/>
      <c r="Q34" s="42">
        <v>0</v>
      </c>
    </row>
    <row r="35" spans="1:33" s="22" customFormat="1" ht="15" x14ac:dyDescent="0.25">
      <c r="A35" s="284" t="s">
        <v>709</v>
      </c>
      <c r="B35" s="280"/>
      <c r="C35" s="16"/>
      <c r="D35" s="16"/>
      <c r="E35" s="16">
        <v>32.015999999999991</v>
      </c>
      <c r="F35" s="308"/>
      <c r="G35" s="280"/>
      <c r="H35" s="280"/>
      <c r="I35" s="280">
        <v>22.043199999999999</v>
      </c>
      <c r="J35" s="42"/>
      <c r="K35" s="42"/>
      <c r="L35" s="42"/>
      <c r="M35" s="42">
        <v>0</v>
      </c>
      <c r="N35" s="42"/>
      <c r="O35" s="42"/>
      <c r="P35" s="42"/>
      <c r="Q35" s="42">
        <v>0</v>
      </c>
    </row>
    <row r="36" spans="1:33" s="22" customFormat="1" ht="15" x14ac:dyDescent="0.25">
      <c r="A36" s="284" t="s">
        <v>710</v>
      </c>
      <c r="B36" s="280"/>
      <c r="C36" s="16"/>
      <c r="D36" s="16"/>
      <c r="E36" s="16">
        <v>30.0288</v>
      </c>
      <c r="F36" s="308"/>
      <c r="G36" s="280"/>
      <c r="H36" s="280"/>
      <c r="I36" s="280">
        <v>23.735999999999997</v>
      </c>
      <c r="J36" s="42"/>
      <c r="K36" s="42"/>
      <c r="L36" s="42"/>
      <c r="M36" s="42">
        <v>0</v>
      </c>
      <c r="N36" s="42"/>
      <c r="O36" s="42"/>
      <c r="P36" s="42"/>
      <c r="Q36" s="42">
        <v>0</v>
      </c>
    </row>
    <row r="37" spans="1:33" s="22" customFormat="1" ht="15.75" thickBot="1" x14ac:dyDescent="0.3">
      <c r="A37" s="285" t="s">
        <v>711</v>
      </c>
      <c r="B37" s="280"/>
      <c r="C37" s="16"/>
      <c r="D37" s="16"/>
      <c r="E37" s="16">
        <v>23.220799999999997</v>
      </c>
      <c r="F37" s="308"/>
      <c r="G37" s="280"/>
      <c r="H37" s="280"/>
      <c r="I37" s="280">
        <v>17.866399999999999</v>
      </c>
      <c r="J37" s="42"/>
      <c r="K37" s="42"/>
      <c r="L37" s="42"/>
      <c r="M37" s="42">
        <v>0</v>
      </c>
      <c r="N37" s="42"/>
      <c r="O37" s="42"/>
      <c r="P37" s="42"/>
      <c r="Q37" s="42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702.08879999999999</v>
      </c>
      <c r="F38" s="26"/>
      <c r="G38" s="26"/>
      <c r="H38" s="26"/>
      <c r="I38" s="25">
        <f>SUM(I14:I37)</f>
        <v>428.16800000000006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:F1"/>
    <mergeCell ref="N1:Q1"/>
    <mergeCell ref="B2:F2"/>
    <mergeCell ref="N2:Q2"/>
    <mergeCell ref="B4:C4"/>
    <mergeCell ref="F11:G11"/>
    <mergeCell ref="J11:K11"/>
    <mergeCell ref="N11:O11"/>
    <mergeCell ref="N4:Q4"/>
    <mergeCell ref="N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412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6"/>
      <c r="O4" s="386"/>
      <c r="P4" s="386"/>
      <c r="Q4" s="3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64" t="s">
        <v>21</v>
      </c>
      <c r="C10" s="365"/>
      <c r="D10" s="365"/>
      <c r="E10" s="375"/>
      <c r="F10" s="364" t="s">
        <v>413</v>
      </c>
      <c r="G10" s="376"/>
      <c r="H10" s="376"/>
      <c r="I10" s="377"/>
      <c r="J10" s="364" t="s">
        <v>21</v>
      </c>
      <c r="K10" s="365"/>
      <c r="L10" s="365"/>
      <c r="M10" s="375"/>
      <c r="N10" s="364" t="s">
        <v>413</v>
      </c>
      <c r="O10" s="376"/>
      <c r="P10" s="376"/>
      <c r="Q10" s="37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60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">
      <c r="A14" s="283" t="s">
        <v>688</v>
      </c>
      <c r="B14" s="15"/>
      <c r="C14" s="16"/>
      <c r="D14" s="16"/>
      <c r="E14" s="280">
        <v>25.437999999999999</v>
      </c>
      <c r="F14" s="280"/>
      <c r="G14" s="280"/>
      <c r="H14" s="280"/>
      <c r="I14" s="280">
        <v>1.7939999999999998</v>
      </c>
      <c r="J14" s="42"/>
      <c r="K14" s="42"/>
      <c r="L14" s="42"/>
      <c r="M14" s="46">
        <v>0</v>
      </c>
      <c r="N14" s="46"/>
      <c r="O14" s="46"/>
      <c r="P14" s="46"/>
      <c r="Q14" s="46">
        <v>0</v>
      </c>
    </row>
    <row r="15" spans="1:33" s="11" customFormat="1" ht="15" x14ac:dyDescent="0.2">
      <c r="A15" s="284" t="s">
        <v>689</v>
      </c>
      <c r="B15" s="15"/>
      <c r="C15" s="16"/>
      <c r="D15" s="16"/>
      <c r="E15" s="280">
        <v>23.735999999999997</v>
      </c>
      <c r="F15" s="280"/>
      <c r="G15" s="280"/>
      <c r="H15" s="280"/>
      <c r="I15" s="280">
        <v>1.7479999999999998</v>
      </c>
      <c r="J15" s="42"/>
      <c r="K15" s="42"/>
      <c r="L15" s="42"/>
      <c r="M15" s="46">
        <v>0</v>
      </c>
      <c r="N15" s="46"/>
      <c r="O15" s="46"/>
      <c r="P15" s="46"/>
      <c r="Q15" s="46">
        <v>0</v>
      </c>
    </row>
    <row r="16" spans="1:33" s="11" customFormat="1" ht="15" x14ac:dyDescent="0.2">
      <c r="A16" s="284" t="s">
        <v>690</v>
      </c>
      <c r="B16" s="15"/>
      <c r="C16" s="16"/>
      <c r="D16" s="16"/>
      <c r="E16" s="280">
        <v>20.837999999999994</v>
      </c>
      <c r="F16" s="280"/>
      <c r="G16" s="280"/>
      <c r="H16" s="280"/>
      <c r="I16" s="280">
        <v>1.7939999999999998</v>
      </c>
      <c r="J16" s="42"/>
      <c r="K16" s="42"/>
      <c r="L16" s="42"/>
      <c r="M16" s="46">
        <v>0</v>
      </c>
      <c r="N16" s="46"/>
      <c r="O16" s="46"/>
      <c r="P16" s="46"/>
      <c r="Q16" s="46">
        <v>0</v>
      </c>
    </row>
    <row r="17" spans="1:17" s="11" customFormat="1" ht="15" x14ac:dyDescent="0.2">
      <c r="A17" s="284" t="s">
        <v>691</v>
      </c>
      <c r="B17" s="15"/>
      <c r="C17" s="16"/>
      <c r="D17" s="16"/>
      <c r="E17" s="280">
        <v>21.297999999999998</v>
      </c>
      <c r="F17" s="280"/>
      <c r="G17" s="280"/>
      <c r="H17" s="280"/>
      <c r="I17" s="280">
        <v>1.7479999999999998</v>
      </c>
      <c r="J17" s="42"/>
      <c r="K17" s="42"/>
      <c r="L17" s="42"/>
      <c r="M17" s="46">
        <v>0</v>
      </c>
      <c r="N17" s="46"/>
      <c r="O17" s="46"/>
      <c r="P17" s="46"/>
      <c r="Q17" s="46">
        <v>0</v>
      </c>
    </row>
    <row r="18" spans="1:17" s="11" customFormat="1" ht="15" x14ac:dyDescent="0.2">
      <c r="A18" s="284" t="s">
        <v>692</v>
      </c>
      <c r="B18" s="15"/>
      <c r="C18" s="16"/>
      <c r="D18" s="16"/>
      <c r="E18" s="280">
        <v>21.757999999999999</v>
      </c>
      <c r="F18" s="280"/>
      <c r="G18" s="280"/>
      <c r="H18" s="280"/>
      <c r="I18" s="280">
        <v>1.7939999999999998</v>
      </c>
      <c r="J18" s="42"/>
      <c r="K18" s="42"/>
      <c r="L18" s="42"/>
      <c r="M18" s="46">
        <v>0</v>
      </c>
      <c r="N18" s="46"/>
      <c r="O18" s="46"/>
      <c r="P18" s="46"/>
      <c r="Q18" s="46">
        <v>0</v>
      </c>
    </row>
    <row r="19" spans="1:17" s="11" customFormat="1" ht="15" x14ac:dyDescent="0.2">
      <c r="A19" s="284" t="s">
        <v>693</v>
      </c>
      <c r="B19" s="15"/>
      <c r="C19" s="16"/>
      <c r="D19" s="16"/>
      <c r="E19" s="280">
        <v>23.735999999999997</v>
      </c>
      <c r="F19" s="280"/>
      <c r="G19" s="280"/>
      <c r="H19" s="280"/>
      <c r="I19" s="280">
        <v>1.7479999999999998</v>
      </c>
      <c r="J19" s="42"/>
      <c r="K19" s="42"/>
      <c r="L19" s="42"/>
      <c r="M19" s="46">
        <v>0</v>
      </c>
      <c r="N19" s="46"/>
      <c r="O19" s="46"/>
      <c r="P19" s="46"/>
      <c r="Q19" s="46">
        <v>0</v>
      </c>
    </row>
    <row r="20" spans="1:17" s="11" customFormat="1" ht="15" x14ac:dyDescent="0.2">
      <c r="A20" s="284" t="s">
        <v>694</v>
      </c>
      <c r="B20" s="15"/>
      <c r="C20" s="16"/>
      <c r="D20" s="16"/>
      <c r="E20" s="280">
        <v>24.058</v>
      </c>
      <c r="F20" s="280"/>
      <c r="G20" s="280"/>
      <c r="H20" s="280"/>
      <c r="I20" s="280">
        <v>1.7479999999999998</v>
      </c>
      <c r="J20" s="42"/>
      <c r="K20" s="42"/>
      <c r="L20" s="42"/>
      <c r="M20" s="46">
        <v>0</v>
      </c>
      <c r="N20" s="46"/>
      <c r="O20" s="46"/>
      <c r="P20" s="46"/>
      <c r="Q20" s="46">
        <v>0</v>
      </c>
    </row>
    <row r="21" spans="1:17" s="11" customFormat="1" ht="15" x14ac:dyDescent="0.2">
      <c r="A21" s="284" t="s">
        <v>695</v>
      </c>
      <c r="B21" s="15"/>
      <c r="C21" s="16"/>
      <c r="D21" s="16"/>
      <c r="E21" s="280">
        <v>26.265999999999998</v>
      </c>
      <c r="F21" s="280"/>
      <c r="G21" s="280"/>
      <c r="H21" s="280"/>
      <c r="I21" s="280">
        <v>1.702</v>
      </c>
      <c r="J21" s="42"/>
      <c r="K21" s="42"/>
      <c r="L21" s="42"/>
      <c r="M21" s="46">
        <v>0</v>
      </c>
      <c r="N21" s="46"/>
      <c r="O21" s="46"/>
      <c r="P21" s="46"/>
      <c r="Q21" s="46">
        <v>0</v>
      </c>
    </row>
    <row r="22" spans="1:17" s="11" customFormat="1" ht="15" x14ac:dyDescent="0.2">
      <c r="A22" s="284" t="s">
        <v>696</v>
      </c>
      <c r="B22" s="15"/>
      <c r="C22" s="16"/>
      <c r="D22" s="16"/>
      <c r="E22" s="280">
        <v>30.130000000000003</v>
      </c>
      <c r="F22" s="280"/>
      <c r="G22" s="280"/>
      <c r="H22" s="280"/>
      <c r="I22" s="280">
        <v>1.7939999999999998</v>
      </c>
      <c r="J22" s="42"/>
      <c r="K22" s="42"/>
      <c r="L22" s="42"/>
      <c r="M22" s="46">
        <v>0</v>
      </c>
      <c r="N22" s="46"/>
      <c r="O22" s="46"/>
      <c r="P22" s="46"/>
      <c r="Q22" s="46">
        <v>0</v>
      </c>
    </row>
    <row r="23" spans="1:17" s="11" customFormat="1" ht="15" x14ac:dyDescent="0.2">
      <c r="A23" s="284" t="s">
        <v>697</v>
      </c>
      <c r="B23" s="15"/>
      <c r="C23" s="16"/>
      <c r="D23" s="16"/>
      <c r="E23" s="280">
        <v>32.107999999999997</v>
      </c>
      <c r="F23" s="280"/>
      <c r="G23" s="280"/>
      <c r="H23" s="280"/>
      <c r="I23" s="280">
        <v>1.7479999999999998</v>
      </c>
      <c r="J23" s="42"/>
      <c r="K23" s="42"/>
      <c r="L23" s="42"/>
      <c r="M23" s="46">
        <v>0</v>
      </c>
      <c r="N23" s="46"/>
      <c r="O23" s="46"/>
      <c r="P23" s="46"/>
      <c r="Q23" s="46">
        <v>0</v>
      </c>
    </row>
    <row r="24" spans="1:17" s="11" customFormat="1" ht="15" x14ac:dyDescent="0.2">
      <c r="A24" s="284" t="s">
        <v>698</v>
      </c>
      <c r="B24" s="15"/>
      <c r="C24" s="16"/>
      <c r="D24" s="16"/>
      <c r="E24" s="280">
        <v>31.233999999999998</v>
      </c>
      <c r="F24" s="280"/>
      <c r="G24" s="280"/>
      <c r="H24" s="280"/>
      <c r="I24" s="280">
        <v>1.7479999999999998</v>
      </c>
      <c r="J24" s="42"/>
      <c r="K24" s="42"/>
      <c r="L24" s="42"/>
      <c r="M24" s="46">
        <v>0</v>
      </c>
      <c r="N24" s="46"/>
      <c r="O24" s="46"/>
      <c r="P24" s="46"/>
      <c r="Q24" s="46">
        <v>0</v>
      </c>
    </row>
    <row r="25" spans="1:17" s="11" customFormat="1" ht="15" x14ac:dyDescent="0.2">
      <c r="A25" s="284" t="s">
        <v>699</v>
      </c>
      <c r="B25" s="15"/>
      <c r="C25" s="16"/>
      <c r="D25" s="16"/>
      <c r="E25" s="280">
        <v>31.003999999999998</v>
      </c>
      <c r="F25" s="280"/>
      <c r="G25" s="280"/>
      <c r="H25" s="280"/>
      <c r="I25" s="280">
        <v>1.7479999999999998</v>
      </c>
      <c r="J25" s="42"/>
      <c r="K25" s="42"/>
      <c r="L25" s="42"/>
      <c r="M25" s="46">
        <v>0</v>
      </c>
      <c r="N25" s="46"/>
      <c r="O25" s="46"/>
      <c r="P25" s="46"/>
      <c r="Q25" s="46">
        <v>0</v>
      </c>
    </row>
    <row r="26" spans="1:17" s="11" customFormat="1" ht="15" x14ac:dyDescent="0.2">
      <c r="A26" s="284" t="s">
        <v>700</v>
      </c>
      <c r="B26" s="15"/>
      <c r="C26" s="16"/>
      <c r="D26" s="16"/>
      <c r="E26" s="280">
        <v>31.74</v>
      </c>
      <c r="F26" s="280"/>
      <c r="G26" s="280"/>
      <c r="H26" s="280"/>
      <c r="I26" s="280">
        <v>1.7939999999999998</v>
      </c>
      <c r="J26" s="42"/>
      <c r="K26" s="42"/>
      <c r="L26" s="42"/>
      <c r="M26" s="46">
        <v>0</v>
      </c>
      <c r="N26" s="46"/>
      <c r="O26" s="46"/>
      <c r="P26" s="46"/>
      <c r="Q26" s="46">
        <v>0</v>
      </c>
    </row>
    <row r="27" spans="1:17" s="11" customFormat="1" ht="15" x14ac:dyDescent="0.2">
      <c r="A27" s="284" t="s">
        <v>701</v>
      </c>
      <c r="B27" s="15"/>
      <c r="C27" s="16"/>
      <c r="D27" s="16"/>
      <c r="E27" s="280">
        <v>29.117999999999999</v>
      </c>
      <c r="F27" s="280"/>
      <c r="G27" s="280"/>
      <c r="H27" s="280"/>
      <c r="I27" s="280">
        <v>3.5419999999999998</v>
      </c>
      <c r="J27" s="42"/>
      <c r="K27" s="42"/>
      <c r="L27" s="42"/>
      <c r="M27" s="46">
        <v>0</v>
      </c>
      <c r="N27" s="46"/>
      <c r="O27" s="46"/>
      <c r="P27" s="46"/>
      <c r="Q27" s="46">
        <v>0</v>
      </c>
    </row>
    <row r="28" spans="1:17" s="11" customFormat="1" ht="15" x14ac:dyDescent="0.2">
      <c r="A28" s="284" t="s">
        <v>702</v>
      </c>
      <c r="B28" s="15"/>
      <c r="C28" s="16"/>
      <c r="D28" s="16"/>
      <c r="E28" s="280">
        <v>32.89</v>
      </c>
      <c r="F28" s="280"/>
      <c r="G28" s="280"/>
      <c r="H28" s="280"/>
      <c r="I28" s="280">
        <v>3.4499999999999997</v>
      </c>
      <c r="J28" s="42"/>
      <c r="K28" s="42"/>
      <c r="L28" s="42"/>
      <c r="M28" s="46">
        <v>0</v>
      </c>
      <c r="N28" s="46"/>
      <c r="O28" s="46"/>
      <c r="P28" s="46"/>
      <c r="Q28" s="46">
        <v>0</v>
      </c>
    </row>
    <row r="29" spans="1:17" s="11" customFormat="1" ht="15" x14ac:dyDescent="0.2">
      <c r="A29" s="284" t="s">
        <v>703</v>
      </c>
      <c r="B29" s="15"/>
      <c r="C29" s="16"/>
      <c r="D29" s="16"/>
      <c r="E29" s="280">
        <v>35.373999999999995</v>
      </c>
      <c r="F29" s="280"/>
      <c r="G29" s="280"/>
      <c r="H29" s="280"/>
      <c r="I29" s="280">
        <v>3.9099999999999997</v>
      </c>
      <c r="J29" s="42"/>
      <c r="K29" s="42"/>
      <c r="L29" s="42"/>
      <c r="M29" s="46">
        <v>0</v>
      </c>
      <c r="N29" s="46"/>
      <c r="O29" s="46"/>
      <c r="P29" s="46"/>
      <c r="Q29" s="46">
        <v>0</v>
      </c>
    </row>
    <row r="30" spans="1:17" s="22" customFormat="1" ht="15" x14ac:dyDescent="0.2">
      <c r="A30" s="284" t="s">
        <v>704</v>
      </c>
      <c r="B30" s="15"/>
      <c r="C30" s="16"/>
      <c r="D30" s="16"/>
      <c r="E30" s="280">
        <v>31.509999999999994</v>
      </c>
      <c r="F30" s="280"/>
      <c r="G30" s="280"/>
      <c r="H30" s="280"/>
      <c r="I30" s="280">
        <v>3.5879999999999996</v>
      </c>
      <c r="J30" s="42"/>
      <c r="K30" s="42"/>
      <c r="L30" s="42"/>
      <c r="M30" s="46">
        <v>0</v>
      </c>
      <c r="N30" s="46"/>
      <c r="O30" s="46"/>
      <c r="P30" s="46"/>
      <c r="Q30" s="46">
        <v>0</v>
      </c>
    </row>
    <row r="31" spans="1:17" s="22" customFormat="1" ht="15" x14ac:dyDescent="0.2">
      <c r="A31" s="284" t="s">
        <v>705</v>
      </c>
      <c r="B31" s="15"/>
      <c r="C31" s="16"/>
      <c r="D31" s="16"/>
      <c r="E31" s="280">
        <v>33.948</v>
      </c>
      <c r="F31" s="280"/>
      <c r="G31" s="280"/>
      <c r="H31" s="280"/>
      <c r="I31" s="280">
        <v>3.2659999999999996</v>
      </c>
      <c r="J31" s="42"/>
      <c r="K31" s="42"/>
      <c r="L31" s="42"/>
      <c r="M31" s="46">
        <v>0</v>
      </c>
      <c r="N31" s="46"/>
      <c r="O31" s="46"/>
      <c r="P31" s="46"/>
      <c r="Q31" s="46">
        <v>0</v>
      </c>
    </row>
    <row r="32" spans="1:17" s="22" customFormat="1" ht="15" x14ac:dyDescent="0.2">
      <c r="A32" s="284" t="s">
        <v>706</v>
      </c>
      <c r="B32" s="15"/>
      <c r="C32" s="16"/>
      <c r="D32" s="16"/>
      <c r="E32" s="280">
        <v>34.04</v>
      </c>
      <c r="F32" s="280"/>
      <c r="G32" s="280"/>
      <c r="H32" s="280"/>
      <c r="I32" s="280">
        <v>3.2659999999999996</v>
      </c>
      <c r="J32" s="42"/>
      <c r="K32" s="42"/>
      <c r="L32" s="42"/>
      <c r="M32" s="46">
        <v>0</v>
      </c>
      <c r="N32" s="46"/>
      <c r="O32" s="46"/>
      <c r="P32" s="46"/>
      <c r="Q32" s="46">
        <v>0</v>
      </c>
    </row>
    <row r="33" spans="1:33" s="22" customFormat="1" ht="15" x14ac:dyDescent="0.2">
      <c r="A33" s="284" t="s">
        <v>707</v>
      </c>
      <c r="B33" s="15"/>
      <c r="C33" s="16"/>
      <c r="D33" s="16"/>
      <c r="E33" s="280">
        <v>37.444000000000003</v>
      </c>
      <c r="F33" s="280"/>
      <c r="G33" s="280"/>
      <c r="H33" s="280"/>
      <c r="I33" s="280">
        <v>3.5419999999999998</v>
      </c>
      <c r="J33" s="42"/>
      <c r="K33" s="42"/>
      <c r="L33" s="42"/>
      <c r="M33" s="46">
        <v>0</v>
      </c>
      <c r="N33" s="46"/>
      <c r="O33" s="46"/>
      <c r="P33" s="46"/>
      <c r="Q33" s="46">
        <v>0</v>
      </c>
    </row>
    <row r="34" spans="1:33" s="22" customFormat="1" ht="15" x14ac:dyDescent="0.2">
      <c r="A34" s="284" t="s">
        <v>708</v>
      </c>
      <c r="B34" s="15"/>
      <c r="C34" s="16"/>
      <c r="D34" s="16"/>
      <c r="E34" s="280">
        <v>36.707999999999998</v>
      </c>
      <c r="F34" s="280"/>
      <c r="G34" s="280"/>
      <c r="H34" s="280"/>
      <c r="I34" s="280">
        <v>3.2659999999999996</v>
      </c>
      <c r="J34" s="42"/>
      <c r="K34" s="42"/>
      <c r="L34" s="42"/>
      <c r="M34" s="46">
        <v>0</v>
      </c>
      <c r="N34" s="46"/>
      <c r="O34" s="46"/>
      <c r="P34" s="46"/>
      <c r="Q34" s="46">
        <v>0</v>
      </c>
    </row>
    <row r="35" spans="1:33" s="22" customFormat="1" ht="15" x14ac:dyDescent="0.2">
      <c r="A35" s="284" t="s">
        <v>709</v>
      </c>
      <c r="B35" s="15"/>
      <c r="C35" s="16"/>
      <c r="D35" s="16"/>
      <c r="E35" s="280">
        <v>34.867999999999995</v>
      </c>
      <c r="F35" s="280"/>
      <c r="G35" s="280"/>
      <c r="H35" s="280"/>
      <c r="I35" s="280">
        <v>3.3119999999999998</v>
      </c>
      <c r="J35" s="42"/>
      <c r="K35" s="42"/>
      <c r="L35" s="42"/>
      <c r="M35" s="46">
        <v>0</v>
      </c>
      <c r="N35" s="46"/>
      <c r="O35" s="46"/>
      <c r="P35" s="46"/>
      <c r="Q35" s="46">
        <v>0</v>
      </c>
    </row>
    <row r="36" spans="1:33" s="22" customFormat="1" ht="15" x14ac:dyDescent="0.2">
      <c r="A36" s="284" t="s">
        <v>710</v>
      </c>
      <c r="B36" s="15"/>
      <c r="C36" s="16"/>
      <c r="D36" s="16"/>
      <c r="E36" s="280">
        <v>32.751999999999995</v>
      </c>
      <c r="F36" s="280"/>
      <c r="G36" s="280"/>
      <c r="H36" s="280"/>
      <c r="I36" s="280">
        <v>3.2659999999999996</v>
      </c>
      <c r="J36" s="42"/>
      <c r="K36" s="42"/>
      <c r="L36" s="42"/>
      <c r="M36" s="46">
        <v>0</v>
      </c>
      <c r="N36" s="46"/>
      <c r="O36" s="46"/>
      <c r="P36" s="46"/>
      <c r="Q36" s="46">
        <v>0</v>
      </c>
    </row>
    <row r="37" spans="1:33" s="22" customFormat="1" ht="15.75" thickBot="1" x14ac:dyDescent="0.25">
      <c r="A37" s="285" t="s">
        <v>711</v>
      </c>
      <c r="B37" s="15"/>
      <c r="C37" s="16"/>
      <c r="D37" s="16"/>
      <c r="E37" s="280">
        <v>28.013999999999996</v>
      </c>
      <c r="F37" s="280"/>
      <c r="G37" s="280"/>
      <c r="H37" s="280"/>
      <c r="I37" s="280">
        <v>3.3119999999999998</v>
      </c>
      <c r="J37" s="42"/>
      <c r="K37" s="42"/>
      <c r="L37" s="42"/>
      <c r="M37" s="46">
        <v>0</v>
      </c>
      <c r="N37" s="46"/>
      <c r="O37" s="46"/>
      <c r="P37" s="46"/>
      <c r="Q37" s="46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710.00999999999988</v>
      </c>
      <c r="F38" s="26"/>
      <c r="G38" s="26"/>
      <c r="H38" s="26"/>
      <c r="I38" s="25">
        <f>SUM(I14:I37)</f>
        <v>60.627999999999993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22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6"/>
      <c r="O4" s="386"/>
      <c r="P4" s="386"/>
      <c r="Q4" s="3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64" t="s">
        <v>23</v>
      </c>
      <c r="C10" s="365"/>
      <c r="D10" s="365"/>
      <c r="E10" s="375"/>
      <c r="F10" s="364" t="s">
        <v>24</v>
      </c>
      <c r="G10" s="376"/>
      <c r="H10" s="376"/>
      <c r="I10" s="377"/>
      <c r="J10" s="364" t="s">
        <v>23</v>
      </c>
      <c r="K10" s="365"/>
      <c r="L10" s="365"/>
      <c r="M10" s="375"/>
      <c r="N10" s="364" t="s">
        <v>24</v>
      </c>
      <c r="O10" s="376"/>
      <c r="P10" s="376"/>
      <c r="Q10" s="37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1.9204999999999999</v>
      </c>
      <c r="F14" s="43"/>
      <c r="G14" s="43"/>
      <c r="H14" s="43"/>
      <c r="I14" s="43">
        <v>85.035600000000002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1.702</v>
      </c>
      <c r="F15" s="43"/>
      <c r="G15" s="43"/>
      <c r="H15" s="43"/>
      <c r="I15" s="43">
        <v>70.24199999999999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1.5294999999999999</v>
      </c>
      <c r="F16" s="43"/>
      <c r="G16" s="43"/>
      <c r="H16" s="43"/>
      <c r="I16" s="43">
        <v>63.452399999999997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1.6444999999999999</v>
      </c>
      <c r="F17" s="43"/>
      <c r="G17" s="43"/>
      <c r="H17" s="43"/>
      <c r="I17" s="43">
        <v>61.658399999999993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1.702</v>
      </c>
      <c r="F18" s="43"/>
      <c r="G18" s="43"/>
      <c r="H18" s="43"/>
      <c r="I18" s="43">
        <v>63.203999999999994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4.2435</v>
      </c>
      <c r="F19" s="43"/>
      <c r="G19" s="43"/>
      <c r="H19" s="43"/>
      <c r="I19" s="43">
        <v>69.69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2.2424999999999997</v>
      </c>
      <c r="F20" s="43"/>
      <c r="G20" s="43"/>
      <c r="H20" s="43"/>
      <c r="I20" s="43">
        <v>80.288399999999996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3.4845000000000002</v>
      </c>
      <c r="F21" s="43"/>
      <c r="G21" s="43"/>
      <c r="H21" s="43"/>
      <c r="I21" s="43">
        <v>93.5916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6.8999999999999995</v>
      </c>
      <c r="F22" s="43"/>
      <c r="G22" s="43"/>
      <c r="H22" s="43"/>
      <c r="I22" s="43">
        <v>91.549199999999999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5.819</v>
      </c>
      <c r="F23" s="43"/>
      <c r="G23" s="43"/>
      <c r="H23" s="43"/>
      <c r="I23" s="43">
        <v>90.251999999999995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7.1069999999999993</v>
      </c>
      <c r="F24" s="43"/>
      <c r="G24" s="43"/>
      <c r="H24" s="43"/>
      <c r="I24" s="43">
        <v>94.999200000000002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4.5655000000000001</v>
      </c>
      <c r="F25" s="43"/>
      <c r="G25" s="43"/>
      <c r="H25" s="43"/>
      <c r="I25" s="43">
        <v>87.850800000000007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3.5994999999999995</v>
      </c>
      <c r="F26" s="43"/>
      <c r="G26" s="43"/>
      <c r="H26" s="43"/>
      <c r="I26" s="43">
        <v>93.260399999999976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3.4039999999999999</v>
      </c>
      <c r="F27" s="43"/>
      <c r="G27" s="43"/>
      <c r="H27" s="43"/>
      <c r="I27" s="43">
        <v>87.381599999999992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3.7489999999999997</v>
      </c>
      <c r="F28" s="43"/>
      <c r="G28" s="43"/>
      <c r="H28" s="43"/>
      <c r="I28" s="43">
        <v>91.77000000000001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5.7729999999999988</v>
      </c>
      <c r="F29" s="43"/>
      <c r="G29" s="43"/>
      <c r="H29" s="43"/>
      <c r="I29" s="43">
        <v>86.194799999999987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8.6020000000000003</v>
      </c>
      <c r="F30" s="43"/>
      <c r="G30" s="43"/>
      <c r="H30" s="43"/>
      <c r="I30" s="43">
        <v>95.661599999999993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4.6919999999999993</v>
      </c>
      <c r="F31" s="43"/>
      <c r="G31" s="43"/>
      <c r="H31" s="43"/>
      <c r="I31" s="43">
        <v>101.70599999999999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2.8979999999999997</v>
      </c>
      <c r="F32" s="43"/>
      <c r="G32" s="43"/>
      <c r="H32" s="43"/>
      <c r="I32" s="43">
        <v>109.04759999999999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6.8769999999999998</v>
      </c>
      <c r="F33" s="43"/>
      <c r="G33" s="43"/>
      <c r="H33" s="43"/>
      <c r="I33" s="43">
        <v>114.3192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8.3374999999999986</v>
      </c>
      <c r="F34" s="43"/>
      <c r="G34" s="43"/>
      <c r="H34" s="43"/>
      <c r="I34" s="43">
        <v>119.5908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5.9339999999999993</v>
      </c>
      <c r="F35" s="43"/>
      <c r="G35" s="43"/>
      <c r="H35" s="43"/>
      <c r="I35" s="43">
        <v>118.18319999999999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4.1284999999999998</v>
      </c>
      <c r="F36" s="43"/>
      <c r="G36" s="43"/>
      <c r="H36" s="43"/>
      <c r="I36" s="43">
        <v>114.51239999999999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2.7254999999999998</v>
      </c>
      <c r="F37" s="43"/>
      <c r="G37" s="43"/>
      <c r="H37" s="43"/>
      <c r="I37" s="43">
        <v>97.786799999999985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103.58049999999999</v>
      </c>
      <c r="F38" s="26"/>
      <c r="G38" s="26"/>
      <c r="H38" s="26"/>
      <c r="I38" s="25">
        <f>SUM(I14:I37)</f>
        <v>2181.2279999999992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25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6"/>
      <c r="O4" s="386"/>
      <c r="P4" s="386"/>
      <c r="Q4" s="3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64" t="s">
        <v>26</v>
      </c>
      <c r="C10" s="365"/>
      <c r="D10" s="365"/>
      <c r="E10" s="375"/>
      <c r="F10" s="364" t="s">
        <v>27</v>
      </c>
      <c r="G10" s="376"/>
      <c r="H10" s="376"/>
      <c r="I10" s="377"/>
      <c r="J10" s="364" t="s">
        <v>26</v>
      </c>
      <c r="K10" s="365"/>
      <c r="L10" s="365"/>
      <c r="M10" s="375"/>
      <c r="N10" s="364" t="s">
        <v>27</v>
      </c>
      <c r="O10" s="376"/>
      <c r="P10" s="376"/>
      <c r="Q10" s="37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60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43"/>
      <c r="G14" s="43"/>
      <c r="H14" s="43"/>
      <c r="I14" s="43">
        <v>38.115599999999993</v>
      </c>
      <c r="J14" s="47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43"/>
      <c r="G15" s="43"/>
      <c r="H15" s="43"/>
      <c r="I15" s="43">
        <v>33.492599999999996</v>
      </c>
      <c r="J15" s="47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43"/>
      <c r="G16" s="43"/>
      <c r="H16" s="43"/>
      <c r="I16" s="43">
        <v>30.718799999999998</v>
      </c>
      <c r="J16" s="47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43"/>
      <c r="G17" s="43"/>
      <c r="H17" s="43"/>
      <c r="I17" s="43">
        <v>29.863199999999999</v>
      </c>
      <c r="J17" s="47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43"/>
      <c r="G18" s="43"/>
      <c r="H18" s="43"/>
      <c r="I18" s="43">
        <v>30.373799999999996</v>
      </c>
      <c r="J18" s="47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43"/>
      <c r="G19" s="43"/>
      <c r="H19" s="43"/>
      <c r="I19" s="43">
        <v>30.898199999999996</v>
      </c>
      <c r="J19" s="47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43"/>
      <c r="G20" s="43"/>
      <c r="H20" s="43"/>
      <c r="I20" s="43">
        <v>41.0274</v>
      </c>
      <c r="J20" s="47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43"/>
      <c r="G21" s="43"/>
      <c r="H21" s="43"/>
      <c r="I21" s="43">
        <v>51.943199999999997</v>
      </c>
      <c r="J21" s="47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43"/>
      <c r="G22" s="43"/>
      <c r="H22" s="43"/>
      <c r="I22" s="43">
        <v>47.789399999999993</v>
      </c>
      <c r="J22" s="47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43"/>
      <c r="G23" s="43"/>
      <c r="H23" s="43"/>
      <c r="I23" s="43">
        <v>48.893399999999993</v>
      </c>
      <c r="J23" s="47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43"/>
      <c r="G24" s="43"/>
      <c r="H24" s="43"/>
      <c r="I24" s="43">
        <v>46.630199999999988</v>
      </c>
      <c r="J24" s="47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43"/>
      <c r="G25" s="43"/>
      <c r="H25" s="43"/>
      <c r="I25" s="43">
        <v>47.651399999999995</v>
      </c>
      <c r="J25" s="47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43"/>
      <c r="G26" s="43"/>
      <c r="H26" s="43"/>
      <c r="I26" s="43">
        <v>51.984599999999993</v>
      </c>
      <c r="J26" s="47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43"/>
      <c r="G27" s="43"/>
      <c r="H27" s="43"/>
      <c r="I27" s="43">
        <v>49.265999999999991</v>
      </c>
      <c r="J27" s="47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43"/>
      <c r="G28" s="43"/>
      <c r="H28" s="43"/>
      <c r="I28" s="43">
        <v>47.74799999999999</v>
      </c>
      <c r="J28" s="47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43"/>
      <c r="G29" s="43"/>
      <c r="H29" s="43"/>
      <c r="I29" s="43">
        <v>50.356199999999994</v>
      </c>
      <c r="J29" s="47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43"/>
      <c r="G30" s="43"/>
      <c r="H30" s="43"/>
      <c r="I30" s="43">
        <v>51.446400000000004</v>
      </c>
      <c r="J30" s="47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43"/>
      <c r="G31" s="43"/>
      <c r="H31" s="43"/>
      <c r="I31" s="43">
        <v>51.7776</v>
      </c>
      <c r="J31" s="47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43"/>
      <c r="G32" s="43"/>
      <c r="H32" s="43"/>
      <c r="I32" s="43">
        <v>55.448399999999999</v>
      </c>
      <c r="J32" s="47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43"/>
      <c r="G33" s="43"/>
      <c r="H33" s="43"/>
      <c r="I33" s="43">
        <v>57.794399999999996</v>
      </c>
      <c r="J33" s="47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43"/>
      <c r="G34" s="43"/>
      <c r="H34" s="43"/>
      <c r="I34" s="43">
        <v>60.278399999999998</v>
      </c>
      <c r="J34" s="47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43"/>
      <c r="G35" s="43"/>
      <c r="H35" s="43"/>
      <c r="I35" s="43">
        <v>64.942799999999991</v>
      </c>
      <c r="J35" s="47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43"/>
      <c r="G36" s="43"/>
      <c r="H36" s="43"/>
      <c r="I36" s="43">
        <v>57.573599999999999</v>
      </c>
      <c r="J36" s="47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43"/>
      <c r="G37" s="43"/>
      <c r="H37" s="43"/>
      <c r="I37" s="43">
        <v>49.886999999999993</v>
      </c>
      <c r="J37" s="47"/>
      <c r="K37" s="18"/>
      <c r="L37" s="18"/>
      <c r="M37" s="19">
        <v>0</v>
      </c>
      <c r="N37" s="17"/>
      <c r="O37" s="18"/>
      <c r="P37" s="18"/>
      <c r="Q37" s="19">
        <v>0</v>
      </c>
      <c r="R37" s="22">
        <v>1</v>
      </c>
    </row>
    <row r="38" spans="1:33" s="22" customFormat="1" ht="15" x14ac:dyDescent="0.25">
      <c r="A38" s="14" t="s">
        <v>14</v>
      </c>
      <c r="B38" s="23"/>
      <c r="C38" s="24"/>
      <c r="D38" s="24"/>
      <c r="E38" s="25">
        <f>SUM(E14:E37)</f>
        <v>0</v>
      </c>
      <c r="F38" s="47"/>
      <c r="G38" s="26"/>
      <c r="H38" s="26"/>
      <c r="I38" s="25">
        <f>SUM(I14:I37)</f>
        <v>1125.9005999999999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28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29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x14ac:dyDescent="0.2">
      <c r="A10" s="370"/>
      <c r="B10" s="387" t="str">
        <f>N3</f>
        <v>ТП-15 Кормоцех В-1</v>
      </c>
      <c r="C10" s="388"/>
      <c r="D10" s="388"/>
      <c r="E10" s="389"/>
      <c r="F10" s="387" t="str">
        <f>N4</f>
        <v>ТП-15 Кормоцех В-2</v>
      </c>
      <c r="G10" s="388"/>
      <c r="H10" s="388"/>
      <c r="I10" s="389"/>
      <c r="J10" s="387" t="str">
        <f>N3</f>
        <v>ТП-15 Кормоцех В-1</v>
      </c>
      <c r="K10" s="388"/>
      <c r="L10" s="388"/>
      <c r="M10" s="389"/>
      <c r="N10" s="387" t="str">
        <f>N4</f>
        <v>ТП-15 Кормоцех В-2</v>
      </c>
      <c r="O10" s="388"/>
      <c r="P10" s="388"/>
      <c r="Q10" s="38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60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0.83519999999999994</v>
      </c>
      <c r="F14" s="296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0.83519999999999994</v>
      </c>
      <c r="F15" s="296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0.80179199999999995</v>
      </c>
      <c r="F16" s="296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0.80179199999999995</v>
      </c>
      <c r="F17" s="296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0.33408000000000004</v>
      </c>
      <c r="F18" s="296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296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3.3407999999999993E-2</v>
      </c>
      <c r="F20" s="296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0.10022399999999999</v>
      </c>
      <c r="F21" s="296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0.40089599999999997</v>
      </c>
      <c r="F22" s="296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0.36748799999999993</v>
      </c>
      <c r="F23" s="296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13.363199999999999</v>
      </c>
      <c r="F24" s="296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5.1448320000000001</v>
      </c>
      <c r="F25" s="296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0.66815999999999998</v>
      </c>
      <c r="F26" s="296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1.703808</v>
      </c>
      <c r="F27" s="296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15.100415999999997</v>
      </c>
      <c r="F28" s="296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0.33407999999999999</v>
      </c>
      <c r="F29" s="296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3.3407999999999993E-2</v>
      </c>
      <c r="F30" s="296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10.824192</v>
      </c>
      <c r="F31" s="296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6.113664</v>
      </c>
      <c r="F32" s="296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3.3407999999999993E-2</v>
      </c>
      <c r="F33" s="296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296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3.3407999999999993E-2</v>
      </c>
      <c r="F35" s="296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0.76838399999999984</v>
      </c>
      <c r="F36" s="296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0.76838399999999984</v>
      </c>
      <c r="F37" s="296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59.399423999999996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1:F1"/>
    <mergeCell ref="N1:Q1"/>
    <mergeCell ref="B2:F2"/>
    <mergeCell ref="N2:Q2"/>
    <mergeCell ref="B4:C4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30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29"/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ЦРП-Парфеново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N3</f>
        <v>ЦРП-Парфеново</v>
      </c>
      <c r="K10" s="388"/>
      <c r="L10" s="388"/>
      <c r="M10" s="389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4000</v>
      </c>
      <c r="F11" s="364" t="s">
        <v>405</v>
      </c>
      <c r="G11" s="365"/>
      <c r="H11" s="9"/>
      <c r="I11" s="8">
        <v>3000</v>
      </c>
      <c r="J11" s="364" t="s">
        <v>405</v>
      </c>
      <c r="K11" s="365"/>
      <c r="L11" s="9"/>
      <c r="M11" s="8">
        <f>E11</f>
        <v>4000</v>
      </c>
      <c r="N11" s="364" t="s">
        <v>405</v>
      </c>
      <c r="O11" s="365"/>
      <c r="P11" s="9"/>
      <c r="Q11" s="8">
        <f>I11</f>
        <v>3000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201.33887999999999</v>
      </c>
      <c r="F14" s="296"/>
      <c r="G14" s="296"/>
      <c r="H14" s="296"/>
      <c r="I14" s="296">
        <v>0</v>
      </c>
      <c r="J14" s="19"/>
      <c r="K14" s="19"/>
      <c r="L14" s="19"/>
      <c r="M14" s="19">
        <v>0</v>
      </c>
      <c r="N14" s="19"/>
      <c r="O14" s="19"/>
      <c r="P14" s="19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202.22975999999997</v>
      </c>
      <c r="F15" s="296"/>
      <c r="G15" s="296"/>
      <c r="H15" s="296"/>
      <c r="I15" s="296">
        <v>0</v>
      </c>
      <c r="J15" s="19"/>
      <c r="K15" s="19"/>
      <c r="L15" s="19"/>
      <c r="M15" s="19">
        <v>0</v>
      </c>
      <c r="N15" s="19"/>
      <c r="O15" s="19"/>
      <c r="P15" s="19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197.32991999999999</v>
      </c>
      <c r="F16" s="296"/>
      <c r="G16" s="296"/>
      <c r="H16" s="296"/>
      <c r="I16" s="296">
        <v>0</v>
      </c>
      <c r="J16" s="19"/>
      <c r="K16" s="19"/>
      <c r="L16" s="19"/>
      <c r="M16" s="19">
        <v>0</v>
      </c>
      <c r="N16" s="19"/>
      <c r="O16" s="19"/>
      <c r="P16" s="19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192.43008</v>
      </c>
      <c r="F17" s="296"/>
      <c r="G17" s="296"/>
      <c r="H17" s="296"/>
      <c r="I17" s="296">
        <v>0</v>
      </c>
      <c r="J17" s="19"/>
      <c r="K17" s="19"/>
      <c r="L17" s="19"/>
      <c r="M17" s="19">
        <v>0</v>
      </c>
      <c r="N17" s="19"/>
      <c r="O17" s="19"/>
      <c r="P17" s="19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181.29408000000001</v>
      </c>
      <c r="F18" s="296"/>
      <c r="G18" s="296"/>
      <c r="H18" s="296"/>
      <c r="I18" s="296">
        <v>0</v>
      </c>
      <c r="J18" s="19"/>
      <c r="K18" s="19"/>
      <c r="L18" s="19"/>
      <c r="M18" s="19">
        <v>0</v>
      </c>
      <c r="N18" s="19"/>
      <c r="O18" s="19"/>
      <c r="P18" s="19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179.06688</v>
      </c>
      <c r="F19" s="296"/>
      <c r="G19" s="296"/>
      <c r="H19" s="296"/>
      <c r="I19" s="296">
        <v>0</v>
      </c>
      <c r="J19" s="19"/>
      <c r="K19" s="19"/>
      <c r="L19" s="19"/>
      <c r="M19" s="19">
        <v>0</v>
      </c>
      <c r="N19" s="19"/>
      <c r="O19" s="19"/>
      <c r="P19" s="19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187.97568000000001</v>
      </c>
      <c r="F20" s="296"/>
      <c r="G20" s="296"/>
      <c r="H20" s="296"/>
      <c r="I20" s="296">
        <v>0</v>
      </c>
      <c r="J20" s="19"/>
      <c r="K20" s="19"/>
      <c r="L20" s="19"/>
      <c r="M20" s="19">
        <v>0</v>
      </c>
      <c r="N20" s="19"/>
      <c r="O20" s="19"/>
      <c r="P20" s="19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210.69311999999996</v>
      </c>
      <c r="F21" s="296"/>
      <c r="G21" s="296"/>
      <c r="H21" s="296"/>
      <c r="I21" s="296">
        <v>0</v>
      </c>
      <c r="J21" s="19"/>
      <c r="K21" s="19"/>
      <c r="L21" s="19"/>
      <c r="M21" s="19">
        <v>0</v>
      </c>
      <c r="N21" s="19"/>
      <c r="O21" s="19"/>
      <c r="P21" s="19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434.30399999999997</v>
      </c>
      <c r="F22" s="296"/>
      <c r="G22" s="296"/>
      <c r="H22" s="296"/>
      <c r="I22" s="296">
        <v>0</v>
      </c>
      <c r="J22" s="19"/>
      <c r="K22" s="19"/>
      <c r="L22" s="19"/>
      <c r="M22" s="19">
        <v>0</v>
      </c>
      <c r="N22" s="19"/>
      <c r="O22" s="19"/>
      <c r="P22" s="19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629.40672000000006</v>
      </c>
      <c r="F23" s="296"/>
      <c r="G23" s="296"/>
      <c r="H23" s="296"/>
      <c r="I23" s="296">
        <v>0</v>
      </c>
      <c r="J23" s="19"/>
      <c r="K23" s="19"/>
      <c r="L23" s="19"/>
      <c r="M23" s="19">
        <v>0</v>
      </c>
      <c r="N23" s="19"/>
      <c r="O23" s="19"/>
      <c r="P23" s="19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617.82527999999991</v>
      </c>
      <c r="F24" s="296"/>
      <c r="G24" s="296"/>
      <c r="H24" s="296"/>
      <c r="I24" s="296">
        <v>0</v>
      </c>
      <c r="J24" s="19"/>
      <c r="K24" s="19"/>
      <c r="L24" s="19"/>
      <c r="M24" s="19">
        <v>0</v>
      </c>
      <c r="N24" s="19"/>
      <c r="O24" s="19"/>
      <c r="P24" s="19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637.42464000000007</v>
      </c>
      <c r="F25" s="296"/>
      <c r="G25" s="296"/>
      <c r="H25" s="296"/>
      <c r="I25" s="296">
        <v>0</v>
      </c>
      <c r="J25" s="19"/>
      <c r="K25" s="19"/>
      <c r="L25" s="19"/>
      <c r="M25" s="19">
        <v>0</v>
      </c>
      <c r="N25" s="19"/>
      <c r="O25" s="19"/>
      <c r="P25" s="19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601.34399999999994</v>
      </c>
      <c r="F26" s="296"/>
      <c r="G26" s="296"/>
      <c r="H26" s="296"/>
      <c r="I26" s="296">
        <v>0</v>
      </c>
      <c r="J26" s="19"/>
      <c r="K26" s="19"/>
      <c r="L26" s="19"/>
      <c r="M26" s="19">
        <v>0</v>
      </c>
      <c r="N26" s="19"/>
      <c r="O26" s="19"/>
      <c r="P26" s="19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620.94335999999987</v>
      </c>
      <c r="F27" s="296"/>
      <c r="G27" s="296"/>
      <c r="H27" s="296"/>
      <c r="I27" s="296">
        <v>0</v>
      </c>
      <c r="J27" s="19"/>
      <c r="K27" s="19"/>
      <c r="L27" s="19"/>
      <c r="M27" s="19">
        <v>0</v>
      </c>
      <c r="N27" s="19"/>
      <c r="O27" s="19"/>
      <c r="P27" s="19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615.15263999999991</v>
      </c>
      <c r="F28" s="296"/>
      <c r="G28" s="296"/>
      <c r="H28" s="296"/>
      <c r="I28" s="296">
        <v>0</v>
      </c>
      <c r="J28" s="19"/>
      <c r="K28" s="19"/>
      <c r="L28" s="19"/>
      <c r="M28" s="19">
        <v>0</v>
      </c>
      <c r="N28" s="19"/>
      <c r="O28" s="19"/>
      <c r="P28" s="19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599.11680000000001</v>
      </c>
      <c r="F29" s="296"/>
      <c r="G29" s="296"/>
      <c r="H29" s="296"/>
      <c r="I29" s="296">
        <v>0</v>
      </c>
      <c r="J29" s="19"/>
      <c r="K29" s="19"/>
      <c r="L29" s="19"/>
      <c r="M29" s="19">
        <v>0</v>
      </c>
      <c r="N29" s="19"/>
      <c r="O29" s="19"/>
      <c r="P29" s="19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433.41311999999994</v>
      </c>
      <c r="F30" s="296"/>
      <c r="G30" s="296"/>
      <c r="H30" s="296"/>
      <c r="I30" s="296">
        <v>0</v>
      </c>
      <c r="J30" s="19"/>
      <c r="K30" s="19"/>
      <c r="L30" s="19"/>
      <c r="M30" s="19">
        <v>0</v>
      </c>
      <c r="N30" s="19"/>
      <c r="O30" s="19"/>
      <c r="P30" s="19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359.47008</v>
      </c>
      <c r="F31" s="296"/>
      <c r="G31" s="296"/>
      <c r="H31" s="296"/>
      <c r="I31" s="296">
        <v>0</v>
      </c>
      <c r="J31" s="19"/>
      <c r="K31" s="19"/>
      <c r="L31" s="19"/>
      <c r="M31" s="19">
        <v>0</v>
      </c>
      <c r="N31" s="19"/>
      <c r="O31" s="19"/>
      <c r="P31" s="19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331.8528</v>
      </c>
      <c r="F32" s="296"/>
      <c r="G32" s="296"/>
      <c r="H32" s="296"/>
      <c r="I32" s="296">
        <v>0</v>
      </c>
      <c r="J32" s="19"/>
      <c r="K32" s="19"/>
      <c r="L32" s="19"/>
      <c r="M32" s="19">
        <v>0</v>
      </c>
      <c r="N32" s="19"/>
      <c r="O32" s="19"/>
      <c r="P32" s="19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314.9260799999999</v>
      </c>
      <c r="F33" s="296"/>
      <c r="G33" s="296"/>
      <c r="H33" s="296"/>
      <c r="I33" s="296">
        <v>0</v>
      </c>
      <c r="J33" s="19"/>
      <c r="K33" s="19"/>
      <c r="L33" s="19"/>
      <c r="M33" s="19">
        <v>0</v>
      </c>
      <c r="N33" s="19"/>
      <c r="O33" s="19"/>
      <c r="P33" s="19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321.6076799999999</v>
      </c>
      <c r="F34" s="296"/>
      <c r="G34" s="296"/>
      <c r="H34" s="296"/>
      <c r="I34" s="296">
        <v>0</v>
      </c>
      <c r="J34" s="19"/>
      <c r="K34" s="19"/>
      <c r="L34" s="19"/>
      <c r="M34" s="19">
        <v>0</v>
      </c>
      <c r="N34" s="19"/>
      <c r="O34" s="19"/>
      <c r="P34" s="19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306.01727999999997</v>
      </c>
      <c r="F35" s="296"/>
      <c r="G35" s="296"/>
      <c r="H35" s="296"/>
      <c r="I35" s="296">
        <v>0</v>
      </c>
      <c r="J35" s="19"/>
      <c r="K35" s="19"/>
      <c r="L35" s="19"/>
      <c r="M35" s="19">
        <v>0</v>
      </c>
      <c r="N35" s="19"/>
      <c r="O35" s="19"/>
      <c r="P35" s="19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266.81855999999999</v>
      </c>
      <c r="F36" s="296"/>
      <c r="G36" s="296"/>
      <c r="H36" s="296"/>
      <c r="I36" s="296">
        <v>0</v>
      </c>
      <c r="J36" s="19"/>
      <c r="K36" s="19"/>
      <c r="L36" s="19"/>
      <c r="M36" s="19">
        <v>0</v>
      </c>
      <c r="N36" s="19"/>
      <c r="O36" s="19"/>
      <c r="P36" s="19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223.16543999999999</v>
      </c>
      <c r="F37" s="296"/>
      <c r="G37" s="296"/>
      <c r="H37" s="296"/>
      <c r="I37" s="296">
        <v>0</v>
      </c>
      <c r="J37" s="19"/>
      <c r="K37" s="19"/>
      <c r="L37" s="19"/>
      <c r="M37" s="19">
        <v>0</v>
      </c>
      <c r="N37" s="19"/>
      <c r="O37" s="19"/>
      <c r="P37" s="19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8865.1468800000002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1:F1"/>
    <mergeCell ref="N1:Q1"/>
    <mergeCell ref="B2:F2"/>
    <mergeCell ref="N2:Q2"/>
    <mergeCell ref="B4:C4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30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29"/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ЦРП-Парфеново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N3</f>
        <v>ЦРП-Парфеново</v>
      </c>
      <c r="K10" s="388"/>
      <c r="L10" s="388"/>
      <c r="M10" s="389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6000</v>
      </c>
      <c r="F11" s="364" t="s">
        <v>405</v>
      </c>
      <c r="G11" s="365"/>
      <c r="H11" s="9"/>
      <c r="I11" s="8"/>
      <c r="J11" s="364" t="s">
        <v>405</v>
      </c>
      <c r="K11" s="365"/>
      <c r="L11" s="9"/>
      <c r="M11" s="8">
        <f>E11</f>
        <v>6000</v>
      </c>
      <c r="N11" s="364" t="s">
        <v>405</v>
      </c>
      <c r="O11" s="365"/>
      <c r="P11" s="9"/>
      <c r="Q11" s="8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296">
        <v>0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296">
        <v>0</v>
      </c>
      <c r="F15" s="296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296">
        <v>0</v>
      </c>
      <c r="F16" s="296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296">
        <v>0</v>
      </c>
      <c r="F17" s="296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296">
        <v>0</v>
      </c>
      <c r="F18" s="296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296">
        <v>0</v>
      </c>
      <c r="F19" s="296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296">
        <v>0</v>
      </c>
      <c r="F20" s="296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296">
        <v>0</v>
      </c>
      <c r="F21" s="296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296">
        <v>0</v>
      </c>
      <c r="F22" s="296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296">
        <v>0</v>
      </c>
      <c r="F23" s="296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296">
        <v>0</v>
      </c>
      <c r="F24" s="296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296">
        <v>0</v>
      </c>
      <c r="F25" s="296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296">
        <v>0</v>
      </c>
      <c r="F26" s="296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296">
        <v>0</v>
      </c>
      <c r="F27" s="296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296">
        <v>0</v>
      </c>
      <c r="F28" s="296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296">
        <v>0</v>
      </c>
      <c r="F29" s="296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296">
        <v>0</v>
      </c>
      <c r="F30" s="296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296">
        <v>0</v>
      </c>
      <c r="F31" s="296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296">
        <v>0</v>
      </c>
      <c r="F32" s="296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296">
        <v>0</v>
      </c>
      <c r="F33" s="296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296">
        <v>0</v>
      </c>
      <c r="F34" s="296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296">
        <v>0</v>
      </c>
      <c r="F35" s="296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296">
        <v>0</v>
      </c>
      <c r="F36" s="296"/>
      <c r="G36" s="16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296">
        <v>0</v>
      </c>
      <c r="F37" s="296"/>
      <c r="G37" s="16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ht="15" x14ac:dyDescent="0.25">
      <c r="A38" s="14" t="s">
        <v>14</v>
      </c>
      <c r="B38" s="23"/>
      <c r="C38" s="24"/>
      <c r="D38" s="24"/>
      <c r="E38" s="25">
        <f>SUM(E14:E37)</f>
        <v>0</v>
      </c>
      <c r="F38" s="19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4:C4"/>
    <mergeCell ref="B1:F1"/>
    <mergeCell ref="N1:Q1"/>
    <mergeCell ref="B2:F2"/>
    <mergeCell ref="N2:Q2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31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115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ТП-51</v>
      </c>
      <c r="C10" s="388"/>
      <c r="D10" s="388"/>
      <c r="E10" s="389"/>
      <c r="F10" s="387" t="str">
        <f>N4</f>
        <v>КТП-250 Курилово-ферма</v>
      </c>
      <c r="G10" s="390"/>
      <c r="H10" s="390"/>
      <c r="I10" s="391"/>
      <c r="J10" s="387" t="str">
        <f>N3</f>
        <v>ТП-51</v>
      </c>
      <c r="K10" s="388"/>
      <c r="L10" s="388"/>
      <c r="M10" s="389"/>
      <c r="N10" s="387" t="str">
        <f>N4</f>
        <v>КТП-250 Курилово-ферма</v>
      </c>
      <c r="O10" s="390"/>
      <c r="P10" s="390"/>
      <c r="Q10" s="391"/>
      <c r="R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30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30</v>
      </c>
      <c r="R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4.6771199999999995</v>
      </c>
      <c r="F14" s="307"/>
      <c r="G14" s="307"/>
      <c r="H14" s="307"/>
      <c r="I14" s="307">
        <v>0</v>
      </c>
      <c r="J14" s="19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4.4098559999999996</v>
      </c>
      <c r="F15" s="307"/>
      <c r="G15" s="307"/>
      <c r="H15" s="307"/>
      <c r="I15" s="307">
        <v>0</v>
      </c>
      <c r="J15" s="19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4.2762239999999991</v>
      </c>
      <c r="F16" s="307"/>
      <c r="G16" s="307"/>
      <c r="H16" s="307"/>
      <c r="I16" s="307">
        <v>0</v>
      </c>
      <c r="J16" s="19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4.3207679999999993</v>
      </c>
      <c r="F17" s="307"/>
      <c r="G17" s="307"/>
      <c r="H17" s="307"/>
      <c r="I17" s="307">
        <v>0</v>
      </c>
      <c r="J17" s="19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4.2762239999999991</v>
      </c>
      <c r="F18" s="307"/>
      <c r="G18" s="307"/>
      <c r="H18" s="307"/>
      <c r="I18" s="307">
        <v>0</v>
      </c>
      <c r="J18" s="19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4.4543999999999997</v>
      </c>
      <c r="F19" s="307"/>
      <c r="G19" s="307"/>
      <c r="H19" s="307"/>
      <c r="I19" s="307">
        <v>0</v>
      </c>
      <c r="J19" s="19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4.4989439999999998</v>
      </c>
      <c r="F20" s="307"/>
      <c r="G20" s="307"/>
      <c r="H20" s="307"/>
      <c r="I20" s="307">
        <v>0</v>
      </c>
      <c r="J20" s="19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4.7216639999999996</v>
      </c>
      <c r="F21" s="307"/>
      <c r="G21" s="307"/>
      <c r="H21" s="307"/>
      <c r="I21" s="307">
        <v>0</v>
      </c>
      <c r="J21" s="19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4.6771199999999995</v>
      </c>
      <c r="F22" s="307"/>
      <c r="G22" s="307"/>
      <c r="H22" s="307"/>
      <c r="I22" s="307">
        <v>0</v>
      </c>
      <c r="J22" s="19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5.0334719999999988</v>
      </c>
      <c r="F23" s="307"/>
      <c r="G23" s="307"/>
      <c r="H23" s="307"/>
      <c r="I23" s="307">
        <v>0.16</v>
      </c>
      <c r="J23" s="19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4.8998400000000002</v>
      </c>
      <c r="F24" s="307"/>
      <c r="G24" s="307"/>
      <c r="H24" s="307"/>
      <c r="I24" s="307">
        <v>0</v>
      </c>
      <c r="J24" s="19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5.1671039999999993</v>
      </c>
      <c r="F25" s="307"/>
      <c r="G25" s="307"/>
      <c r="H25" s="307"/>
      <c r="I25" s="307">
        <v>0.24</v>
      </c>
      <c r="J25" s="19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5.6125439999999998</v>
      </c>
      <c r="F26" s="307"/>
      <c r="G26" s="307"/>
      <c r="H26" s="307"/>
      <c r="I26" s="307">
        <v>0.08</v>
      </c>
      <c r="J26" s="19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6.0579839999999994</v>
      </c>
      <c r="F27" s="307"/>
      <c r="G27" s="307"/>
      <c r="H27" s="307"/>
      <c r="I27" s="307">
        <v>0</v>
      </c>
      <c r="J27" s="19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5.9688959999999991</v>
      </c>
      <c r="F28" s="307"/>
      <c r="G28" s="307"/>
      <c r="H28" s="307"/>
      <c r="I28" s="307">
        <v>0</v>
      </c>
      <c r="J28" s="19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6.0134400000000001</v>
      </c>
      <c r="F29" s="307"/>
      <c r="G29" s="307"/>
      <c r="H29" s="307"/>
      <c r="I29" s="307">
        <v>0.28000000000000003</v>
      </c>
      <c r="J29" s="19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6.236159999999999</v>
      </c>
      <c r="F30" s="307"/>
      <c r="G30" s="307"/>
      <c r="H30" s="307"/>
      <c r="I30" s="307">
        <v>0.56000000000000005</v>
      </c>
      <c r="J30" s="19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5.3898239999999991</v>
      </c>
      <c r="F31" s="307"/>
      <c r="G31" s="307"/>
      <c r="H31" s="307"/>
      <c r="I31" s="307">
        <v>0</v>
      </c>
      <c r="J31" s="19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5.0334719999999988</v>
      </c>
      <c r="F32" s="307"/>
      <c r="G32" s="307"/>
      <c r="H32" s="307"/>
      <c r="I32" s="307">
        <v>0</v>
      </c>
      <c r="J32" s="19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5.1225599999999991</v>
      </c>
      <c r="F33" s="307"/>
      <c r="G33" s="307"/>
      <c r="H33" s="307"/>
      <c r="I33" s="307">
        <v>0</v>
      </c>
      <c r="J33" s="19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5.1671039999999993</v>
      </c>
      <c r="F34" s="307"/>
      <c r="G34" s="307"/>
      <c r="H34" s="307"/>
      <c r="I34" s="307">
        <v>0</v>
      </c>
      <c r="J34" s="19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5.1225599999999991</v>
      </c>
      <c r="F35" s="307"/>
      <c r="G35" s="307"/>
      <c r="H35" s="307"/>
      <c r="I35" s="307">
        <v>0</v>
      </c>
      <c r="J35" s="19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4.9443840000000003</v>
      </c>
      <c r="F36" s="307"/>
      <c r="G36" s="307"/>
      <c r="H36" s="307"/>
      <c r="I36" s="307">
        <v>0</v>
      </c>
      <c r="J36" s="19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4.9443840000000003</v>
      </c>
      <c r="F37" s="307"/>
      <c r="G37" s="307"/>
      <c r="H37" s="307"/>
      <c r="I37" s="307">
        <v>0</v>
      </c>
      <c r="J37" s="19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121.02604799999999</v>
      </c>
      <c r="F38" s="26"/>
      <c r="G38" s="26"/>
      <c r="H38" s="26"/>
      <c r="I38" s="25">
        <f>SUM(I14:I37)</f>
        <v>1.32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4:C4"/>
    <mergeCell ref="B1:F1"/>
    <mergeCell ref="N1:Q1"/>
    <mergeCell ref="B2:F2"/>
    <mergeCell ref="N2:Q2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668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32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 xml:space="preserve">ТП-33; </v>
      </c>
      <c r="C10" s="388"/>
      <c r="D10" s="388"/>
      <c r="E10" s="389"/>
      <c r="F10" s="387" t="str">
        <f>N4</f>
        <v>КТП-400 Пилорама Карат плюс</v>
      </c>
      <c r="G10" s="390"/>
      <c r="H10" s="390"/>
      <c r="I10" s="391"/>
      <c r="J10" s="387" t="str">
        <f>N3</f>
        <v xml:space="preserve">ТП-33; </v>
      </c>
      <c r="K10" s="388"/>
      <c r="L10" s="388"/>
      <c r="M10" s="389"/>
      <c r="N10" s="387" t="str">
        <f>N4</f>
        <v>КТП-400 Пилорама Карат плюс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4.1425919999999996</v>
      </c>
      <c r="F14" s="296"/>
      <c r="G14" s="43"/>
      <c r="H14" s="43"/>
      <c r="I14" s="43">
        <v>32.526028799999999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4.4098559999999996</v>
      </c>
      <c r="F15" s="296"/>
      <c r="G15" s="43"/>
      <c r="H15" s="43"/>
      <c r="I15" s="43">
        <v>32.445849599999995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10.824191999999998</v>
      </c>
      <c r="F16" s="296"/>
      <c r="G16" s="43"/>
      <c r="H16" s="43"/>
      <c r="I16" s="43">
        <v>28.730879999999999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10.957823999999999</v>
      </c>
      <c r="F17" s="296"/>
      <c r="G17" s="43"/>
      <c r="H17" s="43"/>
      <c r="I17" s="43">
        <v>27.554918399999998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10.735104</v>
      </c>
      <c r="F18" s="296"/>
      <c r="G18" s="43"/>
      <c r="H18" s="43"/>
      <c r="I18" s="43">
        <v>30.254284799999997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17.773055999999997</v>
      </c>
      <c r="F19" s="296"/>
      <c r="G19" s="43"/>
      <c r="H19" s="43"/>
      <c r="I19" s="43">
        <v>32.900198400000001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16.214015999999997</v>
      </c>
      <c r="F20" s="296"/>
      <c r="G20" s="43"/>
      <c r="H20" s="43"/>
      <c r="I20" s="43">
        <v>36.294451199999997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18.663935999999996</v>
      </c>
      <c r="F21" s="296"/>
      <c r="G21" s="43"/>
      <c r="H21" s="43"/>
      <c r="I21" s="43">
        <v>44.55290879999999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13.808639999999999</v>
      </c>
      <c r="F22" s="296"/>
      <c r="G22" s="43"/>
      <c r="H22" s="43"/>
      <c r="I22" s="43">
        <v>63.047577599999997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15.36768</v>
      </c>
      <c r="F23" s="296"/>
      <c r="G23" s="43"/>
      <c r="H23" s="43"/>
      <c r="I23" s="43">
        <v>87.154790399999996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12.516864</v>
      </c>
      <c r="F24" s="296"/>
      <c r="G24" s="43"/>
      <c r="H24" s="43"/>
      <c r="I24" s="43">
        <v>69.087744000000001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17.862143999999997</v>
      </c>
      <c r="F25" s="296"/>
      <c r="G25" s="43"/>
      <c r="H25" s="43"/>
      <c r="I25" s="43">
        <v>54.308044799999998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13.764095999999999</v>
      </c>
      <c r="F26" s="296"/>
      <c r="G26" s="43"/>
      <c r="H26" s="43"/>
      <c r="I26" s="43">
        <v>59.011891199999994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11.180543999999998</v>
      </c>
      <c r="F27" s="296"/>
      <c r="G27" s="43"/>
      <c r="H27" s="43"/>
      <c r="I27" s="43">
        <v>81.168076799999994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6.1470719999999988</v>
      </c>
      <c r="F28" s="296"/>
      <c r="G28" s="43"/>
      <c r="H28" s="43"/>
      <c r="I28" s="43">
        <v>99.128217599999999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8.7751680000000007</v>
      </c>
      <c r="F29" s="296"/>
      <c r="G29" s="43"/>
      <c r="H29" s="43"/>
      <c r="I29" s="43">
        <v>81.114623999999992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9.6215039999999998</v>
      </c>
      <c r="F30" s="296"/>
      <c r="G30" s="43"/>
      <c r="H30" s="43"/>
      <c r="I30" s="43">
        <v>80.526643199999995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14.476799999999999</v>
      </c>
      <c r="F31" s="296"/>
      <c r="G31" s="43"/>
      <c r="H31" s="43"/>
      <c r="I31" s="43">
        <v>71.118950400000003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13.808639999999997</v>
      </c>
      <c r="F32" s="296"/>
      <c r="G32" s="43"/>
      <c r="H32" s="43"/>
      <c r="I32" s="43">
        <v>63.528652799999996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15.456767999999999</v>
      </c>
      <c r="F33" s="296"/>
      <c r="G33" s="43"/>
      <c r="H33" s="43"/>
      <c r="I33" s="43">
        <v>49.016217600000004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12.873215999999999</v>
      </c>
      <c r="F34" s="296"/>
      <c r="G34" s="43"/>
      <c r="H34" s="43"/>
      <c r="I34" s="43">
        <v>45.809049599999994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16.392191999999998</v>
      </c>
      <c r="F35" s="296"/>
      <c r="G35" s="43"/>
      <c r="H35" s="43"/>
      <c r="I35" s="43">
        <v>46.584115199999999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21.069312</v>
      </c>
      <c r="F36" s="296"/>
      <c r="G36" s="43"/>
      <c r="H36" s="43"/>
      <c r="I36" s="43">
        <v>48.107519999999994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16.659455999999999</v>
      </c>
      <c r="F37" s="296"/>
      <c r="G37" s="43"/>
      <c r="H37" s="43"/>
      <c r="I37" s="43">
        <v>43.216588799999997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313.50067200000001</v>
      </c>
      <c r="F38" s="26"/>
      <c r="G38" s="26"/>
      <c r="H38" s="26"/>
      <c r="I38" s="25">
        <f>SUM(I14:I37)</f>
        <v>1307.1882239999998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4:C4"/>
    <mergeCell ref="B1:F1"/>
    <mergeCell ref="N1:Q1"/>
    <mergeCell ref="B2:F2"/>
    <mergeCell ref="N2:Q2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669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34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 xml:space="preserve">ТП-4 очистные В-1; </v>
      </c>
      <c r="C10" s="388"/>
      <c r="D10" s="388"/>
      <c r="E10" s="389"/>
      <c r="F10" s="387" t="str">
        <f>N4</f>
        <v>ТП-4 очистные В-2</v>
      </c>
      <c r="G10" s="390"/>
      <c r="H10" s="390"/>
      <c r="I10" s="391"/>
      <c r="J10" s="387" t="str">
        <f>N3</f>
        <v xml:space="preserve">ТП-4 очистные В-1; </v>
      </c>
      <c r="K10" s="388"/>
      <c r="L10" s="388"/>
      <c r="M10" s="389"/>
      <c r="N10" s="387" t="str">
        <f>N4</f>
        <v>ТП-4 очистные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43"/>
      <c r="C14" s="16"/>
      <c r="D14" s="16"/>
      <c r="E14" s="43">
        <v>69.007564799999997</v>
      </c>
      <c r="F14" s="43"/>
      <c r="G14" s="43"/>
      <c r="H14" s="43"/>
      <c r="I14" s="43">
        <v>12.5881344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43"/>
      <c r="C15" s="16"/>
      <c r="D15" s="16"/>
      <c r="E15" s="43">
        <v>68.980838399999996</v>
      </c>
      <c r="F15" s="43"/>
      <c r="G15" s="43"/>
      <c r="H15" s="43"/>
      <c r="I15" s="43">
        <v>12.026879999999998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43"/>
      <c r="C16" s="16"/>
      <c r="D16" s="16"/>
      <c r="E16" s="43">
        <v>73.176883199999992</v>
      </c>
      <c r="F16" s="43"/>
      <c r="G16" s="43"/>
      <c r="H16" s="43"/>
      <c r="I16" s="43">
        <v>11.919974399999999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43"/>
      <c r="C17" s="16"/>
      <c r="D17" s="16"/>
      <c r="E17" s="43">
        <v>79.029964800000002</v>
      </c>
      <c r="F17" s="43"/>
      <c r="G17" s="43"/>
      <c r="H17" s="43"/>
      <c r="I17" s="43">
        <v>11.2785408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43"/>
      <c r="C18" s="16"/>
      <c r="D18" s="16"/>
      <c r="E18" s="43">
        <v>72.829440000000005</v>
      </c>
      <c r="F18" s="43"/>
      <c r="G18" s="43"/>
      <c r="H18" s="43"/>
      <c r="I18" s="43">
        <v>10.904371200000002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43"/>
      <c r="C19" s="16"/>
      <c r="D19" s="16"/>
      <c r="E19" s="43">
        <v>71.466393600000004</v>
      </c>
      <c r="F19" s="43"/>
      <c r="G19" s="43"/>
      <c r="H19" s="43"/>
      <c r="I19" s="43">
        <v>13.149388799999999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43"/>
      <c r="C20" s="16"/>
      <c r="D20" s="16"/>
      <c r="E20" s="43">
        <v>75.021004799999986</v>
      </c>
      <c r="F20" s="43"/>
      <c r="G20" s="43"/>
      <c r="H20" s="43"/>
      <c r="I20" s="43">
        <v>14.352076799999999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43"/>
      <c r="C21" s="16"/>
      <c r="D21" s="16"/>
      <c r="E21" s="43">
        <v>76.624588799999998</v>
      </c>
      <c r="F21" s="43"/>
      <c r="G21" s="43"/>
      <c r="H21" s="43"/>
      <c r="I21" s="43">
        <v>15.768575999999999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43"/>
      <c r="C22" s="16"/>
      <c r="D22" s="16"/>
      <c r="E22" s="43">
        <v>75.261542399999996</v>
      </c>
      <c r="F22" s="43"/>
      <c r="G22" s="43"/>
      <c r="H22" s="43"/>
      <c r="I22" s="43">
        <v>16.944537599999997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329"/>
      <c r="C23" s="207"/>
      <c r="D23" s="16"/>
      <c r="E23" s="43">
        <v>75.021004799999986</v>
      </c>
      <c r="F23" s="43"/>
      <c r="G23" s="43"/>
      <c r="H23" s="43"/>
      <c r="I23" s="43">
        <v>27.474739199999998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43"/>
      <c r="C24" s="16"/>
      <c r="D24" s="16"/>
      <c r="E24" s="43">
        <v>74.700288000000015</v>
      </c>
      <c r="F24" s="43"/>
      <c r="G24" s="43"/>
      <c r="H24" s="43"/>
      <c r="I24" s="43">
        <v>26.218598399999998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43"/>
      <c r="C25" s="16"/>
      <c r="D25" s="16"/>
      <c r="E25" s="43">
        <v>73.337241599999984</v>
      </c>
      <c r="F25" s="43"/>
      <c r="G25" s="43"/>
      <c r="H25" s="43"/>
      <c r="I25" s="43">
        <v>31.697510399999995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43"/>
      <c r="C26" s="16"/>
      <c r="D26" s="16"/>
      <c r="E26" s="43">
        <v>71.092224000000002</v>
      </c>
      <c r="F26" s="43"/>
      <c r="G26" s="43"/>
      <c r="H26" s="43"/>
      <c r="I26" s="43">
        <v>38.6731008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43"/>
      <c r="C27" s="16"/>
      <c r="D27" s="16"/>
      <c r="E27" s="43">
        <v>74.192486400000007</v>
      </c>
      <c r="F27" s="43"/>
      <c r="G27" s="43"/>
      <c r="H27" s="43"/>
      <c r="I27" s="43">
        <v>44.419276799999992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43"/>
      <c r="C28" s="16"/>
      <c r="D28" s="16"/>
      <c r="E28" s="43">
        <v>72.882892799999993</v>
      </c>
      <c r="F28" s="43"/>
      <c r="G28" s="43"/>
      <c r="H28" s="43"/>
      <c r="I28" s="43">
        <v>30.307737599999999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43"/>
      <c r="C29" s="16"/>
      <c r="D29" s="16"/>
      <c r="E29" s="43">
        <v>71.038771199999985</v>
      </c>
      <c r="F29" s="43"/>
      <c r="G29" s="43"/>
      <c r="H29" s="43"/>
      <c r="I29" s="43">
        <v>37.416959999999996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43"/>
      <c r="C30" s="16"/>
      <c r="D30" s="16"/>
      <c r="E30" s="43">
        <v>73.47087359999999</v>
      </c>
      <c r="F30" s="43"/>
      <c r="G30" s="43"/>
      <c r="H30" s="43"/>
      <c r="I30" s="43">
        <v>24.9624576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43"/>
      <c r="C31" s="16"/>
      <c r="D31" s="16"/>
      <c r="E31" s="43">
        <v>72.963072000000011</v>
      </c>
      <c r="F31" s="43"/>
      <c r="G31" s="43"/>
      <c r="H31" s="43"/>
      <c r="I31" s="43">
        <v>19.5904512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43"/>
      <c r="C32" s="16"/>
      <c r="D32" s="16"/>
      <c r="E32" s="43">
        <v>75.288268799999997</v>
      </c>
      <c r="F32" s="43"/>
      <c r="G32" s="43"/>
      <c r="H32" s="43"/>
      <c r="I32" s="43">
        <v>18.761932799999997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43"/>
      <c r="C33" s="16"/>
      <c r="D33" s="16"/>
      <c r="E33" s="43">
        <v>78.201446399999995</v>
      </c>
      <c r="F33" s="43"/>
      <c r="G33" s="43"/>
      <c r="H33" s="43"/>
      <c r="I33" s="43">
        <v>17.9334144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43"/>
      <c r="C34" s="16"/>
      <c r="D34" s="16"/>
      <c r="E34" s="43">
        <v>75.341721599999985</v>
      </c>
      <c r="F34" s="43"/>
      <c r="G34" s="43"/>
      <c r="H34" s="43"/>
      <c r="I34" s="43">
        <v>15.180595200000001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43"/>
      <c r="C35" s="16"/>
      <c r="D35" s="16"/>
      <c r="E35" s="43">
        <v>74.646835199999984</v>
      </c>
      <c r="F35" s="43"/>
      <c r="G35" s="43"/>
      <c r="H35" s="43"/>
      <c r="I35" s="43">
        <v>14.432255999999999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43"/>
      <c r="C36" s="16"/>
      <c r="D36" s="16"/>
      <c r="E36" s="43">
        <v>78.522163199999994</v>
      </c>
      <c r="F36" s="43"/>
      <c r="G36" s="43"/>
      <c r="H36" s="43"/>
      <c r="I36" s="43">
        <v>12.614860799999999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43"/>
      <c r="C37" s="16"/>
      <c r="D37" s="16"/>
      <c r="E37" s="43">
        <v>74.940825599999982</v>
      </c>
      <c r="F37" s="43"/>
      <c r="G37" s="43"/>
      <c r="H37" s="43"/>
      <c r="I37" s="43">
        <v>10.556927999999999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1777.0383359999998</v>
      </c>
      <c r="F38" s="26"/>
      <c r="G38" s="26"/>
      <c r="H38" s="26"/>
      <c r="I38" s="25">
        <f>SUM(I14:I37)</f>
        <v>489.17329919999997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4:C4"/>
    <mergeCell ref="B1:F1"/>
    <mergeCell ref="N1:Q1"/>
    <mergeCell ref="B2:F2"/>
    <mergeCell ref="N2:Q2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670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671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 xml:space="preserve">ТП-62 В-1; </v>
      </c>
      <c r="C10" s="388"/>
      <c r="D10" s="388"/>
      <c r="E10" s="389"/>
      <c r="F10" s="387" t="str">
        <f>N4</f>
        <v>ТП-62 В-2</v>
      </c>
      <c r="G10" s="390"/>
      <c r="H10" s="390"/>
      <c r="I10" s="391"/>
      <c r="J10" s="387" t="str">
        <f>N3</f>
        <v xml:space="preserve">ТП-62 В-1; </v>
      </c>
      <c r="K10" s="388"/>
      <c r="L10" s="388"/>
      <c r="M10" s="389"/>
      <c r="N10" s="387" t="str">
        <f>N4</f>
        <v>ТП-62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43"/>
      <c r="C14" s="43"/>
      <c r="D14" s="43"/>
      <c r="E14" s="43">
        <v>47.359180799999997</v>
      </c>
      <c r="F14" s="43"/>
      <c r="G14" s="43"/>
      <c r="H14" s="43"/>
      <c r="I14" s="43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43"/>
      <c r="C15" s="43"/>
      <c r="D15" s="43"/>
      <c r="E15" s="43">
        <v>44.472729599999994</v>
      </c>
      <c r="F15" s="43"/>
      <c r="G15" s="43"/>
      <c r="H15" s="43"/>
      <c r="I15" s="43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43"/>
      <c r="C16" s="43"/>
      <c r="D16" s="43"/>
      <c r="E16" s="43">
        <v>42.013900800000002</v>
      </c>
      <c r="F16" s="43"/>
      <c r="G16" s="43"/>
      <c r="H16" s="43"/>
      <c r="I16" s="43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43"/>
      <c r="C17" s="43"/>
      <c r="D17" s="43"/>
      <c r="E17" s="43">
        <v>40.837939199999994</v>
      </c>
      <c r="F17" s="43"/>
      <c r="G17" s="43"/>
      <c r="H17" s="43"/>
      <c r="I17" s="43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43"/>
      <c r="C18" s="43"/>
      <c r="D18" s="43"/>
      <c r="E18" s="43">
        <v>41.960448</v>
      </c>
      <c r="F18" s="43"/>
      <c r="G18" s="43"/>
      <c r="H18" s="43"/>
      <c r="I18" s="43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43"/>
      <c r="C19" s="43"/>
      <c r="D19" s="43"/>
      <c r="E19" s="43">
        <v>45.675417599999996</v>
      </c>
      <c r="F19" s="43"/>
      <c r="G19" s="43"/>
      <c r="H19" s="43"/>
      <c r="I19" s="43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43"/>
      <c r="C20" s="43"/>
      <c r="D20" s="43"/>
      <c r="E20" s="43">
        <v>72.455270400000003</v>
      </c>
      <c r="F20" s="43"/>
      <c r="G20" s="43"/>
      <c r="H20" s="43"/>
      <c r="I20" s="43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43"/>
      <c r="C21" s="43"/>
      <c r="D21" s="43"/>
      <c r="E21" s="43">
        <v>84.134707200000008</v>
      </c>
      <c r="F21" s="43"/>
      <c r="G21" s="43"/>
      <c r="H21" s="43"/>
      <c r="I21" s="43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43"/>
      <c r="C22" s="43"/>
      <c r="D22" s="43"/>
      <c r="E22" s="43">
        <v>89.720524799999993</v>
      </c>
      <c r="F22" s="43"/>
      <c r="G22" s="43"/>
      <c r="H22" s="43"/>
      <c r="I22" s="43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43"/>
      <c r="C23" s="43"/>
      <c r="D23" s="43"/>
      <c r="E23" s="43">
        <v>94.264012799999989</v>
      </c>
      <c r="F23" s="43"/>
      <c r="G23" s="43"/>
      <c r="H23" s="43"/>
      <c r="I23" s="43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43"/>
      <c r="C24" s="43"/>
      <c r="D24" s="43"/>
      <c r="E24" s="43">
        <v>101.66722559999999</v>
      </c>
      <c r="F24" s="43"/>
      <c r="G24" s="43"/>
      <c r="H24" s="43"/>
      <c r="I24" s="43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43"/>
      <c r="C25" s="43"/>
      <c r="D25" s="43"/>
      <c r="E25" s="43">
        <v>92.5267968</v>
      </c>
      <c r="F25" s="43"/>
      <c r="G25" s="43"/>
      <c r="H25" s="43"/>
      <c r="I25" s="43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43"/>
      <c r="C26" s="43"/>
      <c r="D26" s="43"/>
      <c r="E26" s="43">
        <v>90.442137599999981</v>
      </c>
      <c r="F26" s="43"/>
      <c r="G26" s="43"/>
      <c r="H26" s="43"/>
      <c r="I26" s="43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43"/>
      <c r="C27" s="43"/>
      <c r="D27" s="43"/>
      <c r="E27" s="43">
        <v>81.034444799999989</v>
      </c>
      <c r="F27" s="43"/>
      <c r="G27" s="43"/>
      <c r="H27" s="43"/>
      <c r="I27" s="43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43"/>
      <c r="C28" s="43"/>
      <c r="D28" s="43"/>
      <c r="E28" s="43">
        <v>74.058854400000001</v>
      </c>
      <c r="F28" s="43"/>
      <c r="G28" s="43"/>
      <c r="H28" s="43"/>
      <c r="I28" s="43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43"/>
      <c r="C29" s="43"/>
      <c r="D29" s="43"/>
      <c r="E29" s="43">
        <v>76.063334400000002</v>
      </c>
      <c r="F29" s="43"/>
      <c r="G29" s="43"/>
      <c r="H29" s="43"/>
      <c r="I29" s="43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43"/>
      <c r="C30" s="43"/>
      <c r="D30" s="43"/>
      <c r="E30" s="43">
        <v>72.401817599999987</v>
      </c>
      <c r="F30" s="43"/>
      <c r="G30" s="43"/>
      <c r="H30" s="43"/>
      <c r="I30" s="43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43"/>
      <c r="C31" s="43"/>
      <c r="D31" s="43"/>
      <c r="E31" s="43">
        <v>75.44862719999999</v>
      </c>
      <c r="F31" s="43"/>
      <c r="G31" s="43"/>
      <c r="H31" s="43"/>
      <c r="I31" s="43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43"/>
      <c r="C32" s="43"/>
      <c r="D32" s="43"/>
      <c r="E32" s="43">
        <v>75.181363199999993</v>
      </c>
      <c r="F32" s="43"/>
      <c r="G32" s="43"/>
      <c r="H32" s="43"/>
      <c r="I32" s="43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43"/>
      <c r="C33" s="43"/>
      <c r="D33" s="43"/>
      <c r="E33" s="43">
        <v>71.466393600000004</v>
      </c>
      <c r="F33" s="43"/>
      <c r="G33" s="43"/>
      <c r="H33" s="43"/>
      <c r="I33" s="43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43"/>
      <c r="C34" s="43"/>
      <c r="D34" s="43"/>
      <c r="E34" s="43">
        <v>68.579942399999993</v>
      </c>
      <c r="F34" s="43"/>
      <c r="G34" s="43"/>
      <c r="H34" s="43"/>
      <c r="I34" s="43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43"/>
      <c r="C35" s="43"/>
      <c r="D35" s="43"/>
      <c r="E35" s="43">
        <v>65.800396800000001</v>
      </c>
      <c r="F35" s="43"/>
      <c r="G35" s="43"/>
      <c r="H35" s="43"/>
      <c r="I35" s="43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43"/>
      <c r="C36" s="43"/>
      <c r="D36" s="43"/>
      <c r="E36" s="43">
        <v>58.236825599999996</v>
      </c>
      <c r="F36" s="43"/>
      <c r="G36" s="43"/>
      <c r="H36" s="43"/>
      <c r="I36" s="43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43"/>
      <c r="C37" s="43"/>
      <c r="D37" s="43"/>
      <c r="E37" s="43">
        <v>50.405990399999993</v>
      </c>
      <c r="F37" s="43"/>
      <c r="G37" s="43"/>
      <c r="H37" s="43"/>
      <c r="I37" s="43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1656.2082816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4:C4"/>
    <mergeCell ref="B1:F1"/>
    <mergeCell ref="N1:Q1"/>
    <mergeCell ref="B2:F2"/>
    <mergeCell ref="N2:Q2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35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36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ТП-5 ПМК-1 В-1</v>
      </c>
      <c r="C10" s="388"/>
      <c r="D10" s="388"/>
      <c r="E10" s="389"/>
      <c r="F10" s="387" t="str">
        <f>N4</f>
        <v>ТП-5 ПМК-1 В-2</v>
      </c>
      <c r="G10" s="390"/>
      <c r="H10" s="390"/>
      <c r="I10" s="391"/>
      <c r="J10" s="387" t="str">
        <f>N3</f>
        <v>ТП-5 ПМК-1 В-1</v>
      </c>
      <c r="K10" s="388"/>
      <c r="L10" s="388"/>
      <c r="M10" s="389"/>
      <c r="N10" s="387" t="str">
        <f>N4</f>
        <v>ТП-5 ПМК-1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38.832000000000001</v>
      </c>
      <c r="F14" s="43"/>
      <c r="G14" s="43"/>
      <c r="H14" s="43"/>
      <c r="I14" s="43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34.68</v>
      </c>
      <c r="F15" s="43"/>
      <c r="G15" s="43"/>
      <c r="H15" s="43"/>
      <c r="I15" s="43">
        <v>13.92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32.135999999999996</v>
      </c>
      <c r="F16" s="43"/>
      <c r="G16" s="43"/>
      <c r="H16" s="43"/>
      <c r="I16" s="43">
        <v>13.608000000000001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30.935999999999996</v>
      </c>
      <c r="F17" s="43"/>
      <c r="G17" s="43"/>
      <c r="H17" s="43"/>
      <c r="I17" s="43">
        <v>13.08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41.664000000000001</v>
      </c>
      <c r="F18" s="43"/>
      <c r="G18" s="43"/>
      <c r="H18" s="43"/>
      <c r="I18" s="43">
        <v>12.984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58.847999999999999</v>
      </c>
      <c r="F19" s="43"/>
      <c r="G19" s="43"/>
      <c r="H19" s="43"/>
      <c r="I19" s="43">
        <v>13.632000000000001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64.08</v>
      </c>
      <c r="F20" s="43"/>
      <c r="G20" s="43"/>
      <c r="H20" s="43"/>
      <c r="I20" s="43">
        <v>13.968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60.527999999999992</v>
      </c>
      <c r="F21" s="43"/>
      <c r="G21" s="43"/>
      <c r="H21" s="43"/>
      <c r="I21" s="43">
        <v>13.968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69.935999999999993</v>
      </c>
      <c r="F22" s="43"/>
      <c r="G22" s="43"/>
      <c r="H22" s="43"/>
      <c r="I22" s="43">
        <v>14.927999999999999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60.527999999999992</v>
      </c>
      <c r="F23" s="43"/>
      <c r="G23" s="43"/>
      <c r="H23" s="43"/>
      <c r="I23" s="43">
        <v>16.656000000000002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53.207999999999998</v>
      </c>
      <c r="F24" s="43"/>
      <c r="G24" s="43"/>
      <c r="H24" s="43"/>
      <c r="I24" s="43">
        <v>15.816000000000001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48</v>
      </c>
      <c r="F25" s="43"/>
      <c r="G25" s="43"/>
      <c r="H25" s="43"/>
      <c r="I25" s="43">
        <v>16.847999999999999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52.08</v>
      </c>
      <c r="F26" s="43"/>
      <c r="G26" s="43"/>
      <c r="H26" s="43"/>
      <c r="I26" s="43">
        <v>18.624000000000002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48.816000000000003</v>
      </c>
      <c r="F27" s="43"/>
      <c r="G27" s="43"/>
      <c r="H27" s="43"/>
      <c r="I27" s="43">
        <v>18.791999999999998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43.224000000000004</v>
      </c>
      <c r="F28" s="43"/>
      <c r="G28" s="43"/>
      <c r="H28" s="43"/>
      <c r="I28" s="43">
        <v>18.36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44.16</v>
      </c>
      <c r="F29" s="43"/>
      <c r="G29" s="43"/>
      <c r="H29" s="43"/>
      <c r="I29" s="43">
        <v>19.824000000000002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45.096000000000004</v>
      </c>
      <c r="F30" s="43"/>
      <c r="G30" s="43"/>
      <c r="H30" s="43"/>
      <c r="I30" s="43">
        <v>18.335999999999999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49.032000000000004</v>
      </c>
      <c r="F31" s="43"/>
      <c r="G31" s="43"/>
      <c r="H31" s="43"/>
      <c r="I31" s="43">
        <v>18.936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50.519999999999996</v>
      </c>
      <c r="F32" s="43"/>
      <c r="G32" s="43"/>
      <c r="H32" s="43"/>
      <c r="I32" s="43">
        <v>18.671999999999997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53.832000000000001</v>
      </c>
      <c r="F33" s="43"/>
      <c r="G33" s="43"/>
      <c r="H33" s="43"/>
      <c r="I33" s="43">
        <v>19.560000000000002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54.72</v>
      </c>
      <c r="F34" s="43"/>
      <c r="G34" s="43"/>
      <c r="H34" s="43"/>
      <c r="I34" s="43">
        <v>17.712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52.512</v>
      </c>
      <c r="F35" s="43"/>
      <c r="G35" s="43"/>
      <c r="H35" s="43"/>
      <c r="I35" s="43">
        <v>17.952000000000002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55.103999999999999</v>
      </c>
      <c r="F36" s="43"/>
      <c r="G36" s="43"/>
      <c r="H36" s="43"/>
      <c r="I36" s="43">
        <v>16.776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46.031999999999996</v>
      </c>
      <c r="F37" s="43"/>
      <c r="G37" s="43"/>
      <c r="H37" s="43"/>
      <c r="I37" s="43">
        <v>14.975999999999999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1188.5039999999999</v>
      </c>
      <c r="F38" s="26"/>
      <c r="G38" s="26"/>
      <c r="H38" s="26"/>
      <c r="I38" s="25">
        <f>SUM(I14:I37)</f>
        <v>377.928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672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673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ТП-65 В-1</v>
      </c>
      <c r="C10" s="388"/>
      <c r="D10" s="388"/>
      <c r="E10" s="389"/>
      <c r="F10" s="387" t="str">
        <f>N4</f>
        <v>ТП-65 В-2</v>
      </c>
      <c r="G10" s="390"/>
      <c r="H10" s="390"/>
      <c r="I10" s="391"/>
      <c r="J10" s="387" t="str">
        <f>N3</f>
        <v>ТП-65 В-1</v>
      </c>
      <c r="K10" s="388"/>
      <c r="L10" s="388"/>
      <c r="M10" s="389"/>
      <c r="N10" s="387" t="str">
        <f>N4</f>
        <v>ТП-65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43"/>
      <c r="C14" s="43"/>
      <c r="D14" s="43"/>
      <c r="E14" s="43">
        <v>54.3048</v>
      </c>
      <c r="F14" s="43"/>
      <c r="G14" s="43"/>
      <c r="H14" s="43"/>
      <c r="I14" s="43">
        <v>39.988079999999989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43"/>
      <c r="C15" s="43"/>
      <c r="D15" s="43"/>
      <c r="E15" s="43">
        <v>49.54224</v>
      </c>
      <c r="F15" s="43"/>
      <c r="G15" s="43"/>
      <c r="H15" s="43"/>
      <c r="I15" s="43">
        <v>37.171199999999999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43"/>
      <c r="C16" s="43"/>
      <c r="D16" s="43"/>
      <c r="E16" s="43">
        <v>44.373119999999993</v>
      </c>
      <c r="F16" s="43"/>
      <c r="G16" s="43"/>
      <c r="H16" s="43"/>
      <c r="I16" s="43">
        <v>33.976800000000004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43"/>
      <c r="C17" s="43"/>
      <c r="D17" s="43"/>
      <c r="E17" s="43">
        <v>41.962800000000001</v>
      </c>
      <c r="F17" s="43"/>
      <c r="G17" s="43"/>
      <c r="H17" s="43"/>
      <c r="I17" s="43">
        <v>32.089199999999998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43"/>
      <c r="C18" s="43"/>
      <c r="D18" s="43"/>
      <c r="E18" s="43">
        <v>41.904720000000005</v>
      </c>
      <c r="F18" s="43"/>
      <c r="G18" s="43"/>
      <c r="H18" s="43"/>
      <c r="I18" s="43">
        <v>32.379600000000003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43"/>
      <c r="C19" s="43"/>
      <c r="D19" s="43"/>
      <c r="E19" s="43">
        <v>41.788560000000004</v>
      </c>
      <c r="F19" s="43"/>
      <c r="G19" s="43"/>
      <c r="H19" s="43"/>
      <c r="I19" s="43">
        <v>34.906079999999996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43"/>
      <c r="C20" s="43"/>
      <c r="D20" s="43"/>
      <c r="E20" s="43">
        <v>48.322559999999996</v>
      </c>
      <c r="F20" s="43"/>
      <c r="G20" s="43"/>
      <c r="H20" s="43"/>
      <c r="I20" s="43">
        <v>40.24944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43"/>
      <c r="C21" s="43"/>
      <c r="D21" s="43"/>
      <c r="E21" s="43">
        <v>52.881839999999997</v>
      </c>
      <c r="F21" s="43"/>
      <c r="G21" s="43"/>
      <c r="H21" s="43"/>
      <c r="I21" s="43">
        <v>39.465359999999997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43"/>
      <c r="C22" s="43"/>
      <c r="D22" s="43"/>
      <c r="E22" s="43">
        <v>58.893120000000003</v>
      </c>
      <c r="F22" s="43"/>
      <c r="G22" s="43"/>
      <c r="H22" s="43"/>
      <c r="I22" s="43">
        <v>41.614319999999999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43"/>
      <c r="C23" s="43"/>
      <c r="D23" s="43"/>
      <c r="E23" s="43">
        <v>55.843919999999997</v>
      </c>
      <c r="F23" s="43"/>
      <c r="G23" s="43"/>
      <c r="H23" s="43"/>
      <c r="I23" s="43">
        <v>44.286000000000001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43"/>
      <c r="C24" s="43"/>
      <c r="D24" s="43"/>
      <c r="E24" s="43">
        <v>58.864079999999994</v>
      </c>
      <c r="F24" s="43"/>
      <c r="G24" s="43"/>
      <c r="H24" s="43"/>
      <c r="I24" s="43">
        <v>41.294879999999999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43"/>
      <c r="C25" s="43"/>
      <c r="D25" s="43"/>
      <c r="E25" s="43">
        <v>68.766719999999992</v>
      </c>
      <c r="F25" s="43"/>
      <c r="G25" s="43"/>
      <c r="H25" s="43"/>
      <c r="I25" s="43">
        <v>40.452719999999999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43"/>
      <c r="C26" s="43"/>
      <c r="D26" s="43"/>
      <c r="E26" s="43">
        <v>62.203679999999999</v>
      </c>
      <c r="F26" s="43"/>
      <c r="G26" s="43"/>
      <c r="H26" s="43"/>
      <c r="I26" s="43">
        <v>46.493040000000001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43"/>
      <c r="C27" s="43"/>
      <c r="D27" s="43"/>
      <c r="E27" s="43">
        <v>63.045839999999998</v>
      </c>
      <c r="F27" s="43"/>
      <c r="G27" s="43"/>
      <c r="H27" s="43"/>
      <c r="I27" s="43">
        <v>42.688800000000001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43"/>
      <c r="C28" s="43"/>
      <c r="D28" s="43"/>
      <c r="E28" s="43">
        <v>62.784479999999995</v>
      </c>
      <c r="F28" s="43"/>
      <c r="G28" s="43"/>
      <c r="H28" s="43"/>
      <c r="I28" s="43">
        <v>41.120640000000002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43"/>
      <c r="C29" s="43"/>
      <c r="D29" s="43"/>
      <c r="E29" s="43">
        <v>68.273039999999995</v>
      </c>
      <c r="F29" s="43"/>
      <c r="G29" s="43"/>
      <c r="H29" s="43"/>
      <c r="I29" s="43">
        <v>42.921119999999995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43"/>
      <c r="C30" s="43"/>
      <c r="D30" s="43"/>
      <c r="E30" s="43">
        <v>71.060879999999997</v>
      </c>
      <c r="F30" s="43"/>
      <c r="G30" s="43"/>
      <c r="H30" s="43"/>
      <c r="I30" s="43">
        <v>47.335200000000007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43"/>
      <c r="C31" s="43"/>
      <c r="D31" s="43"/>
      <c r="E31" s="43">
        <v>73.90679999999999</v>
      </c>
      <c r="F31" s="43"/>
      <c r="G31" s="43"/>
      <c r="H31" s="43"/>
      <c r="I31" s="43">
        <v>54.972720000000002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43"/>
      <c r="C32" s="43"/>
      <c r="D32" s="43"/>
      <c r="E32" s="43">
        <v>75.794399999999996</v>
      </c>
      <c r="F32" s="43"/>
      <c r="G32" s="43"/>
      <c r="H32" s="43"/>
      <c r="I32" s="43">
        <v>62.058479999999996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43"/>
      <c r="C33" s="43"/>
      <c r="D33" s="43"/>
      <c r="E33" s="43">
        <v>74.081039999999987</v>
      </c>
      <c r="F33" s="43"/>
      <c r="G33" s="43"/>
      <c r="H33" s="43"/>
      <c r="I33" s="43">
        <v>58.951200000000007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43"/>
      <c r="C34" s="43"/>
      <c r="D34" s="43"/>
      <c r="E34" s="43">
        <v>75.910560000000004</v>
      </c>
      <c r="F34" s="43"/>
      <c r="G34" s="43"/>
      <c r="H34" s="43"/>
      <c r="I34" s="43">
        <v>54.420959999999994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43"/>
      <c r="C35" s="43"/>
      <c r="D35" s="43"/>
      <c r="E35" s="43">
        <v>76.259039999999999</v>
      </c>
      <c r="F35" s="43"/>
      <c r="G35" s="43"/>
      <c r="H35" s="43"/>
      <c r="I35" s="43">
        <v>56.453759999999996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43"/>
      <c r="C36" s="43"/>
      <c r="D36" s="43"/>
      <c r="E36" s="43">
        <v>74.894159999999999</v>
      </c>
      <c r="F36" s="43"/>
      <c r="G36" s="43"/>
      <c r="H36" s="43"/>
      <c r="I36" s="43">
        <v>53.898239999999994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43"/>
      <c r="C37" s="43"/>
      <c r="D37" s="43"/>
      <c r="E37" s="43">
        <v>63.742799999999995</v>
      </c>
      <c r="F37" s="43"/>
      <c r="G37" s="43"/>
      <c r="H37" s="43"/>
      <c r="I37" s="43">
        <v>47.915999999999997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1459.4051999999999</v>
      </c>
      <c r="F38" s="26"/>
      <c r="G38" s="26"/>
      <c r="H38" s="26"/>
      <c r="I38" s="25">
        <f>SUM(I14:I37)</f>
        <v>1067.10384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209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ТП-61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N3</f>
        <v>ТП-61</v>
      </c>
      <c r="K10" s="388"/>
      <c r="L10" s="388"/>
      <c r="M10" s="389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200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200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43"/>
      <c r="C14" s="16"/>
      <c r="D14" s="16"/>
      <c r="E14" s="43">
        <v>117.128</v>
      </c>
      <c r="F14" s="43"/>
      <c r="G14" s="16"/>
      <c r="H14" s="18"/>
      <c r="I14" s="43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43"/>
      <c r="C15" s="16"/>
      <c r="D15" s="16"/>
      <c r="E15" s="43">
        <v>106.9156</v>
      </c>
      <c r="F15" s="43"/>
      <c r="G15" s="16"/>
      <c r="H15" s="18"/>
      <c r="I15" s="43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43"/>
      <c r="C16" s="16"/>
      <c r="D16" s="16"/>
      <c r="E16" s="43">
        <v>101.25279999999999</v>
      </c>
      <c r="F16" s="43"/>
      <c r="G16" s="16"/>
      <c r="H16" s="18"/>
      <c r="I16" s="43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43"/>
      <c r="C17" s="16"/>
      <c r="D17" s="16"/>
      <c r="E17" s="43">
        <v>94.283199999999994</v>
      </c>
      <c r="F17" s="43"/>
      <c r="G17" s="16"/>
      <c r="H17" s="18"/>
      <c r="I17" s="43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43"/>
      <c r="C18" s="16"/>
      <c r="D18" s="16"/>
      <c r="E18" s="43">
        <v>93.266799999999989</v>
      </c>
      <c r="F18" s="43"/>
      <c r="G18" s="16"/>
      <c r="H18" s="18"/>
      <c r="I18" s="43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43"/>
      <c r="C19" s="16"/>
      <c r="D19" s="16"/>
      <c r="E19" s="43">
        <v>108.99679999999999</v>
      </c>
      <c r="F19" s="43"/>
      <c r="G19" s="16"/>
      <c r="H19" s="18"/>
      <c r="I19" s="43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43"/>
      <c r="C20" s="16"/>
      <c r="D20" s="16"/>
      <c r="E20" s="43">
        <v>121.6776</v>
      </c>
      <c r="F20" s="43"/>
      <c r="G20" s="16"/>
      <c r="H20" s="18"/>
      <c r="I20" s="43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43"/>
      <c r="C21" s="16"/>
      <c r="D21" s="16"/>
      <c r="E21" s="43">
        <v>125.01719999999999</v>
      </c>
      <c r="F21" s="43"/>
      <c r="G21" s="16"/>
      <c r="H21" s="18"/>
      <c r="I21" s="43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43"/>
      <c r="C22" s="16"/>
      <c r="D22" s="16"/>
      <c r="E22" s="43">
        <v>133.24519999999998</v>
      </c>
      <c r="F22" s="43"/>
      <c r="G22" s="16"/>
      <c r="H22" s="18"/>
      <c r="I22" s="43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43"/>
      <c r="C23" s="16"/>
      <c r="D23" s="16"/>
      <c r="E23" s="43">
        <v>135.61679999999998</v>
      </c>
      <c r="F23" s="43"/>
      <c r="G23" s="16"/>
      <c r="H23" s="18"/>
      <c r="I23" s="43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43"/>
      <c r="C24" s="16"/>
      <c r="D24" s="16"/>
      <c r="E24" s="43">
        <v>145.0548</v>
      </c>
      <c r="F24" s="43"/>
      <c r="G24" s="16"/>
      <c r="H24" s="18"/>
      <c r="I24" s="43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43"/>
      <c r="C25" s="16"/>
      <c r="D25" s="16"/>
      <c r="E25" s="43">
        <v>133.4872</v>
      </c>
      <c r="F25" s="43"/>
      <c r="G25" s="16"/>
      <c r="H25" s="18"/>
      <c r="I25" s="43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43"/>
      <c r="C26" s="16"/>
      <c r="D26" s="16"/>
      <c r="E26" s="43">
        <v>130.4864</v>
      </c>
      <c r="F26" s="43"/>
      <c r="G26" s="16"/>
      <c r="H26" s="18"/>
      <c r="I26" s="43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43"/>
      <c r="C27" s="16"/>
      <c r="D27" s="16"/>
      <c r="E27" s="43">
        <v>142.44119999999998</v>
      </c>
      <c r="F27" s="43"/>
      <c r="G27" s="16"/>
      <c r="H27" s="18"/>
      <c r="I27" s="43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43"/>
      <c r="C28" s="16"/>
      <c r="D28" s="16"/>
      <c r="E28" s="43">
        <v>130.4864</v>
      </c>
      <c r="F28" s="43"/>
      <c r="G28" s="16"/>
      <c r="H28" s="18"/>
      <c r="I28" s="43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43"/>
      <c r="C29" s="16"/>
      <c r="D29" s="16"/>
      <c r="E29" s="43">
        <v>130.00239999999999</v>
      </c>
      <c r="F29" s="43"/>
      <c r="G29" s="16"/>
      <c r="H29" s="18"/>
      <c r="I29" s="43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43"/>
      <c r="C30" s="16"/>
      <c r="D30" s="16"/>
      <c r="E30" s="43">
        <v>131.35759999999999</v>
      </c>
      <c r="F30" s="43"/>
      <c r="G30" s="16"/>
      <c r="H30" s="18"/>
      <c r="I30" s="43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43"/>
      <c r="C31" s="16"/>
      <c r="D31" s="16"/>
      <c r="E31" s="43">
        <v>142.19919999999999</v>
      </c>
      <c r="F31" s="43"/>
      <c r="G31" s="16"/>
      <c r="H31" s="18"/>
      <c r="I31" s="43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43"/>
      <c r="C32" s="16"/>
      <c r="D32" s="16"/>
      <c r="E32" s="43">
        <v>146.41</v>
      </c>
      <c r="F32" s="43"/>
      <c r="G32" s="16"/>
      <c r="H32" s="18"/>
      <c r="I32" s="43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43"/>
      <c r="C33" s="16"/>
      <c r="D33" s="16"/>
      <c r="E33" s="43">
        <v>152.8956</v>
      </c>
      <c r="F33" s="43"/>
      <c r="G33" s="16"/>
      <c r="H33" s="18"/>
      <c r="I33" s="43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43"/>
      <c r="C34" s="16"/>
      <c r="D34" s="16"/>
      <c r="E34" s="43">
        <v>159.91360000000003</v>
      </c>
      <c r="F34" s="43"/>
      <c r="G34" s="16"/>
      <c r="H34" s="18"/>
      <c r="I34" s="43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43"/>
      <c r="C35" s="16"/>
      <c r="D35" s="16"/>
      <c r="E35" s="43">
        <v>160.0104</v>
      </c>
      <c r="F35" s="43"/>
      <c r="G35" s="16"/>
      <c r="H35" s="18"/>
      <c r="I35" s="43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43"/>
      <c r="C36" s="16"/>
      <c r="D36" s="16"/>
      <c r="E36" s="43">
        <v>157.15479999999999</v>
      </c>
      <c r="F36" s="43"/>
      <c r="G36" s="18"/>
      <c r="H36" s="18"/>
      <c r="I36" s="43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43"/>
      <c r="C37" s="16"/>
      <c r="D37" s="16"/>
      <c r="E37" s="43">
        <v>134.45519999999999</v>
      </c>
      <c r="F37" s="43"/>
      <c r="G37" s="18"/>
      <c r="H37" s="18"/>
      <c r="I37" s="43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3133.7547999999992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" t="s">
        <v>37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" t="s">
        <v>38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ТП-Котельная ПМК-2 В-1</v>
      </c>
      <c r="C10" s="388"/>
      <c r="D10" s="388"/>
      <c r="E10" s="389"/>
      <c r="F10" s="387" t="str">
        <f>N4</f>
        <v>ТП-Котельная ПМК-2 В-2</v>
      </c>
      <c r="G10" s="390"/>
      <c r="H10" s="390"/>
      <c r="I10" s="391"/>
      <c r="J10" s="387" t="str">
        <f>N3</f>
        <v>ТП-Котельная ПМК-2 В-1</v>
      </c>
      <c r="K10" s="388"/>
      <c r="L10" s="388"/>
      <c r="M10" s="389"/>
      <c r="N10" s="387" t="str">
        <f>N4</f>
        <v>ТП-Котельная ПМК-2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18"/>
      <c r="C14" s="318"/>
      <c r="D14" s="318"/>
      <c r="E14" s="43">
        <v>18.566240000000001</v>
      </c>
      <c r="F14" s="43"/>
      <c r="G14" s="16"/>
      <c r="H14" s="18"/>
      <c r="I14" s="43">
        <v>0</v>
      </c>
      <c r="J14" s="48"/>
      <c r="K14" s="48"/>
      <c r="L14" s="48"/>
      <c r="M14" s="48">
        <v>0</v>
      </c>
      <c r="N14" s="48"/>
      <c r="O14" s="48"/>
      <c r="P14" s="48"/>
      <c r="Q14" s="48">
        <v>0</v>
      </c>
    </row>
    <row r="15" spans="1:33" s="11" customFormat="1" ht="15" x14ac:dyDescent="0.25">
      <c r="A15" s="284" t="s">
        <v>689</v>
      </c>
      <c r="B15" s="318"/>
      <c r="C15" s="318"/>
      <c r="D15" s="318"/>
      <c r="E15" s="43">
        <v>17.791839999999997</v>
      </c>
      <c r="F15" s="43"/>
      <c r="G15" s="16"/>
      <c r="H15" s="18"/>
      <c r="I15" s="43">
        <v>0</v>
      </c>
      <c r="J15" s="48"/>
      <c r="K15" s="48"/>
      <c r="L15" s="48"/>
      <c r="M15" s="48">
        <v>0</v>
      </c>
      <c r="N15" s="48"/>
      <c r="O15" s="48"/>
      <c r="P15" s="48"/>
      <c r="Q15" s="48">
        <v>0</v>
      </c>
    </row>
    <row r="16" spans="1:33" s="11" customFormat="1" ht="15" x14ac:dyDescent="0.25">
      <c r="A16" s="284" t="s">
        <v>690</v>
      </c>
      <c r="B16" s="318"/>
      <c r="C16" s="318"/>
      <c r="D16" s="318"/>
      <c r="E16" s="43">
        <v>17.966079999999998</v>
      </c>
      <c r="F16" s="43"/>
      <c r="G16" s="16"/>
      <c r="H16" s="18"/>
      <c r="I16" s="43">
        <v>0</v>
      </c>
      <c r="J16" s="48"/>
      <c r="K16" s="48"/>
      <c r="L16" s="48"/>
      <c r="M16" s="48">
        <v>0</v>
      </c>
      <c r="N16" s="48"/>
      <c r="O16" s="48"/>
      <c r="P16" s="48"/>
      <c r="Q16" s="48">
        <v>0</v>
      </c>
    </row>
    <row r="17" spans="1:17" s="11" customFormat="1" ht="15" x14ac:dyDescent="0.25">
      <c r="A17" s="284" t="s">
        <v>691</v>
      </c>
      <c r="B17" s="318"/>
      <c r="C17" s="318"/>
      <c r="D17" s="318"/>
      <c r="E17" s="43">
        <v>18.353279999999998</v>
      </c>
      <c r="F17" s="43"/>
      <c r="G17" s="16"/>
      <c r="H17" s="18"/>
      <c r="I17" s="43">
        <v>0</v>
      </c>
      <c r="J17" s="48"/>
      <c r="K17" s="48"/>
      <c r="L17" s="48"/>
      <c r="M17" s="48">
        <v>0</v>
      </c>
      <c r="N17" s="48"/>
      <c r="O17" s="48"/>
      <c r="P17" s="48"/>
      <c r="Q17" s="48">
        <v>0</v>
      </c>
    </row>
    <row r="18" spans="1:17" s="11" customFormat="1" ht="15" x14ac:dyDescent="0.25">
      <c r="A18" s="284" t="s">
        <v>692</v>
      </c>
      <c r="B18" s="318"/>
      <c r="C18" s="318"/>
      <c r="D18" s="318"/>
      <c r="E18" s="43">
        <v>17.714400000000001</v>
      </c>
      <c r="F18" s="43"/>
      <c r="G18" s="16"/>
      <c r="H18" s="18"/>
      <c r="I18" s="43">
        <v>0</v>
      </c>
      <c r="J18" s="48"/>
      <c r="K18" s="48"/>
      <c r="L18" s="48"/>
      <c r="M18" s="48">
        <v>0</v>
      </c>
      <c r="N18" s="48"/>
      <c r="O18" s="48"/>
      <c r="P18" s="48"/>
      <c r="Q18" s="48">
        <v>0</v>
      </c>
    </row>
    <row r="19" spans="1:17" s="11" customFormat="1" ht="15" x14ac:dyDescent="0.25">
      <c r="A19" s="284" t="s">
        <v>693</v>
      </c>
      <c r="B19" s="318"/>
      <c r="C19" s="318"/>
      <c r="D19" s="318"/>
      <c r="E19" s="43">
        <v>18.06288</v>
      </c>
      <c r="F19" s="43"/>
      <c r="G19" s="16"/>
      <c r="H19" s="18"/>
      <c r="I19" s="43">
        <v>0</v>
      </c>
      <c r="J19" s="48"/>
      <c r="K19" s="48"/>
      <c r="L19" s="48"/>
      <c r="M19" s="48">
        <v>0</v>
      </c>
      <c r="N19" s="48"/>
      <c r="O19" s="48"/>
      <c r="P19" s="48"/>
      <c r="Q19" s="48">
        <v>0</v>
      </c>
    </row>
    <row r="20" spans="1:17" s="11" customFormat="1" ht="15" x14ac:dyDescent="0.25">
      <c r="A20" s="284" t="s">
        <v>694</v>
      </c>
      <c r="B20" s="318"/>
      <c r="C20" s="318"/>
      <c r="D20" s="318"/>
      <c r="E20" s="43">
        <v>28.536639999999998</v>
      </c>
      <c r="F20" s="43"/>
      <c r="G20" s="16"/>
      <c r="H20" s="18"/>
      <c r="I20" s="43">
        <v>0</v>
      </c>
      <c r="J20" s="48"/>
      <c r="K20" s="48"/>
      <c r="L20" s="48"/>
      <c r="M20" s="48">
        <v>0</v>
      </c>
      <c r="N20" s="48"/>
      <c r="O20" s="48"/>
      <c r="P20" s="48"/>
      <c r="Q20" s="48">
        <v>0</v>
      </c>
    </row>
    <row r="21" spans="1:17" s="11" customFormat="1" ht="15" x14ac:dyDescent="0.25">
      <c r="A21" s="284" t="s">
        <v>695</v>
      </c>
      <c r="B21" s="318"/>
      <c r="C21" s="318"/>
      <c r="D21" s="318"/>
      <c r="E21" s="43">
        <v>33.086240000000004</v>
      </c>
      <c r="F21" s="43"/>
      <c r="G21" s="16"/>
      <c r="H21" s="18"/>
      <c r="I21" s="43">
        <v>0</v>
      </c>
      <c r="J21" s="48"/>
      <c r="K21" s="48"/>
      <c r="L21" s="48"/>
      <c r="M21" s="48">
        <v>0</v>
      </c>
      <c r="N21" s="48"/>
      <c r="O21" s="48"/>
      <c r="P21" s="48"/>
      <c r="Q21" s="48">
        <v>0</v>
      </c>
    </row>
    <row r="22" spans="1:17" s="11" customFormat="1" ht="15" x14ac:dyDescent="0.25">
      <c r="A22" s="284" t="s">
        <v>696</v>
      </c>
      <c r="B22" s="318"/>
      <c r="C22" s="318"/>
      <c r="D22" s="318"/>
      <c r="E22" s="43">
        <v>99.142560000000003</v>
      </c>
      <c r="F22" s="43"/>
      <c r="G22" s="16"/>
      <c r="H22" s="18"/>
      <c r="I22" s="43">
        <v>0</v>
      </c>
      <c r="J22" s="48"/>
      <c r="K22" s="48"/>
      <c r="L22" s="48"/>
      <c r="M22" s="48">
        <v>0</v>
      </c>
      <c r="N22" s="48"/>
      <c r="O22" s="48"/>
      <c r="P22" s="48"/>
      <c r="Q22" s="48">
        <v>0</v>
      </c>
    </row>
    <row r="23" spans="1:17" s="11" customFormat="1" ht="15" x14ac:dyDescent="0.25">
      <c r="A23" s="284" t="s">
        <v>697</v>
      </c>
      <c r="B23" s="318"/>
      <c r="C23" s="318"/>
      <c r="D23" s="318"/>
      <c r="E23" s="43">
        <v>84.351519999999979</v>
      </c>
      <c r="F23" s="43"/>
      <c r="G23" s="16"/>
      <c r="H23" s="18"/>
      <c r="I23" s="43">
        <v>0</v>
      </c>
      <c r="J23" s="48"/>
      <c r="K23" s="48"/>
      <c r="L23" s="48"/>
      <c r="M23" s="48">
        <v>0</v>
      </c>
      <c r="N23" s="48"/>
      <c r="O23" s="48"/>
      <c r="P23" s="48"/>
      <c r="Q23" s="48">
        <v>0</v>
      </c>
    </row>
    <row r="24" spans="1:17" s="11" customFormat="1" ht="15" x14ac:dyDescent="0.25">
      <c r="A24" s="284" t="s">
        <v>698</v>
      </c>
      <c r="B24" s="318"/>
      <c r="C24" s="318"/>
      <c r="D24" s="318"/>
      <c r="E24" s="43">
        <v>82.880159999999989</v>
      </c>
      <c r="F24" s="43"/>
      <c r="G24" s="16"/>
      <c r="H24" s="18"/>
      <c r="I24" s="43">
        <v>0</v>
      </c>
      <c r="J24" s="48"/>
      <c r="K24" s="48"/>
      <c r="L24" s="48"/>
      <c r="M24" s="48">
        <v>0</v>
      </c>
      <c r="N24" s="48"/>
      <c r="O24" s="48"/>
      <c r="P24" s="48"/>
      <c r="Q24" s="48">
        <v>0</v>
      </c>
    </row>
    <row r="25" spans="1:17" s="11" customFormat="1" ht="15" x14ac:dyDescent="0.25">
      <c r="A25" s="284" t="s">
        <v>699</v>
      </c>
      <c r="B25" s="318"/>
      <c r="C25" s="318"/>
      <c r="D25" s="318"/>
      <c r="E25" s="43">
        <v>71.322240000000008</v>
      </c>
      <c r="F25" s="43"/>
      <c r="G25" s="16"/>
      <c r="H25" s="18"/>
      <c r="I25" s="43">
        <v>0</v>
      </c>
      <c r="J25" s="48"/>
      <c r="K25" s="48"/>
      <c r="L25" s="48"/>
      <c r="M25" s="48">
        <v>0</v>
      </c>
      <c r="N25" s="48"/>
      <c r="O25" s="48"/>
      <c r="P25" s="48"/>
      <c r="Q25" s="48">
        <v>0</v>
      </c>
    </row>
    <row r="26" spans="1:17" s="11" customFormat="1" ht="15" x14ac:dyDescent="0.25">
      <c r="A26" s="284" t="s">
        <v>700</v>
      </c>
      <c r="B26" s="318"/>
      <c r="C26" s="318"/>
      <c r="D26" s="318"/>
      <c r="E26" s="43">
        <v>72.774240000000006</v>
      </c>
      <c r="F26" s="43"/>
      <c r="G26" s="16"/>
      <c r="H26" s="18"/>
      <c r="I26" s="43">
        <v>0</v>
      </c>
      <c r="J26" s="48"/>
      <c r="K26" s="48"/>
      <c r="L26" s="48"/>
      <c r="M26" s="48">
        <v>0</v>
      </c>
      <c r="N26" s="48"/>
      <c r="O26" s="48"/>
      <c r="P26" s="48"/>
      <c r="Q26" s="48">
        <v>0</v>
      </c>
    </row>
    <row r="27" spans="1:17" s="11" customFormat="1" ht="15" x14ac:dyDescent="0.25">
      <c r="A27" s="284" t="s">
        <v>701</v>
      </c>
      <c r="B27" s="318"/>
      <c r="C27" s="318"/>
      <c r="D27" s="318"/>
      <c r="E27" s="43">
        <v>66.133760000000009</v>
      </c>
      <c r="F27" s="43"/>
      <c r="G27" s="16"/>
      <c r="H27" s="18"/>
      <c r="I27" s="43">
        <v>0</v>
      </c>
      <c r="J27" s="48"/>
      <c r="K27" s="48"/>
      <c r="L27" s="48"/>
      <c r="M27" s="48">
        <v>0</v>
      </c>
      <c r="N27" s="48"/>
      <c r="O27" s="48"/>
      <c r="P27" s="48"/>
      <c r="Q27" s="48">
        <v>0</v>
      </c>
    </row>
    <row r="28" spans="1:17" s="11" customFormat="1" ht="15" x14ac:dyDescent="0.25">
      <c r="A28" s="284" t="s">
        <v>702</v>
      </c>
      <c r="B28" s="318"/>
      <c r="C28" s="318"/>
      <c r="D28" s="318"/>
      <c r="E28" s="43">
        <v>57.615359999999995</v>
      </c>
      <c r="F28" s="43"/>
      <c r="G28" s="16"/>
      <c r="H28" s="18"/>
      <c r="I28" s="43">
        <v>0</v>
      </c>
      <c r="J28" s="48"/>
      <c r="K28" s="48"/>
      <c r="L28" s="48"/>
      <c r="M28" s="48">
        <v>0</v>
      </c>
      <c r="N28" s="48"/>
      <c r="O28" s="48"/>
      <c r="P28" s="48"/>
      <c r="Q28" s="48">
        <v>0</v>
      </c>
    </row>
    <row r="29" spans="1:17" s="11" customFormat="1" ht="15" x14ac:dyDescent="0.25">
      <c r="A29" s="284" t="s">
        <v>703</v>
      </c>
      <c r="B29" s="318"/>
      <c r="C29" s="318"/>
      <c r="D29" s="318"/>
      <c r="E29" s="43">
        <v>23.580479999999998</v>
      </c>
      <c r="F29" s="43"/>
      <c r="G29" s="16"/>
      <c r="H29" s="18"/>
      <c r="I29" s="43">
        <v>0</v>
      </c>
      <c r="J29" s="48"/>
      <c r="K29" s="48"/>
      <c r="L29" s="48"/>
      <c r="M29" s="48">
        <v>0</v>
      </c>
      <c r="N29" s="48"/>
      <c r="O29" s="48"/>
      <c r="P29" s="48"/>
      <c r="Q29" s="48">
        <v>0</v>
      </c>
    </row>
    <row r="30" spans="1:17" s="22" customFormat="1" ht="15" x14ac:dyDescent="0.25">
      <c r="A30" s="284" t="s">
        <v>704</v>
      </c>
      <c r="B30" s="318"/>
      <c r="C30" s="318"/>
      <c r="D30" s="318"/>
      <c r="E30" s="43">
        <v>23.967679999999998</v>
      </c>
      <c r="F30" s="43"/>
      <c r="G30" s="16"/>
      <c r="H30" s="18"/>
      <c r="I30" s="43">
        <v>0</v>
      </c>
      <c r="J30" s="48"/>
      <c r="K30" s="48"/>
      <c r="L30" s="48"/>
      <c r="M30" s="48">
        <v>0</v>
      </c>
      <c r="N30" s="48"/>
      <c r="O30" s="48"/>
      <c r="P30" s="48"/>
      <c r="Q30" s="48">
        <v>0</v>
      </c>
    </row>
    <row r="31" spans="1:17" s="22" customFormat="1" ht="15" x14ac:dyDescent="0.25">
      <c r="A31" s="284" t="s">
        <v>705</v>
      </c>
      <c r="B31" s="318"/>
      <c r="C31" s="318"/>
      <c r="D31" s="318"/>
      <c r="E31" s="43">
        <v>21.08304</v>
      </c>
      <c r="F31" s="43"/>
      <c r="G31" s="16"/>
      <c r="H31" s="18"/>
      <c r="I31" s="43">
        <v>0</v>
      </c>
      <c r="J31" s="48"/>
      <c r="K31" s="48"/>
      <c r="L31" s="48"/>
      <c r="M31" s="48">
        <v>0</v>
      </c>
      <c r="N31" s="48"/>
      <c r="O31" s="48"/>
      <c r="P31" s="48"/>
      <c r="Q31" s="48">
        <v>0</v>
      </c>
    </row>
    <row r="32" spans="1:17" s="22" customFormat="1" ht="15" x14ac:dyDescent="0.25">
      <c r="A32" s="284" t="s">
        <v>706</v>
      </c>
      <c r="B32" s="318"/>
      <c r="C32" s="318"/>
      <c r="D32" s="318"/>
      <c r="E32" s="43">
        <v>20.231199999999998</v>
      </c>
      <c r="F32" s="43"/>
      <c r="G32" s="16"/>
      <c r="H32" s="18"/>
      <c r="I32" s="43">
        <v>0</v>
      </c>
      <c r="J32" s="48"/>
      <c r="K32" s="48"/>
      <c r="L32" s="48"/>
      <c r="M32" s="48">
        <v>0</v>
      </c>
      <c r="N32" s="48"/>
      <c r="O32" s="48"/>
      <c r="P32" s="48"/>
      <c r="Q32" s="48">
        <v>0</v>
      </c>
    </row>
    <row r="33" spans="1:33" s="22" customFormat="1" ht="15" x14ac:dyDescent="0.25">
      <c r="A33" s="284" t="s">
        <v>707</v>
      </c>
      <c r="B33" s="318"/>
      <c r="C33" s="318"/>
      <c r="D33" s="318"/>
      <c r="E33" s="43">
        <v>19.050239999999999</v>
      </c>
      <c r="F33" s="43"/>
      <c r="G33" s="16"/>
      <c r="H33" s="18"/>
      <c r="I33" s="43">
        <v>0</v>
      </c>
      <c r="J33" s="48"/>
      <c r="K33" s="48"/>
      <c r="L33" s="48"/>
      <c r="M33" s="48">
        <v>0</v>
      </c>
      <c r="N33" s="48"/>
      <c r="O33" s="48"/>
      <c r="P33" s="48"/>
      <c r="Q33" s="48">
        <v>0</v>
      </c>
    </row>
    <row r="34" spans="1:33" s="22" customFormat="1" ht="15" x14ac:dyDescent="0.25">
      <c r="A34" s="284" t="s">
        <v>708</v>
      </c>
      <c r="B34" s="318"/>
      <c r="C34" s="318"/>
      <c r="D34" s="318"/>
      <c r="E34" s="43">
        <v>17.404639999999997</v>
      </c>
      <c r="F34" s="43"/>
      <c r="G34" s="16"/>
      <c r="H34" s="18"/>
      <c r="I34" s="43">
        <v>0</v>
      </c>
      <c r="J34" s="48"/>
      <c r="K34" s="48"/>
      <c r="L34" s="48"/>
      <c r="M34" s="48">
        <v>0</v>
      </c>
      <c r="N34" s="48"/>
      <c r="O34" s="48"/>
      <c r="P34" s="48"/>
      <c r="Q34" s="48">
        <v>0</v>
      </c>
    </row>
    <row r="35" spans="1:33" s="22" customFormat="1" ht="15" x14ac:dyDescent="0.25">
      <c r="A35" s="284" t="s">
        <v>709</v>
      </c>
      <c r="B35" s="318"/>
      <c r="C35" s="318"/>
      <c r="D35" s="318"/>
      <c r="E35" s="43">
        <v>17.520800000000001</v>
      </c>
      <c r="F35" s="43"/>
      <c r="G35" s="16"/>
      <c r="H35" s="18"/>
      <c r="I35" s="43">
        <v>0</v>
      </c>
      <c r="J35" s="48"/>
      <c r="K35" s="48"/>
      <c r="L35" s="48"/>
      <c r="M35" s="48">
        <v>0</v>
      </c>
      <c r="N35" s="48"/>
      <c r="O35" s="48"/>
      <c r="P35" s="48"/>
      <c r="Q35" s="48">
        <v>0</v>
      </c>
    </row>
    <row r="36" spans="1:33" s="22" customFormat="1" ht="15" x14ac:dyDescent="0.25">
      <c r="A36" s="284" t="s">
        <v>710</v>
      </c>
      <c r="B36" s="318"/>
      <c r="C36" s="318"/>
      <c r="D36" s="318"/>
      <c r="E36" s="43">
        <v>17.501439999999999</v>
      </c>
      <c r="F36" s="43"/>
      <c r="G36" s="18"/>
      <c r="H36" s="18"/>
      <c r="I36" s="43">
        <v>0</v>
      </c>
      <c r="J36" s="48"/>
      <c r="K36" s="48"/>
      <c r="L36" s="48"/>
      <c r="M36" s="48">
        <v>0</v>
      </c>
      <c r="N36" s="48"/>
      <c r="O36" s="48"/>
      <c r="P36" s="48"/>
      <c r="Q36" s="48">
        <v>0</v>
      </c>
    </row>
    <row r="37" spans="1:33" s="22" customFormat="1" ht="15.75" thickBot="1" x14ac:dyDescent="0.3">
      <c r="A37" s="285" t="s">
        <v>711</v>
      </c>
      <c r="B37" s="318"/>
      <c r="C37" s="318"/>
      <c r="D37" s="318"/>
      <c r="E37" s="43">
        <v>17.327200000000001</v>
      </c>
      <c r="F37" s="43"/>
      <c r="G37" s="18"/>
      <c r="H37" s="18"/>
      <c r="I37" s="43">
        <v>0</v>
      </c>
      <c r="J37" s="48"/>
      <c r="K37" s="48"/>
      <c r="L37" s="48"/>
      <c r="M37" s="48">
        <v>0</v>
      </c>
      <c r="N37" s="48"/>
      <c r="O37" s="48"/>
      <c r="P37" s="48"/>
      <c r="Q37" s="48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881.96415999999988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39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40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ТП-244</v>
      </c>
      <c r="C10" s="388"/>
      <c r="D10" s="388"/>
      <c r="E10" s="389"/>
      <c r="F10" s="387" t="str">
        <f>N4</f>
        <v>ТП-250</v>
      </c>
      <c r="G10" s="390"/>
      <c r="H10" s="390"/>
      <c r="I10" s="391"/>
      <c r="J10" s="387" t="str">
        <f>B10</f>
        <v>ТП-244</v>
      </c>
      <c r="K10" s="388"/>
      <c r="L10" s="388"/>
      <c r="M10" s="389"/>
      <c r="N10" s="387" t="str">
        <f>F10</f>
        <v>ТП-250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60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17"/>
      <c r="G14" s="16"/>
      <c r="H14" s="18"/>
      <c r="I14" s="43">
        <v>42.833999999999996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17"/>
      <c r="G15" s="16"/>
      <c r="H15" s="18"/>
      <c r="I15" s="43">
        <v>42.761400000000002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17"/>
      <c r="G16" s="16"/>
      <c r="H16" s="18"/>
      <c r="I16" s="43">
        <v>42.833999999999996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17"/>
      <c r="G17" s="16"/>
      <c r="H17" s="18"/>
      <c r="I17" s="43">
        <v>42.761400000000002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17"/>
      <c r="G18" s="16"/>
      <c r="H18" s="18"/>
      <c r="I18" s="43">
        <v>42.833999999999996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17"/>
      <c r="G19" s="16"/>
      <c r="H19" s="18"/>
      <c r="I19" s="43">
        <v>42.834000000000003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17"/>
      <c r="G20" s="16"/>
      <c r="H20" s="18"/>
      <c r="I20" s="43">
        <v>42.979200000000006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17"/>
      <c r="G21" s="16"/>
      <c r="H21" s="18"/>
      <c r="I21" s="43">
        <v>43.0518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17"/>
      <c r="G22" s="16"/>
      <c r="H22" s="18"/>
      <c r="I22" s="43">
        <v>43.197000000000003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17"/>
      <c r="G23" s="16"/>
      <c r="H23" s="18"/>
      <c r="I23" s="43">
        <v>43.0518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17"/>
      <c r="G24" s="16"/>
      <c r="H24" s="18"/>
      <c r="I24" s="43">
        <v>43.0518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17"/>
      <c r="G25" s="16"/>
      <c r="H25" s="18"/>
      <c r="I25" s="43">
        <v>43.124400000000001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17"/>
      <c r="G26" s="16"/>
      <c r="H26" s="18"/>
      <c r="I26" s="43">
        <v>43.124400000000001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17"/>
      <c r="G27" s="16"/>
      <c r="H27" s="18"/>
      <c r="I27" s="43">
        <v>43.124400000000001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17"/>
      <c r="G28" s="16"/>
      <c r="H28" s="18"/>
      <c r="I28" s="43">
        <v>42.979200000000006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17"/>
      <c r="G29" s="16"/>
      <c r="H29" s="18"/>
      <c r="I29" s="43">
        <v>43.0518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17"/>
      <c r="G30" s="16"/>
      <c r="H30" s="18"/>
      <c r="I30" s="43">
        <v>42.979200000000006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17"/>
      <c r="G31" s="16"/>
      <c r="H31" s="18"/>
      <c r="I31" s="43">
        <v>43.0518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17"/>
      <c r="G32" s="16"/>
      <c r="H32" s="18"/>
      <c r="I32" s="43">
        <v>43.0518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17"/>
      <c r="G33" s="16"/>
      <c r="H33" s="18"/>
      <c r="I33" s="43">
        <v>43.124400000000001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17"/>
      <c r="G34" s="16"/>
      <c r="H34" s="18"/>
      <c r="I34" s="43">
        <v>43.124400000000001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17"/>
      <c r="G35" s="16"/>
      <c r="H35" s="18"/>
      <c r="I35" s="43">
        <v>43.124400000000001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17"/>
      <c r="G36" s="18"/>
      <c r="H36" s="18"/>
      <c r="I36" s="43">
        <v>42.979200000000006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17"/>
      <c r="G37" s="18"/>
      <c r="H37" s="18"/>
      <c r="I37" s="43">
        <v>42.833999999999996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1031.8638000000001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419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674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675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ТП-218</v>
      </c>
      <c r="C10" s="388"/>
      <c r="D10" s="388"/>
      <c r="E10" s="389"/>
      <c r="F10" s="387" t="str">
        <f>N4</f>
        <v>ТП-212</v>
      </c>
      <c r="G10" s="390"/>
      <c r="H10" s="390"/>
      <c r="I10" s="391"/>
      <c r="J10" s="387" t="str">
        <f>B10</f>
        <v>ТП-218</v>
      </c>
      <c r="K10" s="388"/>
      <c r="L10" s="388"/>
      <c r="M10" s="389"/>
      <c r="N10" s="387" t="str">
        <f>F10</f>
        <v>ТП-212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104.10839999999999</v>
      </c>
      <c r="F14" s="307"/>
      <c r="G14" s="307"/>
      <c r="H14" s="307"/>
      <c r="I14" s="43">
        <v>23.354855999999998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100.91399999999999</v>
      </c>
      <c r="F15" s="307"/>
      <c r="G15" s="307"/>
      <c r="H15" s="307"/>
      <c r="I15" s="43">
        <v>20.426112000000003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93.0732</v>
      </c>
      <c r="F16" s="307"/>
      <c r="G16" s="307"/>
      <c r="H16" s="307"/>
      <c r="I16" s="43">
        <v>19.750247999999999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90.314399999999992</v>
      </c>
      <c r="F17" s="307"/>
      <c r="G17" s="307"/>
      <c r="H17" s="307"/>
      <c r="I17" s="43">
        <v>19.374768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91.040399999999991</v>
      </c>
      <c r="F18" s="307"/>
      <c r="G18" s="307"/>
      <c r="H18" s="307"/>
      <c r="I18" s="43">
        <v>19.249607999999998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103.818</v>
      </c>
      <c r="F19" s="307"/>
      <c r="G19" s="307"/>
      <c r="H19" s="307"/>
      <c r="I19" s="43">
        <v>20.150759999999998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122.98439999999999</v>
      </c>
      <c r="F20" s="307"/>
      <c r="G20" s="307"/>
      <c r="H20" s="307"/>
      <c r="I20" s="43">
        <v>19.725215999999996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137.79479999999998</v>
      </c>
      <c r="F21" s="307"/>
      <c r="G21" s="307"/>
      <c r="H21" s="307"/>
      <c r="I21" s="43">
        <v>27.034559999999995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132.42239999999998</v>
      </c>
      <c r="F22" s="307"/>
      <c r="G22" s="307"/>
      <c r="H22" s="307"/>
      <c r="I22" s="43">
        <v>48.261695999999993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134.16480000000001</v>
      </c>
      <c r="F23" s="307"/>
      <c r="G23" s="307"/>
      <c r="H23" s="307"/>
      <c r="I23" s="43">
        <v>100.82889599999999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120.0804</v>
      </c>
      <c r="F24" s="307"/>
      <c r="G24" s="307"/>
      <c r="H24" s="307"/>
      <c r="I24" s="43">
        <v>100.153032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121.5324</v>
      </c>
      <c r="F25" s="307"/>
      <c r="G25" s="307"/>
      <c r="H25" s="307"/>
      <c r="I25" s="43">
        <v>65.734031999999999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132.858</v>
      </c>
      <c r="F26" s="307"/>
      <c r="G26" s="307"/>
      <c r="H26" s="307"/>
      <c r="I26" s="43">
        <v>81.579288000000005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133.72920000000002</v>
      </c>
      <c r="F27" s="307"/>
      <c r="G27" s="307"/>
      <c r="H27" s="307"/>
      <c r="I27" s="43">
        <v>62.504904000000003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127.776</v>
      </c>
      <c r="F28" s="307"/>
      <c r="G28" s="307"/>
      <c r="H28" s="307"/>
      <c r="I28" s="43">
        <v>41.978663999999995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123.42</v>
      </c>
      <c r="F29" s="307"/>
      <c r="G29" s="307"/>
      <c r="H29" s="307"/>
      <c r="I29" s="43">
        <v>30.013368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126.6144</v>
      </c>
      <c r="F30" s="307"/>
      <c r="G30" s="307"/>
      <c r="H30" s="307"/>
      <c r="I30" s="43">
        <v>28.035839999999997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129.3732</v>
      </c>
      <c r="F31" s="307"/>
      <c r="G31" s="307"/>
      <c r="H31" s="307"/>
      <c r="I31" s="43">
        <v>15.244488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148.10400000000001</v>
      </c>
      <c r="F32" s="307"/>
      <c r="G32" s="307"/>
      <c r="H32" s="307"/>
      <c r="I32" s="43">
        <v>17.972975999999999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151.8792</v>
      </c>
      <c r="F33" s="307"/>
      <c r="G33" s="307"/>
      <c r="H33" s="307"/>
      <c r="I33" s="43">
        <v>24.506327999999996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154.78319999999999</v>
      </c>
      <c r="F34" s="307"/>
      <c r="G34" s="307"/>
      <c r="H34" s="307"/>
      <c r="I34" s="43">
        <v>15.344615999999998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154.34759999999997</v>
      </c>
      <c r="F35" s="307"/>
      <c r="G35" s="307"/>
      <c r="H35" s="307"/>
      <c r="I35" s="43">
        <v>13.241928000000001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139.6824</v>
      </c>
      <c r="F36" s="307"/>
      <c r="G36" s="307"/>
      <c r="H36" s="307"/>
      <c r="I36" s="43">
        <v>12.090456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308"/>
      <c r="C37" s="16"/>
      <c r="D37" s="16"/>
      <c r="E37" s="43">
        <v>117.61199999999999</v>
      </c>
      <c r="F37" s="307"/>
      <c r="G37" s="307"/>
      <c r="H37" s="307"/>
      <c r="I37" s="43">
        <v>13.141799999999998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2992.4267999999997</v>
      </c>
      <c r="F38" s="16"/>
      <c r="G38" s="26"/>
      <c r="H38" s="26"/>
      <c r="I38" s="25">
        <f>SUM(I14:I37)</f>
        <v>839.69844000000012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42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ТП-14 В-1</v>
      </c>
      <c r="C10" s="388"/>
      <c r="D10" s="388"/>
      <c r="E10" s="389"/>
      <c r="F10" s="387" t="str">
        <f>N4</f>
        <v>ТП-14 В-2</v>
      </c>
      <c r="G10" s="390"/>
      <c r="H10" s="390"/>
      <c r="I10" s="391"/>
      <c r="J10" s="387" t="str">
        <f>B10</f>
        <v>ТП-14 В-1</v>
      </c>
      <c r="K10" s="388"/>
      <c r="L10" s="388"/>
      <c r="M10" s="389"/>
      <c r="N10" s="387" t="str">
        <f>F10</f>
        <v>ТП-14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296"/>
      <c r="G14" s="296"/>
      <c r="H14" s="296"/>
      <c r="I14" s="43">
        <v>81.729479999999995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296"/>
      <c r="G15" s="296"/>
      <c r="H15" s="296"/>
      <c r="I15" s="43">
        <v>70.96571999999999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296"/>
      <c r="G16" s="296"/>
      <c r="H16" s="296"/>
      <c r="I16" s="43">
        <v>62.079359999999994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296"/>
      <c r="G17" s="296"/>
      <c r="H17" s="296"/>
      <c r="I17" s="43">
        <v>71.466359999999995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296"/>
      <c r="G18" s="296"/>
      <c r="H18" s="296"/>
      <c r="I18" s="43">
        <v>59.450999999999993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296"/>
      <c r="G19" s="296"/>
      <c r="H19" s="296"/>
      <c r="I19" s="43">
        <v>68.212199999999996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296"/>
      <c r="G20" s="296"/>
      <c r="H20" s="296"/>
      <c r="I20" s="43">
        <v>48.186599999999999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296"/>
      <c r="G21" s="296"/>
      <c r="H21" s="296"/>
      <c r="I21" s="43">
        <v>51.440759999999997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296"/>
      <c r="G22" s="296"/>
      <c r="H22" s="296"/>
      <c r="I22" s="43">
        <v>85.484279999999998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296"/>
      <c r="G23" s="296"/>
      <c r="H23" s="296"/>
      <c r="I23" s="43">
        <v>73.218599999999981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296"/>
      <c r="G24" s="296"/>
      <c r="H24" s="296"/>
      <c r="I24" s="43">
        <v>72.843119999999985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296"/>
      <c r="G25" s="296"/>
      <c r="H25" s="296"/>
      <c r="I25" s="43">
        <v>64.457400000000007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296"/>
      <c r="G26" s="296"/>
      <c r="H26" s="296"/>
      <c r="I26" s="43">
        <v>54.319439999999993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296"/>
      <c r="G27" s="296"/>
      <c r="H27" s="296"/>
      <c r="I27" s="43">
        <v>60.952919999999992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296"/>
      <c r="G28" s="296"/>
      <c r="H28" s="296"/>
      <c r="I28" s="43">
        <v>65.208359999999999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296"/>
      <c r="G29" s="296"/>
      <c r="H29" s="296"/>
      <c r="I29" s="43">
        <v>67.83672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296"/>
      <c r="G30" s="296"/>
      <c r="H30" s="296"/>
      <c r="I30" s="43">
        <v>66.960599999999999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296"/>
      <c r="G31" s="296"/>
      <c r="H31" s="296"/>
      <c r="I31" s="43">
        <v>68.462519999999998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296"/>
      <c r="G32" s="296"/>
      <c r="H32" s="296"/>
      <c r="I32" s="43">
        <v>95.747399999999985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296"/>
      <c r="G33" s="296"/>
      <c r="H33" s="296"/>
      <c r="I33" s="43">
        <v>84.48299999999999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296"/>
      <c r="G34" s="296"/>
      <c r="H34" s="296"/>
      <c r="I34" s="43">
        <v>70.715399999999988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296"/>
      <c r="G35" s="296"/>
      <c r="H35" s="296"/>
      <c r="I35" s="43">
        <v>90.490679999999983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296"/>
      <c r="G36" s="296"/>
      <c r="H36" s="296"/>
      <c r="I36" s="43">
        <v>94.495799999999988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296"/>
      <c r="G37" s="296"/>
      <c r="H37" s="296"/>
      <c r="I37" s="43">
        <v>72.592799999999983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1701.8005199999996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44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ТП-15 В-1</v>
      </c>
      <c r="C10" s="388"/>
      <c r="D10" s="388"/>
      <c r="E10" s="389"/>
      <c r="F10" s="387" t="str">
        <f>N4</f>
        <v>ТП-15 В-2</v>
      </c>
      <c r="G10" s="390"/>
      <c r="H10" s="390"/>
      <c r="I10" s="391"/>
      <c r="J10" s="387" t="str">
        <f>B10</f>
        <v>ТП-15 В-1</v>
      </c>
      <c r="K10" s="388"/>
      <c r="L10" s="388"/>
      <c r="M10" s="389"/>
      <c r="N10" s="387" t="str">
        <f>F10</f>
        <v>ТП-15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200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200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16"/>
      <c r="G14" s="16"/>
      <c r="H14" s="18"/>
      <c r="I14" s="43">
        <v>32.917079999999999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16"/>
      <c r="G15" s="16"/>
      <c r="H15" s="18"/>
      <c r="I15" s="43">
        <v>30.91452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16"/>
      <c r="G16" s="16"/>
      <c r="H16" s="18"/>
      <c r="I16" s="43">
        <v>33.167400000000001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16"/>
      <c r="G17" s="16"/>
      <c r="H17" s="18"/>
      <c r="I17" s="43">
        <v>32.166119999999999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16"/>
      <c r="G18" s="16"/>
      <c r="H18" s="18"/>
      <c r="I18" s="43">
        <v>31.915800000000001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16"/>
      <c r="G19" s="16"/>
      <c r="H19" s="18"/>
      <c r="I19" s="43">
        <v>34.293840000000003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16"/>
      <c r="G20" s="16"/>
      <c r="H20" s="18"/>
      <c r="I20" s="43">
        <v>57.448440000000005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16"/>
      <c r="G21" s="16"/>
      <c r="H21" s="18"/>
      <c r="I21" s="43">
        <v>48.061439999999997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16"/>
      <c r="G22" s="16"/>
      <c r="H22" s="18"/>
      <c r="I22" s="43">
        <v>40.051199999999994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16"/>
      <c r="G23" s="16"/>
      <c r="H23" s="18"/>
      <c r="I23" s="43">
        <v>55.696199999999997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16"/>
      <c r="G24" s="16"/>
      <c r="H24" s="18"/>
      <c r="I24" s="43">
        <v>44.682119999999991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16"/>
      <c r="G25" s="16"/>
      <c r="H25" s="18"/>
      <c r="I25" s="43">
        <v>44.682119999999991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16"/>
      <c r="G26" s="16"/>
      <c r="H26" s="18"/>
      <c r="I26" s="43">
        <v>31.665479999999999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16"/>
      <c r="G27" s="16"/>
      <c r="H27" s="18"/>
      <c r="I27" s="43">
        <v>30.91452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16"/>
      <c r="G28" s="16"/>
      <c r="H28" s="18"/>
      <c r="I28" s="43">
        <v>28.536479999999997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16"/>
      <c r="G29" s="16"/>
      <c r="H29" s="18"/>
      <c r="I29" s="43">
        <v>26.659079999999996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16"/>
      <c r="G30" s="16"/>
      <c r="H30" s="18"/>
      <c r="I30" s="43">
        <v>26.784239999999997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16"/>
      <c r="G31" s="16"/>
      <c r="H31" s="18"/>
      <c r="I31" s="43">
        <v>34.919640000000001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16"/>
      <c r="G32" s="16"/>
      <c r="H32" s="18"/>
      <c r="I32" s="43">
        <v>36.797039999999996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16"/>
      <c r="G33" s="16"/>
      <c r="H33" s="18"/>
      <c r="I33" s="43">
        <v>34.168680000000002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16"/>
      <c r="G34" s="16"/>
      <c r="H34" s="18"/>
      <c r="I34" s="43">
        <v>35.670599999999993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16"/>
      <c r="G35" s="16"/>
      <c r="H35" s="18"/>
      <c r="I35" s="43">
        <v>34.79448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16"/>
      <c r="G36" s="16"/>
      <c r="H36" s="18"/>
      <c r="I36" s="43">
        <v>34.544160000000005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16"/>
      <c r="G37" s="16"/>
      <c r="H37" s="18"/>
      <c r="I37" s="43">
        <v>32.666759999999996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16"/>
      <c r="G38" s="26"/>
      <c r="H38" s="26"/>
      <c r="I38" s="25">
        <f>SUM(I14:I37)</f>
        <v>874.11743999999999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КТП-Ива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КТП-Ива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4.8968850000000002</v>
      </c>
      <c r="F14" s="17"/>
      <c r="G14" s="16"/>
      <c r="H14" s="18"/>
      <c r="I14" s="43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5.5696199999999996</v>
      </c>
      <c r="F15" s="17"/>
      <c r="G15" s="16"/>
      <c r="H15" s="18"/>
      <c r="I15" s="43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5.4913949999999998</v>
      </c>
      <c r="F16" s="17"/>
      <c r="G16" s="16"/>
      <c r="H16" s="18"/>
      <c r="I16" s="43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7.2592799999999995</v>
      </c>
      <c r="F17" s="17"/>
      <c r="G17" s="16"/>
      <c r="H17" s="18"/>
      <c r="I17" s="43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7.5252449999999991</v>
      </c>
      <c r="F18" s="17"/>
      <c r="G18" s="16"/>
      <c r="H18" s="18"/>
      <c r="I18" s="43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7.4626649999999994</v>
      </c>
      <c r="F19" s="17"/>
      <c r="G19" s="16"/>
      <c r="H19" s="18"/>
      <c r="I19" s="43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8.792489999999999</v>
      </c>
      <c r="F20" s="17"/>
      <c r="G20" s="16"/>
      <c r="H20" s="18"/>
      <c r="I20" s="43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10.482150000000001</v>
      </c>
      <c r="F21" s="17"/>
      <c r="G21" s="16"/>
      <c r="H21" s="18"/>
      <c r="I21" s="43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9.8563499999999991</v>
      </c>
      <c r="F22" s="17"/>
      <c r="G22" s="16"/>
      <c r="H22" s="18"/>
      <c r="I22" s="43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9.1053899999999999</v>
      </c>
      <c r="F23" s="17"/>
      <c r="G23" s="16"/>
      <c r="H23" s="18"/>
      <c r="I23" s="43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10.920209999999999</v>
      </c>
      <c r="F24" s="17"/>
      <c r="G24" s="16"/>
      <c r="H24" s="18"/>
      <c r="I24" s="43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11.733749999999999</v>
      </c>
      <c r="F25" s="17"/>
      <c r="G25" s="16"/>
      <c r="H25" s="18"/>
      <c r="I25" s="43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11.921489999999999</v>
      </c>
      <c r="F26" s="17"/>
      <c r="G26" s="16"/>
      <c r="H26" s="18"/>
      <c r="I26" s="43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12.031004999999999</v>
      </c>
      <c r="F27" s="17"/>
      <c r="G27" s="16"/>
      <c r="H27" s="18"/>
      <c r="I27" s="43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11.295689999999999</v>
      </c>
      <c r="F28" s="17"/>
      <c r="G28" s="16"/>
      <c r="H28" s="18"/>
      <c r="I28" s="43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9.4182900000000007</v>
      </c>
      <c r="F29" s="17"/>
      <c r="G29" s="16"/>
      <c r="H29" s="18"/>
      <c r="I29" s="43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13.830179999999999</v>
      </c>
      <c r="F30" s="17"/>
      <c r="G30" s="16"/>
      <c r="H30" s="18"/>
      <c r="I30" s="43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14.190014999999999</v>
      </c>
      <c r="F31" s="17"/>
      <c r="G31" s="16"/>
      <c r="H31" s="18"/>
      <c r="I31" s="43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12.531644999999999</v>
      </c>
      <c r="F32" s="17"/>
      <c r="G32" s="16"/>
      <c r="H32" s="18"/>
      <c r="I32" s="43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10.059734999999998</v>
      </c>
      <c r="F33" s="17"/>
      <c r="G33" s="16"/>
      <c r="H33" s="18"/>
      <c r="I33" s="43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12.062294999999999</v>
      </c>
      <c r="F34" s="17"/>
      <c r="G34" s="16"/>
      <c r="H34" s="18"/>
      <c r="I34" s="43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10.873275</v>
      </c>
      <c r="F35" s="17"/>
      <c r="G35" s="16"/>
      <c r="H35" s="18"/>
      <c r="I35" s="43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9.2149049999999981</v>
      </c>
      <c r="F36" s="17"/>
      <c r="G36" s="18"/>
      <c r="H36" s="18"/>
      <c r="I36" s="43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6.6334799999999996</v>
      </c>
      <c r="F37" s="17"/>
      <c r="G37" s="18"/>
      <c r="H37" s="18"/>
      <c r="I37" s="43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233.15743499999996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R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44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4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4" s="1" customFormat="1" ht="13.5" customHeight="1" x14ac:dyDescent="0.2">
      <c r="N3" s="384" t="s">
        <v>677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4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676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4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4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4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4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4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9"/>
      <c r="AR9" s="269"/>
    </row>
    <row r="10" spans="1:44" s="1" customFormat="1" ht="15" x14ac:dyDescent="0.2">
      <c r="A10" s="370"/>
      <c r="B10" s="387" t="str">
        <f>N3</f>
        <v>ТП-252</v>
      </c>
      <c r="C10" s="388"/>
      <c r="D10" s="388"/>
      <c r="E10" s="389"/>
      <c r="F10" s="387" t="str">
        <f>N4</f>
        <v>ТП-247</v>
      </c>
      <c r="G10" s="390"/>
      <c r="H10" s="390"/>
      <c r="I10" s="391"/>
      <c r="J10" s="387" t="str">
        <f>B10</f>
        <v>ТП-252</v>
      </c>
      <c r="K10" s="388"/>
      <c r="L10" s="388"/>
      <c r="M10" s="389"/>
      <c r="N10" s="387" t="str">
        <f>F10</f>
        <v>ТП-247</v>
      </c>
      <c r="O10" s="390"/>
      <c r="P10" s="390"/>
      <c r="Q10" s="391"/>
      <c r="R10" s="3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</row>
    <row r="11" spans="1:44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60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60</v>
      </c>
      <c r="R11" s="3"/>
      <c r="S11" s="268"/>
      <c r="T11" s="268"/>
      <c r="U11" s="268"/>
      <c r="V11" s="268"/>
      <c r="W11" s="268"/>
      <c r="X11" s="268"/>
      <c r="Y11" s="268"/>
      <c r="Z11" s="268"/>
      <c r="AA11" s="268"/>
      <c r="AB11" s="268"/>
      <c r="AC11" s="268"/>
      <c r="AD11" s="268"/>
      <c r="AE11" s="268"/>
      <c r="AF11" s="268"/>
      <c r="AG11" s="268"/>
      <c r="AH11" s="268"/>
      <c r="AI11" s="268"/>
      <c r="AJ11" s="268"/>
      <c r="AK11" s="268"/>
      <c r="AL11" s="268"/>
      <c r="AM11" s="268"/>
      <c r="AN11" s="268"/>
      <c r="AO11" s="268"/>
      <c r="AP11" s="268"/>
      <c r="AQ11" s="269"/>
      <c r="AR11" s="269"/>
    </row>
    <row r="12" spans="1:44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</row>
    <row r="13" spans="1:44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</row>
    <row r="14" spans="1:44" s="21" customFormat="1" ht="15" x14ac:dyDescent="0.25">
      <c r="A14" s="283" t="s">
        <v>688</v>
      </c>
      <c r="B14" s="15"/>
      <c r="C14" s="16"/>
      <c r="D14" s="16"/>
      <c r="E14" s="43">
        <v>11.48343</v>
      </c>
      <c r="F14" s="307"/>
      <c r="G14" s="307"/>
      <c r="H14" s="307"/>
      <c r="I14" s="43">
        <v>30.507749999999998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44" s="11" customFormat="1" ht="15" x14ac:dyDescent="0.25">
      <c r="A15" s="284" t="s">
        <v>689</v>
      </c>
      <c r="B15" s="15"/>
      <c r="C15" s="16"/>
      <c r="D15" s="16"/>
      <c r="E15" s="43">
        <v>10.38828</v>
      </c>
      <c r="F15" s="307"/>
      <c r="G15" s="307"/>
      <c r="H15" s="307"/>
      <c r="I15" s="43">
        <v>29.506469999999997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44" s="11" customFormat="1" ht="15" x14ac:dyDescent="0.25">
      <c r="A16" s="284" t="s">
        <v>690</v>
      </c>
      <c r="B16" s="15"/>
      <c r="C16" s="16"/>
      <c r="D16" s="16"/>
      <c r="E16" s="43">
        <v>9.2931299999999997</v>
      </c>
      <c r="F16" s="307"/>
      <c r="G16" s="307"/>
      <c r="H16" s="307"/>
      <c r="I16" s="43">
        <v>27.284879999999998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9.3869999999999987</v>
      </c>
      <c r="F17" s="307"/>
      <c r="G17" s="307"/>
      <c r="H17" s="307"/>
      <c r="I17" s="43">
        <v>29.037119999999998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9.1679699999999986</v>
      </c>
      <c r="F18" s="307"/>
      <c r="G18" s="307"/>
      <c r="H18" s="307"/>
      <c r="I18" s="43">
        <v>30.194849999999999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8.0728200000000001</v>
      </c>
      <c r="F19" s="307"/>
      <c r="G19" s="307"/>
      <c r="H19" s="307"/>
      <c r="I19" s="43">
        <v>30.507749999999998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6.5083199999999994</v>
      </c>
      <c r="F20" s="307"/>
      <c r="G20" s="307"/>
      <c r="H20" s="307"/>
      <c r="I20" s="43">
        <v>32.259989999999995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6.2579999999999991</v>
      </c>
      <c r="F21" s="307"/>
      <c r="G21" s="307"/>
      <c r="H21" s="307"/>
      <c r="I21" s="43">
        <v>41.365379999999995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7.2279899999999992</v>
      </c>
      <c r="F22" s="307"/>
      <c r="G22" s="307"/>
      <c r="H22" s="307"/>
      <c r="I22" s="43">
        <v>48.061439999999997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6.6960599999999992</v>
      </c>
      <c r="F23" s="307"/>
      <c r="G23" s="307"/>
      <c r="H23" s="307"/>
      <c r="I23" s="43">
        <v>48.061439999999997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5.7886499999999996</v>
      </c>
      <c r="F24" s="307"/>
      <c r="G24" s="307"/>
      <c r="H24" s="307"/>
      <c r="I24" s="43">
        <v>43.493099999999998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6.4144499999999995</v>
      </c>
      <c r="F25" s="307"/>
      <c r="G25" s="307"/>
      <c r="H25" s="307"/>
      <c r="I25" s="43">
        <v>36.703169999999993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4.5370499999999989</v>
      </c>
      <c r="F26" s="307"/>
      <c r="G26" s="307"/>
      <c r="H26" s="307"/>
      <c r="I26" s="43">
        <v>38.392829999999996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4.1615700000000002</v>
      </c>
      <c r="F27" s="307"/>
      <c r="G27" s="307"/>
      <c r="H27" s="307"/>
      <c r="I27" s="43">
        <v>34.95093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5.9763900000000003</v>
      </c>
      <c r="F28" s="307"/>
      <c r="G28" s="307"/>
      <c r="H28" s="307"/>
      <c r="I28" s="43">
        <v>39.675719999999998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4.1615700000000002</v>
      </c>
      <c r="F29" s="307"/>
      <c r="G29" s="307"/>
      <c r="H29" s="307"/>
      <c r="I29" s="43">
        <v>31.540320000000001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5.8825199999999995</v>
      </c>
      <c r="F30" s="307"/>
      <c r="G30" s="307"/>
      <c r="H30" s="307"/>
      <c r="I30" s="43">
        <v>26.940689999999996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8.9176500000000001</v>
      </c>
      <c r="F31" s="307"/>
      <c r="G31" s="307"/>
      <c r="H31" s="307"/>
      <c r="I31" s="43">
        <v>27.566489999999998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7.7599199999999993</v>
      </c>
      <c r="F32" s="307"/>
      <c r="G32" s="307"/>
      <c r="H32" s="307"/>
      <c r="I32" s="43">
        <v>36.10866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9.3869999999999987</v>
      </c>
      <c r="F33" s="307"/>
      <c r="G33" s="307"/>
      <c r="H33" s="307"/>
      <c r="I33" s="43">
        <v>48.343049999999998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6.5083199999999994</v>
      </c>
      <c r="F34" s="307"/>
      <c r="G34" s="307"/>
      <c r="H34" s="307"/>
      <c r="I34" s="43">
        <v>43.02375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6.6647699999999999</v>
      </c>
      <c r="F35" s="307"/>
      <c r="G35" s="307"/>
      <c r="H35" s="307"/>
      <c r="I35" s="43">
        <v>38.1738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7.9789499999999993</v>
      </c>
      <c r="F36" s="307"/>
      <c r="G36" s="307"/>
      <c r="H36" s="307"/>
      <c r="I36" s="43">
        <v>37.485419999999998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8.2292699999999996</v>
      </c>
      <c r="F37" s="307"/>
      <c r="G37" s="307"/>
      <c r="H37" s="307"/>
      <c r="I37" s="43">
        <v>33.855779999999996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176.85107999999997</v>
      </c>
      <c r="F38" s="26"/>
      <c r="G38" s="26"/>
      <c r="H38" s="26"/>
      <c r="I38" s="25">
        <f>SUM(I14:I37)</f>
        <v>863.04077999999981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678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ТП-243</v>
      </c>
      <c r="C10" s="388"/>
      <c r="D10" s="388"/>
      <c r="E10" s="389"/>
      <c r="F10" s="387" t="str">
        <f>N4</f>
        <v>ТП-234</v>
      </c>
      <c r="G10" s="390"/>
      <c r="H10" s="390"/>
      <c r="I10" s="391"/>
      <c r="J10" s="387" t="str">
        <f>B10</f>
        <v>ТП-243</v>
      </c>
      <c r="K10" s="388"/>
      <c r="L10" s="388"/>
      <c r="M10" s="389"/>
      <c r="N10" s="387" t="str">
        <f>F10</f>
        <v>ТП-234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20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296"/>
      <c r="G14" s="296"/>
      <c r="H14" s="296"/>
      <c r="I14" s="43">
        <v>3.1289999999999998E-2</v>
      </c>
      <c r="J14" s="19"/>
      <c r="K14" s="19"/>
      <c r="L14" s="19"/>
      <c r="M14" s="19">
        <v>0</v>
      </c>
      <c r="N14" s="19"/>
      <c r="O14" s="19"/>
      <c r="P14" s="19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296"/>
      <c r="G15" s="296"/>
      <c r="H15" s="296"/>
      <c r="I15" s="43">
        <v>2.086E-2</v>
      </c>
      <c r="J15" s="19"/>
      <c r="K15" s="19"/>
      <c r="L15" s="19"/>
      <c r="M15" s="19">
        <v>0</v>
      </c>
      <c r="N15" s="19"/>
      <c r="O15" s="19"/>
      <c r="P15" s="19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296"/>
      <c r="G16" s="296"/>
      <c r="H16" s="296"/>
      <c r="I16" s="43">
        <v>2.086E-2</v>
      </c>
      <c r="J16" s="19"/>
      <c r="K16" s="19"/>
      <c r="L16" s="19"/>
      <c r="M16" s="19">
        <v>0</v>
      </c>
      <c r="N16" s="19"/>
      <c r="O16" s="19"/>
      <c r="P16" s="19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296"/>
      <c r="G17" s="296"/>
      <c r="H17" s="296"/>
      <c r="I17" s="43">
        <v>2.086E-2</v>
      </c>
      <c r="J17" s="19"/>
      <c r="K17" s="19"/>
      <c r="L17" s="19"/>
      <c r="M17" s="19">
        <v>0</v>
      </c>
      <c r="N17" s="19"/>
      <c r="O17" s="19"/>
      <c r="P17" s="19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296"/>
      <c r="G18" s="296"/>
      <c r="H18" s="296"/>
      <c r="I18" s="43">
        <v>3.1289999999999998E-2</v>
      </c>
      <c r="J18" s="19"/>
      <c r="K18" s="19"/>
      <c r="L18" s="19"/>
      <c r="M18" s="19">
        <v>0</v>
      </c>
      <c r="N18" s="19"/>
      <c r="O18" s="19"/>
      <c r="P18" s="19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296"/>
      <c r="G19" s="296"/>
      <c r="H19" s="296"/>
      <c r="I19" s="43">
        <v>2.086E-2</v>
      </c>
      <c r="J19" s="19"/>
      <c r="K19" s="19"/>
      <c r="L19" s="19"/>
      <c r="M19" s="19">
        <v>0</v>
      </c>
      <c r="N19" s="19"/>
      <c r="O19" s="19"/>
      <c r="P19" s="19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296"/>
      <c r="G20" s="296"/>
      <c r="H20" s="296"/>
      <c r="I20" s="43">
        <v>2.086E-2</v>
      </c>
      <c r="J20" s="19"/>
      <c r="K20" s="19"/>
      <c r="L20" s="19"/>
      <c r="M20" s="19">
        <v>0</v>
      </c>
      <c r="N20" s="19"/>
      <c r="O20" s="19"/>
      <c r="P20" s="19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296"/>
      <c r="G21" s="296"/>
      <c r="H21" s="296"/>
      <c r="I21" s="43">
        <v>3.1289999999999998E-2</v>
      </c>
      <c r="J21" s="19"/>
      <c r="K21" s="19"/>
      <c r="L21" s="19"/>
      <c r="M21" s="19">
        <v>0</v>
      </c>
      <c r="N21" s="19"/>
      <c r="O21" s="19"/>
      <c r="P21" s="19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296"/>
      <c r="G22" s="296"/>
      <c r="H22" s="296"/>
      <c r="I22" s="43">
        <v>2.086E-2</v>
      </c>
      <c r="J22" s="19"/>
      <c r="K22" s="19"/>
      <c r="L22" s="19"/>
      <c r="M22" s="19">
        <v>0</v>
      </c>
      <c r="N22" s="19"/>
      <c r="O22" s="19"/>
      <c r="P22" s="19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296"/>
      <c r="G23" s="296"/>
      <c r="H23" s="296"/>
      <c r="I23" s="43">
        <v>2.086E-2</v>
      </c>
      <c r="J23" s="19"/>
      <c r="K23" s="19"/>
      <c r="L23" s="19"/>
      <c r="M23" s="19">
        <v>0</v>
      </c>
      <c r="N23" s="19"/>
      <c r="O23" s="19"/>
      <c r="P23" s="19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296"/>
      <c r="G24" s="296"/>
      <c r="H24" s="296"/>
      <c r="I24" s="43">
        <v>2.086E-2</v>
      </c>
      <c r="J24" s="19"/>
      <c r="K24" s="19"/>
      <c r="L24" s="19"/>
      <c r="M24" s="19">
        <v>0</v>
      </c>
      <c r="N24" s="19"/>
      <c r="O24" s="19"/>
      <c r="P24" s="19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296"/>
      <c r="G25" s="296"/>
      <c r="H25" s="296"/>
      <c r="I25" s="43">
        <v>2.086E-2</v>
      </c>
      <c r="J25" s="19"/>
      <c r="K25" s="19"/>
      <c r="L25" s="19"/>
      <c r="M25" s="19">
        <v>0</v>
      </c>
      <c r="N25" s="19"/>
      <c r="O25" s="19"/>
      <c r="P25" s="19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296"/>
      <c r="G26" s="296"/>
      <c r="H26" s="296"/>
      <c r="I26" s="43">
        <v>3.1289999999999998E-2</v>
      </c>
      <c r="J26" s="19"/>
      <c r="K26" s="19"/>
      <c r="L26" s="19"/>
      <c r="M26" s="19">
        <v>0</v>
      </c>
      <c r="N26" s="19"/>
      <c r="O26" s="19"/>
      <c r="P26" s="19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296"/>
      <c r="G27" s="296"/>
      <c r="H27" s="296"/>
      <c r="I27" s="43">
        <v>2.086E-2</v>
      </c>
      <c r="J27" s="19"/>
      <c r="K27" s="19"/>
      <c r="L27" s="19"/>
      <c r="M27" s="19">
        <v>0</v>
      </c>
      <c r="N27" s="19"/>
      <c r="O27" s="19"/>
      <c r="P27" s="19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296"/>
      <c r="G28" s="296"/>
      <c r="H28" s="296"/>
      <c r="I28" s="43">
        <v>2.086E-2</v>
      </c>
      <c r="J28" s="19"/>
      <c r="K28" s="19"/>
      <c r="L28" s="19"/>
      <c r="M28" s="19">
        <v>0</v>
      </c>
      <c r="N28" s="19"/>
      <c r="O28" s="19"/>
      <c r="P28" s="19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296"/>
      <c r="G29" s="296"/>
      <c r="H29" s="296"/>
      <c r="I29" s="43">
        <v>4.172E-2</v>
      </c>
      <c r="J29" s="19"/>
      <c r="K29" s="19"/>
      <c r="L29" s="19"/>
      <c r="M29" s="19">
        <v>0</v>
      </c>
      <c r="N29" s="19"/>
      <c r="O29" s="19"/>
      <c r="P29" s="19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296"/>
      <c r="G30" s="296"/>
      <c r="H30" s="296"/>
      <c r="I30" s="43">
        <v>0.25031999999999999</v>
      </c>
      <c r="J30" s="19"/>
      <c r="K30" s="19"/>
      <c r="L30" s="19"/>
      <c r="M30" s="19">
        <v>0</v>
      </c>
      <c r="N30" s="19"/>
      <c r="O30" s="19"/>
      <c r="P30" s="19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296"/>
      <c r="G31" s="296"/>
      <c r="H31" s="296"/>
      <c r="I31" s="43">
        <v>0.27117999999999998</v>
      </c>
      <c r="J31" s="19"/>
      <c r="K31" s="19"/>
      <c r="L31" s="19"/>
      <c r="M31" s="19">
        <v>0</v>
      </c>
      <c r="N31" s="19"/>
      <c r="O31" s="19"/>
      <c r="P31" s="19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296"/>
      <c r="G32" s="296"/>
      <c r="H32" s="296"/>
      <c r="I32" s="43">
        <v>0.23988999999999996</v>
      </c>
      <c r="J32" s="19"/>
      <c r="K32" s="19"/>
      <c r="L32" s="19"/>
      <c r="M32" s="19">
        <v>0</v>
      </c>
      <c r="N32" s="19"/>
      <c r="O32" s="19"/>
      <c r="P32" s="19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296"/>
      <c r="G33" s="296"/>
      <c r="H33" s="296"/>
      <c r="I33" s="43">
        <v>5.2150000000000002E-2</v>
      </c>
      <c r="J33" s="19"/>
      <c r="K33" s="19"/>
      <c r="L33" s="19"/>
      <c r="M33" s="19">
        <v>0</v>
      </c>
      <c r="N33" s="19"/>
      <c r="O33" s="19"/>
      <c r="P33" s="19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296"/>
      <c r="G34" s="296"/>
      <c r="H34" s="296"/>
      <c r="I34" s="43">
        <v>5.2150000000000002E-2</v>
      </c>
      <c r="J34" s="19"/>
      <c r="K34" s="19"/>
      <c r="L34" s="19"/>
      <c r="M34" s="19">
        <v>0</v>
      </c>
      <c r="N34" s="19"/>
      <c r="O34" s="19"/>
      <c r="P34" s="19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296"/>
      <c r="G35" s="296"/>
      <c r="H35" s="296"/>
      <c r="I35" s="43">
        <v>5.2150000000000002E-2</v>
      </c>
      <c r="J35" s="19"/>
      <c r="K35" s="19"/>
      <c r="L35" s="19"/>
      <c r="M35" s="19">
        <v>0</v>
      </c>
      <c r="N35" s="19"/>
      <c r="O35" s="19"/>
      <c r="P35" s="19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296"/>
      <c r="G36" s="296"/>
      <c r="H36" s="296"/>
      <c r="I36" s="43">
        <v>5.2150000000000002E-2</v>
      </c>
      <c r="J36" s="19"/>
      <c r="K36" s="19"/>
      <c r="L36" s="19"/>
      <c r="M36" s="19">
        <v>0</v>
      </c>
      <c r="N36" s="19"/>
      <c r="O36" s="19"/>
      <c r="P36" s="19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296"/>
      <c r="G37" s="296"/>
      <c r="H37" s="296"/>
      <c r="I37" s="43">
        <v>5.2150000000000002E-2</v>
      </c>
      <c r="J37" s="19"/>
      <c r="K37" s="19"/>
      <c r="L37" s="19"/>
      <c r="M37" s="19">
        <v>0</v>
      </c>
      <c r="N37" s="19"/>
      <c r="O37" s="19"/>
      <c r="P37" s="19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1.4184799999999993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8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5" width="11.28515625" style="41" customWidth="1"/>
    <col min="6" max="7" width="11.28515625" style="27" customWidth="1"/>
    <col min="8" max="8" width="11.28515625" style="27" hidden="1" customWidth="1"/>
    <col min="9" max="9" width="11.28515625" style="41" customWidth="1"/>
    <col min="10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I1" s="35"/>
      <c r="J1" s="2" t="s">
        <v>1</v>
      </c>
      <c r="N1" s="382" t="s">
        <v>424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35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5"/>
      <c r="I3" s="35"/>
      <c r="N3" s="384" t="s">
        <v>47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50"/>
      <c r="F4" s="3"/>
      <c r="G4" s="3"/>
      <c r="H4" s="3"/>
      <c r="I4" s="36" t="s">
        <v>6</v>
      </c>
      <c r="J4" s="6"/>
      <c r="K4" s="6"/>
      <c r="L4" s="6"/>
      <c r="N4" s="384" t="s">
        <v>679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51"/>
      <c r="I5" s="3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5"/>
      <c r="I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 общества садоводов "Заря-2"</v>
      </c>
      <c r="C10" s="388"/>
      <c r="D10" s="388"/>
      <c r="E10" s="389"/>
      <c r="F10" s="387" t="str">
        <f>N4</f>
        <v>ТП-232</v>
      </c>
      <c r="G10" s="390"/>
      <c r="H10" s="390"/>
      <c r="I10" s="391"/>
      <c r="J10" s="387" t="str">
        <f>B10</f>
        <v>КТП общества садоводов "Заря-2"</v>
      </c>
      <c r="K10" s="388"/>
      <c r="L10" s="388"/>
      <c r="M10" s="389"/>
      <c r="N10" s="387" t="str">
        <f>F10</f>
        <v>ТП-232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37">
        <v>40</v>
      </c>
      <c r="F11" s="364" t="s">
        <v>405</v>
      </c>
      <c r="G11" s="365"/>
      <c r="H11" s="9"/>
      <c r="I11" s="37">
        <v>60</v>
      </c>
      <c r="J11" s="364" t="s">
        <v>405</v>
      </c>
      <c r="K11" s="365"/>
      <c r="L11" s="9"/>
      <c r="M11" s="8">
        <f>E11</f>
        <v>40</v>
      </c>
      <c r="N11" s="364" t="s">
        <v>405</v>
      </c>
      <c r="O11" s="36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38" t="s">
        <v>406</v>
      </c>
      <c r="F12" s="10" t="s">
        <v>12</v>
      </c>
      <c r="G12" s="10" t="s">
        <v>13</v>
      </c>
      <c r="H12" s="10"/>
      <c r="I12" s="38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39">
        <v>4</v>
      </c>
      <c r="F13" s="12">
        <v>5</v>
      </c>
      <c r="G13" s="12">
        <v>6</v>
      </c>
      <c r="H13" s="12"/>
      <c r="I13" s="39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16"/>
      <c r="D14" s="16"/>
      <c r="E14" s="43">
        <v>37.831696000000001</v>
      </c>
      <c r="F14" s="307"/>
      <c r="G14" s="307"/>
      <c r="H14" s="307"/>
      <c r="I14" s="43">
        <v>18.273359999999997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6"/>
      <c r="C15" s="16"/>
      <c r="D15" s="16"/>
      <c r="E15" s="43">
        <v>32.950455999999996</v>
      </c>
      <c r="F15" s="307"/>
      <c r="G15" s="307"/>
      <c r="H15" s="307"/>
      <c r="I15" s="43">
        <v>17.384723999999999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6"/>
      <c r="C16" s="16"/>
      <c r="D16" s="16"/>
      <c r="E16" s="43">
        <v>32.808608</v>
      </c>
      <c r="F16" s="307"/>
      <c r="G16" s="307"/>
      <c r="H16" s="307"/>
      <c r="I16" s="43">
        <v>17.284595999999997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6"/>
      <c r="C17" s="16"/>
      <c r="D17" s="16"/>
      <c r="E17" s="43">
        <v>33.317591999999998</v>
      </c>
      <c r="F17" s="307"/>
      <c r="G17" s="307"/>
      <c r="H17" s="307"/>
      <c r="I17" s="43">
        <v>19.299672000000001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6"/>
      <c r="C18" s="16"/>
      <c r="D18" s="16"/>
      <c r="E18" s="43">
        <v>32.107711999999999</v>
      </c>
      <c r="F18" s="307"/>
      <c r="G18" s="307"/>
      <c r="H18" s="307"/>
      <c r="I18" s="43">
        <v>17.935428000000002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6"/>
      <c r="C19" s="16"/>
      <c r="D19" s="16"/>
      <c r="E19" s="43">
        <v>35.136583999999992</v>
      </c>
      <c r="F19" s="307"/>
      <c r="G19" s="307"/>
      <c r="H19" s="307"/>
      <c r="I19" s="43">
        <v>20.275919999999999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6"/>
      <c r="C20" s="16"/>
      <c r="D20" s="16"/>
      <c r="E20" s="43">
        <v>36.071111999999999</v>
      </c>
      <c r="F20" s="307"/>
      <c r="G20" s="307"/>
      <c r="H20" s="307"/>
      <c r="I20" s="43">
        <v>18.736451999999996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6"/>
      <c r="C21" s="16"/>
      <c r="D21" s="16"/>
      <c r="E21" s="43">
        <v>35.370215999999999</v>
      </c>
      <c r="F21" s="307"/>
      <c r="G21" s="307"/>
      <c r="H21" s="307"/>
      <c r="I21" s="43">
        <v>28.674156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6"/>
      <c r="C22" s="16"/>
      <c r="D22" s="16"/>
      <c r="E22" s="43">
        <v>34.043520000000001</v>
      </c>
      <c r="F22" s="307"/>
      <c r="G22" s="307"/>
      <c r="H22" s="307"/>
      <c r="I22" s="43">
        <v>22.115772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6"/>
      <c r="C23" s="16"/>
      <c r="D23" s="16"/>
      <c r="E23" s="43">
        <v>34.894607999999998</v>
      </c>
      <c r="F23" s="307"/>
      <c r="G23" s="307"/>
      <c r="H23" s="307"/>
      <c r="I23" s="43">
        <v>25.419995999999998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6"/>
      <c r="C24" s="16"/>
      <c r="D24" s="16"/>
      <c r="E24" s="43">
        <v>37.731568000000003</v>
      </c>
      <c r="F24" s="307"/>
      <c r="G24" s="307"/>
      <c r="H24" s="307"/>
      <c r="I24" s="43">
        <v>24.243492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6"/>
      <c r="C25" s="16"/>
      <c r="D25" s="16"/>
      <c r="E25" s="43">
        <v>28.920303999999998</v>
      </c>
      <c r="F25" s="307"/>
      <c r="G25" s="307"/>
      <c r="H25" s="307"/>
      <c r="I25" s="43">
        <v>20.376048000000001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6"/>
      <c r="C26" s="16"/>
      <c r="D26" s="16"/>
      <c r="E26" s="43">
        <v>31.598727999999998</v>
      </c>
      <c r="F26" s="307"/>
      <c r="G26" s="307"/>
      <c r="H26" s="307"/>
      <c r="I26" s="43">
        <v>21.339780000000001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6"/>
      <c r="C27" s="16"/>
      <c r="D27" s="16"/>
      <c r="E27" s="43">
        <v>31.064712</v>
      </c>
      <c r="F27" s="307"/>
      <c r="G27" s="307"/>
      <c r="H27" s="307"/>
      <c r="I27" s="43">
        <v>23.392403999999999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6"/>
      <c r="C28" s="16"/>
      <c r="D28" s="16"/>
      <c r="E28" s="43">
        <v>31.465223999999996</v>
      </c>
      <c r="F28" s="307"/>
      <c r="G28" s="307"/>
      <c r="H28" s="307"/>
      <c r="I28" s="43">
        <v>22.203384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6"/>
      <c r="C29" s="16"/>
      <c r="D29" s="16"/>
      <c r="E29" s="43">
        <v>25.332383999999994</v>
      </c>
      <c r="F29" s="307"/>
      <c r="G29" s="307"/>
      <c r="H29" s="307"/>
      <c r="I29" s="43">
        <v>20.638883999999997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6"/>
      <c r="C30" s="16"/>
      <c r="D30" s="16"/>
      <c r="E30" s="43">
        <v>23.913903999999999</v>
      </c>
      <c r="F30" s="307"/>
      <c r="G30" s="307"/>
      <c r="H30" s="307"/>
      <c r="I30" s="43">
        <v>21.15204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6"/>
      <c r="C31" s="16"/>
      <c r="D31" s="16"/>
      <c r="E31" s="43">
        <v>34.352247999999996</v>
      </c>
      <c r="F31" s="307"/>
      <c r="G31" s="307"/>
      <c r="H31" s="307"/>
      <c r="I31" s="43">
        <v>25.244771999999998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6"/>
      <c r="C32" s="16"/>
      <c r="D32" s="16"/>
      <c r="E32" s="43">
        <v>36.121175999999998</v>
      </c>
      <c r="F32" s="307"/>
      <c r="G32" s="307"/>
      <c r="H32" s="307"/>
      <c r="I32" s="43">
        <v>25.582703999999996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6"/>
      <c r="C33" s="16"/>
      <c r="D33" s="16"/>
      <c r="E33" s="43">
        <v>33.935048000000002</v>
      </c>
      <c r="F33" s="307"/>
      <c r="G33" s="307"/>
      <c r="H33" s="307"/>
      <c r="I33" s="43">
        <v>20.739011999999995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6"/>
      <c r="C34" s="16"/>
      <c r="D34" s="16"/>
      <c r="E34" s="43">
        <v>36.054423999999997</v>
      </c>
      <c r="F34" s="307"/>
      <c r="G34" s="307"/>
      <c r="H34" s="307"/>
      <c r="I34" s="43">
        <v>22.015643999999998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6"/>
      <c r="C35" s="16"/>
      <c r="D35" s="16"/>
      <c r="E35" s="43">
        <v>42.254016</v>
      </c>
      <c r="F35" s="307"/>
      <c r="G35" s="307"/>
      <c r="H35" s="307"/>
      <c r="I35" s="43">
        <v>26.896884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6"/>
      <c r="C36" s="16"/>
      <c r="D36" s="16"/>
      <c r="E36" s="43">
        <v>38.641064</v>
      </c>
      <c r="F36" s="307"/>
      <c r="G36" s="307"/>
      <c r="H36" s="307"/>
      <c r="I36" s="43">
        <v>26.558951999999998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6"/>
      <c r="C37" s="16"/>
      <c r="D37" s="16"/>
      <c r="E37" s="43">
        <v>32.474847999999994</v>
      </c>
      <c r="F37" s="307"/>
      <c r="G37" s="307"/>
      <c r="H37" s="307"/>
      <c r="I37" s="43">
        <v>19.862891999999999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808.391752</v>
      </c>
      <c r="F38" s="26"/>
      <c r="G38" s="26"/>
      <c r="H38" s="26"/>
      <c r="I38" s="40">
        <f>SUM(I14:I37)</f>
        <v>525.64696800000002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E39" s="35"/>
      <c r="I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E40" s="35"/>
      <c r="I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ТП-317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ТП-317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12.641159999999998</v>
      </c>
      <c r="F14" s="17"/>
      <c r="G14" s="16"/>
      <c r="H14" s="18"/>
      <c r="I14" s="43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10.82634</v>
      </c>
      <c r="F15" s="17"/>
      <c r="G15" s="16"/>
      <c r="H15" s="18"/>
      <c r="I15" s="43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12.26568</v>
      </c>
      <c r="F16" s="17"/>
      <c r="G16" s="16"/>
      <c r="H16" s="18"/>
      <c r="I16" s="43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8.6360400000000013</v>
      </c>
      <c r="F17" s="17"/>
      <c r="G17" s="16"/>
      <c r="H17" s="18"/>
      <c r="I17" s="43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11.890199999999998</v>
      </c>
      <c r="F18" s="17"/>
      <c r="G18" s="16"/>
      <c r="H18" s="18"/>
      <c r="I18" s="43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8.6360399999999995</v>
      </c>
      <c r="F19" s="17"/>
      <c r="G19" s="16"/>
      <c r="H19" s="18"/>
      <c r="I19" s="43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14.330819999999997</v>
      </c>
      <c r="F20" s="17"/>
      <c r="G20" s="16"/>
      <c r="H20" s="18"/>
      <c r="I20" s="43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12.703739999999998</v>
      </c>
      <c r="F21" s="17"/>
      <c r="G21" s="16"/>
      <c r="H21" s="18"/>
      <c r="I21" s="43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14.831459999999998</v>
      </c>
      <c r="F22" s="17"/>
      <c r="G22" s="16"/>
      <c r="H22" s="18"/>
      <c r="I22" s="43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17.02176</v>
      </c>
      <c r="F23" s="17"/>
      <c r="G23" s="16"/>
      <c r="H23" s="18"/>
      <c r="I23" s="43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14.58114</v>
      </c>
      <c r="F24" s="17"/>
      <c r="G24" s="16"/>
      <c r="H24" s="18"/>
      <c r="I24" s="43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14.518559999999999</v>
      </c>
      <c r="F25" s="17"/>
      <c r="G25" s="16"/>
      <c r="H25" s="18"/>
      <c r="I25" s="43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14.01792</v>
      </c>
      <c r="F26" s="17"/>
      <c r="G26" s="16"/>
      <c r="H26" s="18"/>
      <c r="I26" s="43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13.079219999999998</v>
      </c>
      <c r="F27" s="17"/>
      <c r="G27" s="16"/>
      <c r="H27" s="18"/>
      <c r="I27" s="43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10.137959999999998</v>
      </c>
      <c r="F28" s="17"/>
      <c r="G28" s="16"/>
      <c r="H28" s="18"/>
      <c r="I28" s="43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8.1353999999999989</v>
      </c>
      <c r="F29" s="17"/>
      <c r="G29" s="16"/>
      <c r="H29" s="18"/>
      <c r="I29" s="43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10.76376</v>
      </c>
      <c r="F30" s="17"/>
      <c r="G30" s="16"/>
      <c r="H30" s="18"/>
      <c r="I30" s="43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11.514719999999999</v>
      </c>
      <c r="F31" s="17"/>
      <c r="G31" s="16"/>
      <c r="H31" s="18"/>
      <c r="I31" s="43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14.017919999999998</v>
      </c>
      <c r="F32" s="17"/>
      <c r="G32" s="16"/>
      <c r="H32" s="18"/>
      <c r="I32" s="43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18.085619999999999</v>
      </c>
      <c r="F33" s="17"/>
      <c r="G33" s="16"/>
      <c r="H33" s="18"/>
      <c r="I33" s="43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15.0192</v>
      </c>
      <c r="F34" s="17"/>
      <c r="G34" s="16"/>
      <c r="H34" s="18"/>
      <c r="I34" s="43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15.519839999999999</v>
      </c>
      <c r="F35" s="17"/>
      <c r="G35" s="16"/>
      <c r="H35" s="18"/>
      <c r="I35" s="43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16.208219999999997</v>
      </c>
      <c r="F36" s="17"/>
      <c r="G36" s="18"/>
      <c r="H36" s="18"/>
      <c r="I36" s="43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15.08178</v>
      </c>
      <c r="F37" s="17"/>
      <c r="G37" s="18"/>
      <c r="H37" s="18"/>
      <c r="I37" s="43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314.46449999999993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1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680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681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ТП-60 В-1</v>
      </c>
      <c r="C10" s="388"/>
      <c r="D10" s="388"/>
      <c r="E10" s="389"/>
      <c r="F10" s="387" t="str">
        <f>N4</f>
        <v>ТП-60 В-2</v>
      </c>
      <c r="G10" s="390"/>
      <c r="H10" s="390"/>
      <c r="I10" s="391"/>
      <c r="J10" s="387" t="str">
        <f>B10</f>
        <v>ТП-60 В-1</v>
      </c>
      <c r="K10" s="388"/>
      <c r="L10" s="388"/>
      <c r="M10" s="389"/>
      <c r="N10" s="387" t="str">
        <f>F10</f>
        <v>ТП-60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20</v>
      </c>
      <c r="F11" s="364" t="s">
        <v>405</v>
      </c>
      <c r="G11" s="365"/>
      <c r="H11" s="9"/>
      <c r="I11" s="8">
        <v>20</v>
      </c>
      <c r="J11" s="364" t="s">
        <v>405</v>
      </c>
      <c r="K11" s="365"/>
      <c r="L11" s="9"/>
      <c r="M11" s="8">
        <f>E11</f>
        <v>20</v>
      </c>
      <c r="N11" s="364" t="s">
        <v>405</v>
      </c>
      <c r="O11" s="365"/>
      <c r="P11" s="9"/>
      <c r="Q11" s="8">
        <f>I11</f>
        <v>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296"/>
      <c r="G14" s="296"/>
      <c r="H14" s="296"/>
      <c r="I14" s="43">
        <v>0.37547999999999998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296"/>
      <c r="G15" s="296"/>
      <c r="H15" s="296"/>
      <c r="I15" s="43">
        <v>0.37547999999999998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296"/>
      <c r="G16" s="296"/>
      <c r="H16" s="296"/>
      <c r="I16" s="43">
        <v>0.43806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296"/>
      <c r="G17" s="296"/>
      <c r="H17" s="296"/>
      <c r="I17" s="43">
        <v>0.35461999999999999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296"/>
      <c r="G18" s="296"/>
      <c r="H18" s="296"/>
      <c r="I18" s="43">
        <v>0.36504999999999993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296"/>
      <c r="G19" s="296"/>
      <c r="H19" s="296"/>
      <c r="I19" s="43">
        <v>0.35461999999999999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296"/>
      <c r="G20" s="296"/>
      <c r="H20" s="296"/>
      <c r="I20" s="43">
        <v>3.4940499999999997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296"/>
      <c r="G21" s="296"/>
      <c r="H21" s="296"/>
      <c r="I21" s="43">
        <v>8.4170099999999994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296"/>
      <c r="G22" s="296"/>
      <c r="H22" s="296"/>
      <c r="I22" s="43">
        <v>7.3322899999999986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296"/>
      <c r="G23" s="296"/>
      <c r="H23" s="296"/>
      <c r="I23" s="43">
        <v>6.7586399999999998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296"/>
      <c r="G24" s="296"/>
      <c r="H24" s="296"/>
      <c r="I24" s="43">
        <v>7.5513199999999996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296"/>
      <c r="G25" s="296"/>
      <c r="H25" s="296"/>
      <c r="I25" s="43">
        <v>7.5304599999999988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296"/>
      <c r="G26" s="296"/>
      <c r="H26" s="296"/>
      <c r="I26" s="43">
        <v>7.8224999999999998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296"/>
      <c r="G27" s="296"/>
      <c r="H27" s="296"/>
      <c r="I27" s="43">
        <v>10.044090000000001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296"/>
      <c r="G28" s="296"/>
      <c r="H28" s="296"/>
      <c r="I28" s="43">
        <v>8.8342100000000006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296"/>
      <c r="G29" s="296"/>
      <c r="H29" s="296"/>
      <c r="I29" s="43">
        <v>9.0740999999999978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296"/>
      <c r="G30" s="296"/>
      <c r="H30" s="296"/>
      <c r="I30" s="43">
        <v>9.637319999999999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296"/>
      <c r="G31" s="296"/>
      <c r="H31" s="296"/>
      <c r="I31" s="43">
        <v>10.325699999999999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296"/>
      <c r="G32" s="296"/>
      <c r="H32" s="296"/>
      <c r="I32" s="43">
        <v>5.2671499999999991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296"/>
      <c r="G33" s="296"/>
      <c r="H33" s="296"/>
      <c r="I33" s="43">
        <v>0.43805999999999995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296"/>
      <c r="G34" s="296"/>
      <c r="H34" s="296"/>
      <c r="I34" s="43">
        <v>0.42763000000000001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296"/>
      <c r="G35" s="296"/>
      <c r="H35" s="296"/>
      <c r="I35" s="43">
        <v>0.43805999999999995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296"/>
      <c r="G36" s="296"/>
      <c r="H36" s="296"/>
      <c r="I36" s="43">
        <v>0.43806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296"/>
      <c r="G37" s="296"/>
      <c r="H37" s="296"/>
      <c r="I37" s="43">
        <v>0.36504999999999993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106.45900999999996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N4:Q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B4:C4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5" width="11.28515625" style="41" customWidth="1"/>
    <col min="6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5"/>
      <c r="N3" s="384" t="s">
        <v>682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50"/>
      <c r="F4" s="3"/>
      <c r="G4" s="3"/>
      <c r="H4" s="3"/>
      <c r="I4" s="5" t="s">
        <v>6</v>
      </c>
      <c r="J4" s="6"/>
      <c r="K4" s="6"/>
      <c r="L4" s="6"/>
      <c r="N4" s="384" t="s">
        <v>683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5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ТП-76 В-1</v>
      </c>
      <c r="C10" s="388"/>
      <c r="D10" s="388"/>
      <c r="E10" s="389"/>
      <c r="F10" s="387" t="str">
        <f>N4</f>
        <v>ТП-76 В-2</v>
      </c>
      <c r="G10" s="390"/>
      <c r="H10" s="390"/>
      <c r="I10" s="391"/>
      <c r="J10" s="387" t="str">
        <f>B10</f>
        <v>ТП-76 В-1</v>
      </c>
      <c r="K10" s="388"/>
      <c r="L10" s="388"/>
      <c r="M10" s="389"/>
      <c r="N10" s="387" t="str">
        <f>F10</f>
        <v>ТП-76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37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38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39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43"/>
      <c r="G14" s="43"/>
      <c r="H14" s="43"/>
      <c r="I14" s="43">
        <v>17.77272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43"/>
      <c r="G15" s="43"/>
      <c r="H15" s="43"/>
      <c r="I15" s="43">
        <v>17.146920000000001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43"/>
      <c r="G16" s="43"/>
      <c r="H16" s="43"/>
      <c r="I16" s="43">
        <v>16.045511999999999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43"/>
      <c r="G17" s="43"/>
      <c r="H17" s="43"/>
      <c r="I17" s="43">
        <v>15.594935999999999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43"/>
      <c r="G18" s="43"/>
      <c r="H18" s="43"/>
      <c r="I18" s="43">
        <v>15.594935999999999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43"/>
      <c r="G19" s="43"/>
      <c r="H19" s="43"/>
      <c r="I19" s="43">
        <v>16.045511999999999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43"/>
      <c r="G20" s="43"/>
      <c r="H20" s="43"/>
      <c r="I20" s="43">
        <v>17.39724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43"/>
      <c r="G21" s="43"/>
      <c r="H21" s="43"/>
      <c r="I21" s="43">
        <v>37.072392000000001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43"/>
      <c r="G22" s="43"/>
      <c r="H22" s="43"/>
      <c r="I22" s="43">
        <v>39.325271999999998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43"/>
      <c r="G23" s="43"/>
      <c r="H23" s="43"/>
      <c r="I23" s="43">
        <v>35.570471999999995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43"/>
      <c r="G24" s="43"/>
      <c r="H24" s="43"/>
      <c r="I24" s="43">
        <v>33.342624000000001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43"/>
      <c r="G25" s="43"/>
      <c r="H25" s="43"/>
      <c r="I25" s="43">
        <v>36.171239999999997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43"/>
      <c r="G26" s="43"/>
      <c r="H26" s="43"/>
      <c r="I26" s="43">
        <v>42.554400000000001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43"/>
      <c r="G27" s="43"/>
      <c r="H27" s="43"/>
      <c r="I27" s="43">
        <v>39.350304000000001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43"/>
      <c r="G28" s="43"/>
      <c r="H28" s="43"/>
      <c r="I28" s="43">
        <v>28.911960000000001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43"/>
      <c r="G29" s="43"/>
      <c r="H29" s="43"/>
      <c r="I29" s="43">
        <v>28.060871999999996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43"/>
      <c r="G30" s="43"/>
      <c r="H30" s="43"/>
      <c r="I30" s="43">
        <v>35.570471999999995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43"/>
      <c r="G31" s="43"/>
      <c r="H31" s="43"/>
      <c r="I31" s="43">
        <v>24.356135999999999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43"/>
      <c r="G32" s="43"/>
      <c r="H32" s="43"/>
      <c r="I32" s="43">
        <v>23.630207999999996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43"/>
      <c r="G33" s="43"/>
      <c r="H33" s="43"/>
      <c r="I33" s="43">
        <v>26.258567999999997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43"/>
      <c r="G34" s="43"/>
      <c r="H34" s="43"/>
      <c r="I34" s="43">
        <v>25.958183999999999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43"/>
      <c r="G35" s="43"/>
      <c r="H35" s="43"/>
      <c r="I35" s="43">
        <v>23.755367999999997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43"/>
      <c r="G36" s="43"/>
      <c r="H36" s="43"/>
      <c r="I36" s="43">
        <v>21.15204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43"/>
      <c r="G37" s="43"/>
      <c r="H37" s="43"/>
      <c r="I37" s="43">
        <v>18.849096000000003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5" x14ac:dyDescent="0.25">
      <c r="A38" s="14" t="s">
        <v>14</v>
      </c>
      <c r="B38" s="23"/>
      <c r="C38" s="24"/>
      <c r="D38" s="24"/>
      <c r="E38" s="25">
        <f>SUM(E14:E37)</f>
        <v>0</v>
      </c>
      <c r="F38" s="47"/>
      <c r="G38" s="26"/>
      <c r="H38" s="26"/>
      <c r="I38" s="25">
        <f>SUM(I14:I37)</f>
        <v>635.48738399999991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E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E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143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684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ТП-59</v>
      </c>
      <c r="C10" s="388"/>
      <c r="D10" s="388"/>
      <c r="E10" s="389"/>
      <c r="F10" s="387" t="str">
        <f>N4</f>
        <v>ТП-58</v>
      </c>
      <c r="G10" s="390"/>
      <c r="H10" s="390"/>
      <c r="I10" s="391"/>
      <c r="J10" s="387" t="str">
        <f>B10</f>
        <v>ТП-59</v>
      </c>
      <c r="K10" s="388"/>
      <c r="L10" s="388"/>
      <c r="M10" s="389"/>
      <c r="N10" s="387" t="str">
        <f>F10</f>
        <v>ТП-58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3.4669319999999995</v>
      </c>
      <c r="F14" s="43"/>
      <c r="G14" s="43"/>
      <c r="H14" s="43"/>
      <c r="I14" s="43">
        <v>18.273359999999997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3.4544159999999997</v>
      </c>
      <c r="F15" s="43"/>
      <c r="G15" s="43"/>
      <c r="H15" s="43"/>
      <c r="I15" s="43">
        <v>16.687999999999999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3.416868</v>
      </c>
      <c r="F16" s="43"/>
      <c r="G16" s="43"/>
      <c r="H16" s="43"/>
      <c r="I16" s="43">
        <v>16.103919999999999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3.3668040000000001</v>
      </c>
      <c r="F17" s="43"/>
      <c r="G17" s="43"/>
      <c r="H17" s="43"/>
      <c r="I17" s="43">
        <v>15.352959999999998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3.3668040000000001</v>
      </c>
      <c r="F18" s="43"/>
      <c r="G18" s="43"/>
      <c r="H18" s="43"/>
      <c r="I18" s="43">
        <v>18.773999999999997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3.4418999999999995</v>
      </c>
      <c r="F19" s="43"/>
      <c r="G19" s="43"/>
      <c r="H19" s="43"/>
      <c r="I19" s="43">
        <v>18.94088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3.7172519999999998</v>
      </c>
      <c r="F20" s="43"/>
      <c r="G20" s="43"/>
      <c r="H20" s="43"/>
      <c r="I20" s="43">
        <v>28.61992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4.6058880000000002</v>
      </c>
      <c r="F21" s="43"/>
      <c r="G21" s="43"/>
      <c r="H21" s="43"/>
      <c r="I21" s="43">
        <v>25.782959999999996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4.3931159999999991</v>
      </c>
      <c r="F22" s="43"/>
      <c r="G22" s="43"/>
      <c r="H22" s="43"/>
      <c r="I22" s="43">
        <v>23.27976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4.1427959999999988</v>
      </c>
      <c r="F23" s="43"/>
      <c r="G23" s="43"/>
      <c r="H23" s="43"/>
      <c r="I23" s="43">
        <v>30.038399999999996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4.3180200000000006</v>
      </c>
      <c r="F24" s="43"/>
      <c r="G24" s="43"/>
      <c r="H24" s="43"/>
      <c r="I24" s="43">
        <v>24.447919999999996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3.4794479999999997</v>
      </c>
      <c r="F25" s="43"/>
      <c r="G25" s="43"/>
      <c r="H25" s="43"/>
      <c r="I25" s="43">
        <v>22.445360000000001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3.5044799999999996</v>
      </c>
      <c r="F26" s="43"/>
      <c r="G26" s="43"/>
      <c r="H26" s="43"/>
      <c r="I26" s="43">
        <v>27.451759999999997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3.7047359999999996</v>
      </c>
      <c r="F27" s="43"/>
      <c r="G27" s="43"/>
      <c r="H27" s="43"/>
      <c r="I27" s="43">
        <v>25.69952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3.7923480000000001</v>
      </c>
      <c r="F28" s="43"/>
      <c r="G28" s="43"/>
      <c r="H28" s="43"/>
      <c r="I28" s="43">
        <v>22.195039999999999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3.9675719999999997</v>
      </c>
      <c r="F29" s="43"/>
      <c r="G29" s="43"/>
      <c r="H29" s="43"/>
      <c r="I29" s="43">
        <v>25.866399999999999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3.9425400000000002</v>
      </c>
      <c r="F30" s="43"/>
      <c r="G30" s="43"/>
      <c r="H30" s="43"/>
      <c r="I30" s="43">
        <v>22.111600000000003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3.7673159999999992</v>
      </c>
      <c r="F31" s="43"/>
      <c r="G31" s="43"/>
      <c r="H31" s="43"/>
      <c r="I31" s="43">
        <v>25.532639999999997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4.0802159999999992</v>
      </c>
      <c r="F32" s="43"/>
      <c r="G32" s="43"/>
      <c r="H32" s="43"/>
      <c r="I32" s="43">
        <v>25.532639999999997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3.9675719999999997</v>
      </c>
      <c r="F33" s="43"/>
      <c r="G33" s="43"/>
      <c r="H33" s="43"/>
      <c r="I33" s="43">
        <v>26.033279999999998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3.9550559999999999</v>
      </c>
      <c r="F34" s="43"/>
      <c r="G34" s="43"/>
      <c r="H34" s="43"/>
      <c r="I34" s="43">
        <v>33.709759999999996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3.7422839999999997</v>
      </c>
      <c r="F35" s="43"/>
      <c r="G35" s="43"/>
      <c r="H35" s="43"/>
      <c r="I35" s="43">
        <v>31.707199999999997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3.5670599999999997</v>
      </c>
      <c r="F36" s="43"/>
      <c r="G36" s="43"/>
      <c r="H36" s="43"/>
      <c r="I36" s="43">
        <v>28.453039999999998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3.5545439999999999</v>
      </c>
      <c r="F37" s="43"/>
      <c r="G37" s="43"/>
      <c r="H37" s="43"/>
      <c r="I37" s="43">
        <v>22.195039999999999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90.715967999999975</v>
      </c>
      <c r="F38" s="26"/>
      <c r="G38" s="26"/>
      <c r="H38" s="26"/>
      <c r="I38" s="25">
        <f>SUM(I14:I37)</f>
        <v>575.2353599999999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КТП-250кВА Зашекснинское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КТП-250кВА Зашекснинское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17"/>
      <c r="G14" s="16"/>
      <c r="H14" s="18"/>
      <c r="I14" s="43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17"/>
      <c r="G15" s="16"/>
      <c r="H15" s="18"/>
      <c r="I15" s="43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17"/>
      <c r="G16" s="16"/>
      <c r="H16" s="18"/>
      <c r="I16" s="43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17"/>
      <c r="G17" s="16"/>
      <c r="H17" s="18"/>
      <c r="I17" s="43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17"/>
      <c r="G18" s="16"/>
      <c r="H18" s="18"/>
      <c r="I18" s="43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17"/>
      <c r="G19" s="16"/>
      <c r="H19" s="18"/>
      <c r="I19" s="43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17"/>
      <c r="G20" s="16"/>
      <c r="H20" s="18"/>
      <c r="I20" s="43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17"/>
      <c r="G21" s="16"/>
      <c r="H21" s="18"/>
      <c r="I21" s="43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17"/>
      <c r="G22" s="16"/>
      <c r="H22" s="18"/>
      <c r="I22" s="43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17"/>
      <c r="G23" s="16"/>
      <c r="H23" s="18"/>
      <c r="I23" s="43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17"/>
      <c r="G24" s="16"/>
      <c r="H24" s="18"/>
      <c r="I24" s="43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17"/>
      <c r="G25" s="16"/>
      <c r="H25" s="18"/>
      <c r="I25" s="43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17"/>
      <c r="G26" s="16"/>
      <c r="H26" s="18"/>
      <c r="I26" s="43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17"/>
      <c r="G27" s="16"/>
      <c r="H27" s="18"/>
      <c r="I27" s="43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17"/>
      <c r="G28" s="16"/>
      <c r="H28" s="18"/>
      <c r="I28" s="43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17"/>
      <c r="G29" s="16"/>
      <c r="H29" s="18"/>
      <c r="I29" s="43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17"/>
      <c r="G30" s="16"/>
      <c r="H30" s="18"/>
      <c r="I30" s="43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17"/>
      <c r="G31" s="16"/>
      <c r="H31" s="18"/>
      <c r="I31" s="43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17"/>
      <c r="G32" s="16"/>
      <c r="H32" s="18"/>
      <c r="I32" s="43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17"/>
      <c r="G33" s="16"/>
      <c r="H33" s="18"/>
      <c r="I33" s="43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17"/>
      <c r="G34" s="16"/>
      <c r="H34" s="18"/>
      <c r="I34" s="43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17"/>
      <c r="G35" s="16"/>
      <c r="H35" s="18"/>
      <c r="I35" s="43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17"/>
      <c r="G36" s="16"/>
      <c r="H36" s="18"/>
      <c r="I36" s="43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17"/>
      <c r="G37" s="16"/>
      <c r="H37" s="18"/>
      <c r="I37" s="43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686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685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ТП-77</v>
      </c>
      <c r="C10" s="388"/>
      <c r="D10" s="388"/>
      <c r="E10" s="389"/>
      <c r="F10" s="387" t="str">
        <f>N4</f>
        <v>ТП-71</v>
      </c>
      <c r="G10" s="390"/>
      <c r="H10" s="390"/>
      <c r="I10" s="391"/>
      <c r="J10" s="387" t="str">
        <f>B10</f>
        <v>ТП-77</v>
      </c>
      <c r="K10" s="388"/>
      <c r="L10" s="388"/>
      <c r="M10" s="389"/>
      <c r="N10" s="387" t="str">
        <f>F10</f>
        <v>ТП-71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80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39.300239999999995</v>
      </c>
      <c r="F14" s="307"/>
      <c r="G14" s="307"/>
      <c r="H14" s="307"/>
      <c r="I14" s="43">
        <v>32.332999999999998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31.748919999999998</v>
      </c>
      <c r="F15" s="307"/>
      <c r="G15" s="307"/>
      <c r="H15" s="307"/>
      <c r="I15" s="43">
        <v>29.37088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30.789360000000002</v>
      </c>
      <c r="F16" s="307"/>
      <c r="G16" s="307"/>
      <c r="H16" s="307"/>
      <c r="I16" s="43">
        <v>25.908119999999997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25.240599999999997</v>
      </c>
      <c r="F17" s="307"/>
      <c r="G17" s="307"/>
      <c r="H17" s="307"/>
      <c r="I17" s="43">
        <v>30.246999999999996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25.449199999999998</v>
      </c>
      <c r="F18" s="307"/>
      <c r="G18" s="307"/>
      <c r="H18" s="307"/>
      <c r="I18" s="43">
        <v>25.365759999999998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31.20656</v>
      </c>
      <c r="F19" s="307"/>
      <c r="G19" s="307"/>
      <c r="H19" s="307"/>
      <c r="I19" s="43">
        <v>30.455599999999993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35.295120000000004</v>
      </c>
      <c r="F20" s="307"/>
      <c r="G20" s="307"/>
      <c r="H20" s="307"/>
      <c r="I20" s="43">
        <v>41.678280000000001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39.634</v>
      </c>
      <c r="F21" s="307"/>
      <c r="G21" s="307"/>
      <c r="H21" s="307"/>
      <c r="I21" s="43">
        <v>55.571039999999996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44.556959999999997</v>
      </c>
      <c r="F22" s="307"/>
      <c r="G22" s="307"/>
      <c r="H22" s="307"/>
      <c r="I22" s="43">
        <v>54.069119999999998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43.138479999999994</v>
      </c>
      <c r="F23" s="307"/>
      <c r="G23" s="307"/>
      <c r="H23" s="307"/>
      <c r="I23" s="43">
        <v>50.522919999999992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42.888159999999999</v>
      </c>
      <c r="F24" s="307"/>
      <c r="G24" s="307"/>
      <c r="H24" s="307"/>
      <c r="I24" s="43">
        <v>47.602519999999998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47.310479999999998</v>
      </c>
      <c r="F25" s="307"/>
      <c r="G25" s="307"/>
      <c r="H25" s="307"/>
      <c r="I25" s="43">
        <v>32.332999999999998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41.72</v>
      </c>
      <c r="F26" s="307"/>
      <c r="G26" s="307"/>
      <c r="H26" s="307"/>
      <c r="I26" s="43">
        <v>32.7502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39.133359999999996</v>
      </c>
      <c r="F27" s="307"/>
      <c r="G27" s="307"/>
      <c r="H27" s="307"/>
      <c r="I27" s="43">
        <v>31.999239999999997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41.594839999999991</v>
      </c>
      <c r="F28" s="307"/>
      <c r="G28" s="307"/>
      <c r="H28" s="307"/>
      <c r="I28" s="43">
        <v>29.788080000000001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36.880479999999999</v>
      </c>
      <c r="F29" s="307"/>
      <c r="G29" s="307"/>
      <c r="H29" s="307"/>
      <c r="I29" s="43">
        <v>36.212959999999995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42.429240000000007</v>
      </c>
      <c r="F30" s="307"/>
      <c r="G30" s="307"/>
      <c r="H30" s="307"/>
      <c r="I30" s="43">
        <v>33.709759999999996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42.095479999999995</v>
      </c>
      <c r="F31" s="307"/>
      <c r="G31" s="307"/>
      <c r="H31" s="307"/>
      <c r="I31" s="43">
        <v>35.920919999999995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47.435639999999999</v>
      </c>
      <c r="F32" s="307"/>
      <c r="G32" s="307"/>
      <c r="H32" s="307"/>
      <c r="I32" s="43">
        <v>34.961359999999992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47.852839999999993</v>
      </c>
      <c r="F33" s="307"/>
      <c r="G33" s="307"/>
      <c r="H33" s="307"/>
      <c r="I33" s="43">
        <v>50.814959999999992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59.826479999999997</v>
      </c>
      <c r="F34" s="307"/>
      <c r="G34" s="307"/>
      <c r="H34" s="307"/>
      <c r="I34" s="43">
        <v>46.184039999999996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59.117239999999995</v>
      </c>
      <c r="F35" s="307"/>
      <c r="G35" s="307"/>
      <c r="H35" s="307"/>
      <c r="I35" s="43">
        <v>44.098039999999997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59.242399999999996</v>
      </c>
      <c r="F36" s="307"/>
      <c r="G36" s="307"/>
      <c r="H36" s="307"/>
      <c r="I36" s="43">
        <v>49.104439999999997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46.768120000000003</v>
      </c>
      <c r="F37" s="307"/>
      <c r="G37" s="307"/>
      <c r="H37" s="307"/>
      <c r="I37" s="43">
        <v>39.008200000000002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1000.6542000000001</v>
      </c>
      <c r="F38" s="26"/>
      <c r="G38" s="26"/>
      <c r="H38" s="26"/>
      <c r="I38" s="25">
        <f>SUM(I14:I37)</f>
        <v>920.00943999999993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50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51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КТП-Кацитадзе</v>
      </c>
      <c r="C10" s="388"/>
      <c r="D10" s="388"/>
      <c r="E10" s="389"/>
      <c r="F10" s="387" t="str">
        <f>N4</f>
        <v>ТП-75</v>
      </c>
      <c r="G10" s="390"/>
      <c r="H10" s="390"/>
      <c r="I10" s="391"/>
      <c r="J10" s="387" t="str">
        <f>B10</f>
        <v>КТП-Кацитадзе</v>
      </c>
      <c r="K10" s="388"/>
      <c r="L10" s="388"/>
      <c r="M10" s="389"/>
      <c r="N10" s="387" t="str">
        <f>F10</f>
        <v>ТП-75</v>
      </c>
      <c r="O10" s="390"/>
      <c r="P10" s="390"/>
      <c r="Q10" s="391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v>80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9.3244199999999999</v>
      </c>
      <c r="F14" s="296"/>
      <c r="G14" s="296"/>
      <c r="H14" s="296"/>
      <c r="I14" s="43">
        <v>30.372159999999994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4.2867299999999995</v>
      </c>
      <c r="F15" s="296"/>
      <c r="G15" s="296"/>
      <c r="H15" s="296"/>
      <c r="I15" s="43">
        <v>30.705919999999999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3.926895</v>
      </c>
      <c r="F16" s="296"/>
      <c r="G16" s="296"/>
      <c r="H16" s="296"/>
      <c r="I16" s="43">
        <v>33.918359999999993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4.0520549999999993</v>
      </c>
      <c r="F17" s="296"/>
      <c r="G17" s="296"/>
      <c r="H17" s="296"/>
      <c r="I17" s="43">
        <v>32.166119999999999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5.084625</v>
      </c>
      <c r="F18" s="296"/>
      <c r="G18" s="296"/>
      <c r="H18" s="296"/>
      <c r="I18" s="43">
        <v>35.336839999999995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3.5827049999999994</v>
      </c>
      <c r="F19" s="296"/>
      <c r="G19" s="296"/>
      <c r="H19" s="296"/>
      <c r="I19" s="43">
        <v>39.008200000000002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3.8799599999999996</v>
      </c>
      <c r="F20" s="296"/>
      <c r="G20" s="296"/>
      <c r="H20" s="296"/>
      <c r="I20" s="43">
        <v>35.044800000000002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4.4901149999999994</v>
      </c>
      <c r="F21" s="296"/>
      <c r="G21" s="296"/>
      <c r="H21" s="296"/>
      <c r="I21" s="43">
        <v>38.257239999999996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6.0389699999999999</v>
      </c>
      <c r="F22" s="296"/>
      <c r="G22" s="296"/>
      <c r="H22" s="296"/>
      <c r="I22" s="43">
        <v>35.628879999999995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5.6947799999999997</v>
      </c>
      <c r="F23" s="296"/>
      <c r="G23" s="296"/>
      <c r="H23" s="296"/>
      <c r="I23" s="43">
        <v>31.748919999999995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5.7417150000000001</v>
      </c>
      <c r="F24" s="296"/>
      <c r="G24" s="296"/>
      <c r="H24" s="296"/>
      <c r="I24" s="43">
        <v>29.662919999999996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6.7117050000000003</v>
      </c>
      <c r="F25" s="296"/>
      <c r="G25" s="296"/>
      <c r="H25" s="296"/>
      <c r="I25" s="43">
        <v>26.492199999999997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5.8042949999999989</v>
      </c>
      <c r="F26" s="296"/>
      <c r="G26" s="296"/>
      <c r="H26" s="296"/>
      <c r="I26" s="43">
        <v>26.617359999999998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4.5683399999999992</v>
      </c>
      <c r="F27" s="296"/>
      <c r="G27" s="296"/>
      <c r="H27" s="296"/>
      <c r="I27" s="43">
        <v>25.031999999999996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4.8499499999999998</v>
      </c>
      <c r="F28" s="296"/>
      <c r="G28" s="296"/>
      <c r="H28" s="296"/>
      <c r="I28" s="43">
        <v>27.326599999999999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6.7273499999999986</v>
      </c>
      <c r="F29" s="296"/>
      <c r="G29" s="296"/>
      <c r="H29" s="296"/>
      <c r="I29" s="43">
        <v>24.698239999999998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5.1315599999999995</v>
      </c>
      <c r="F30" s="296"/>
      <c r="G30" s="296"/>
      <c r="H30" s="296"/>
      <c r="I30" s="43">
        <v>24.072439999999997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6.0859049999999995</v>
      </c>
      <c r="F31" s="296"/>
      <c r="G31" s="296"/>
      <c r="H31" s="296"/>
      <c r="I31" s="43">
        <v>23.947279999999999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3.97383</v>
      </c>
      <c r="F32" s="296"/>
      <c r="G32" s="296"/>
      <c r="H32" s="296"/>
      <c r="I32" s="43">
        <v>28.077559999999998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6.680415</v>
      </c>
      <c r="F33" s="296"/>
      <c r="G33" s="296"/>
      <c r="H33" s="296"/>
      <c r="I33" s="43">
        <v>29.412600000000001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5.5696199999999996</v>
      </c>
      <c r="F34" s="296"/>
      <c r="G34" s="296"/>
      <c r="H34" s="296"/>
      <c r="I34" s="43">
        <v>34.210399999999993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5.8512299999999993</v>
      </c>
      <c r="F35" s="296"/>
      <c r="G35" s="296"/>
      <c r="H35" s="296"/>
      <c r="I35" s="43">
        <v>34.961359999999999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10.153604999999999</v>
      </c>
      <c r="F36" s="296"/>
      <c r="G36" s="296"/>
      <c r="H36" s="296"/>
      <c r="I36" s="43">
        <v>31.164840000000002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7.5408900000000001</v>
      </c>
      <c r="F37" s="296"/>
      <c r="G37" s="296"/>
      <c r="H37" s="296"/>
      <c r="I37" s="43">
        <v>29.913239999999998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135.751665</v>
      </c>
      <c r="F38" s="26"/>
      <c r="G38" s="26"/>
      <c r="H38" s="26"/>
      <c r="I38" s="25">
        <f>SUM(I14:I37)</f>
        <v>737.77647999999976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460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52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53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КТП-Коттеджи</v>
      </c>
      <c r="C10" s="388"/>
      <c r="D10" s="388"/>
      <c r="E10" s="389"/>
      <c r="F10" s="387" t="str">
        <f>N4</f>
        <v>КТП-118 (Горизонт)</v>
      </c>
      <c r="G10" s="390"/>
      <c r="H10" s="390"/>
      <c r="I10" s="391"/>
      <c r="J10" s="387" t="str">
        <f>B10</f>
        <v>КТП-Коттеджи</v>
      </c>
      <c r="K10" s="388"/>
      <c r="L10" s="388"/>
      <c r="M10" s="389"/>
      <c r="N10" s="387" t="str">
        <f>F10</f>
        <v>КТП-118 (Горизонт)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8.8613280000000003</v>
      </c>
      <c r="F14" s="43"/>
      <c r="G14" s="43"/>
      <c r="H14" s="43"/>
      <c r="I14" s="43">
        <v>29.587824000000001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6.6960599999999992</v>
      </c>
      <c r="F15" s="43"/>
      <c r="G15" s="43"/>
      <c r="H15" s="43"/>
      <c r="I15" s="43">
        <v>26.049967999999996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7.7348879999999998</v>
      </c>
      <c r="F16" s="43"/>
      <c r="G16" s="43"/>
      <c r="H16" s="43"/>
      <c r="I16" s="43">
        <v>28.03584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5.1691080000000005</v>
      </c>
      <c r="F17" s="43"/>
      <c r="G17" s="43"/>
      <c r="H17" s="43"/>
      <c r="I17" s="43">
        <v>23.27976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9.4245480000000015</v>
      </c>
      <c r="F18" s="43"/>
      <c r="G18" s="43"/>
      <c r="H18" s="43"/>
      <c r="I18" s="43">
        <v>29.637887999999997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9.5997719999999997</v>
      </c>
      <c r="F19" s="43"/>
      <c r="G19" s="43"/>
      <c r="H19" s="43"/>
      <c r="I19" s="43">
        <v>23.429951999999997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6.1578719999999993</v>
      </c>
      <c r="F20" s="43"/>
      <c r="G20" s="43"/>
      <c r="H20" s="43"/>
      <c r="I20" s="43">
        <v>23.079504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12.290711999999997</v>
      </c>
      <c r="F21" s="43"/>
      <c r="G21" s="43"/>
      <c r="H21" s="43"/>
      <c r="I21" s="43">
        <v>20.743183999999996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9.0115199999999973</v>
      </c>
      <c r="F22" s="43"/>
      <c r="G22" s="43"/>
      <c r="H22" s="43"/>
      <c r="I22" s="43">
        <v>21.494143999999999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8.9113919999999993</v>
      </c>
      <c r="F23" s="43"/>
      <c r="G23" s="43"/>
      <c r="H23" s="43"/>
      <c r="I23" s="43">
        <v>34.060207999999996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14.556107999999998</v>
      </c>
      <c r="F24" s="43"/>
      <c r="G24" s="43"/>
      <c r="H24" s="43"/>
      <c r="I24" s="43">
        <v>30.705919999999995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10.926468</v>
      </c>
      <c r="F25" s="43"/>
      <c r="G25" s="43"/>
      <c r="H25" s="43"/>
      <c r="I25" s="43">
        <v>23.112880000000001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13.467216000000001</v>
      </c>
      <c r="F26" s="43"/>
      <c r="G26" s="43"/>
      <c r="H26" s="43"/>
      <c r="I26" s="43">
        <v>22.879247999999997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12.453420000000001</v>
      </c>
      <c r="F27" s="43"/>
      <c r="G27" s="43"/>
      <c r="H27" s="43"/>
      <c r="I27" s="43">
        <v>28.386288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13.442183999999999</v>
      </c>
      <c r="F28" s="43"/>
      <c r="G28" s="43"/>
      <c r="H28" s="43"/>
      <c r="I28" s="43">
        <v>23.963967999999998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13.266959999999997</v>
      </c>
      <c r="F29" s="43"/>
      <c r="G29" s="43"/>
      <c r="H29" s="43"/>
      <c r="I29" s="43">
        <v>22.545487999999999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9.0365519999999986</v>
      </c>
      <c r="F30" s="43"/>
      <c r="G30" s="43"/>
      <c r="H30" s="43"/>
      <c r="I30" s="43">
        <v>20.926751999999997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13.141799999999998</v>
      </c>
      <c r="F31" s="43"/>
      <c r="G31" s="43"/>
      <c r="H31" s="43"/>
      <c r="I31" s="43">
        <v>24.781679999999998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8.8112639999999995</v>
      </c>
      <c r="F32" s="43"/>
      <c r="G32" s="43"/>
      <c r="H32" s="43"/>
      <c r="I32" s="43">
        <v>24.831743999999997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16.934148</v>
      </c>
      <c r="F33" s="43"/>
      <c r="G33" s="43"/>
      <c r="H33" s="43"/>
      <c r="I33" s="43">
        <v>23.930591999999997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13.141799999999998</v>
      </c>
      <c r="F34" s="43"/>
      <c r="G34" s="43"/>
      <c r="H34" s="43"/>
      <c r="I34" s="43">
        <v>26.834303999999999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10.188024</v>
      </c>
      <c r="F35" s="43"/>
      <c r="G35" s="43"/>
      <c r="H35" s="43"/>
      <c r="I35" s="43">
        <v>30.639167999999998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11.139239999999999</v>
      </c>
      <c r="F36" s="43"/>
      <c r="G36" s="43"/>
      <c r="H36" s="43"/>
      <c r="I36" s="43">
        <v>31.423503999999998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7.8850800000000003</v>
      </c>
      <c r="F37" s="43"/>
      <c r="G37" s="43"/>
      <c r="H37" s="43"/>
      <c r="I37" s="43">
        <v>30.171903999999994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252.24746399999998</v>
      </c>
      <c r="F38" s="26"/>
      <c r="G38" s="26"/>
      <c r="H38" s="26"/>
      <c r="I38" s="25">
        <f>SUM(I14:I37)</f>
        <v>624.53171200000008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429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54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ТП-79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ТП-79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40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40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6.4874600000000004</v>
      </c>
      <c r="F14" s="17"/>
      <c r="G14" s="16"/>
      <c r="H14" s="18"/>
      <c r="I14" s="43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6.4457399999999989</v>
      </c>
      <c r="F15" s="17"/>
      <c r="G15" s="16"/>
      <c r="H15" s="18"/>
      <c r="I15" s="43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6.5083199999999994</v>
      </c>
      <c r="F16" s="17"/>
      <c r="G16" s="16"/>
      <c r="H16" s="18"/>
      <c r="I16" s="43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6.2997199999999998</v>
      </c>
      <c r="F17" s="17"/>
      <c r="G17" s="16"/>
      <c r="H17" s="18"/>
      <c r="I17" s="43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6.5917599999999998</v>
      </c>
      <c r="F18" s="17"/>
      <c r="G18" s="16"/>
      <c r="H18" s="18"/>
      <c r="I18" s="43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6.3414399999999995</v>
      </c>
      <c r="F19" s="17"/>
      <c r="G19" s="16"/>
      <c r="H19" s="18"/>
      <c r="I19" s="43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5.9242399999999993</v>
      </c>
      <c r="F20" s="17"/>
      <c r="G20" s="16"/>
      <c r="H20" s="18"/>
      <c r="I20" s="43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5.7782199999999992</v>
      </c>
      <c r="F21" s="17"/>
      <c r="G21" s="16"/>
      <c r="H21" s="18"/>
      <c r="I21" s="43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5.6113399999999993</v>
      </c>
      <c r="F22" s="17"/>
      <c r="G22" s="16"/>
      <c r="H22" s="18"/>
      <c r="I22" s="43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5.6322000000000001</v>
      </c>
      <c r="F23" s="17"/>
      <c r="G23" s="16"/>
      <c r="H23" s="18"/>
      <c r="I23" s="43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6.7169199999999991</v>
      </c>
      <c r="F24" s="17"/>
      <c r="G24" s="16"/>
      <c r="H24" s="18"/>
      <c r="I24" s="43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6.5917599999999998</v>
      </c>
      <c r="F25" s="17"/>
      <c r="G25" s="16"/>
      <c r="H25" s="18"/>
      <c r="I25" s="43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6.11198</v>
      </c>
      <c r="F26" s="17"/>
      <c r="G26" s="16"/>
      <c r="H26" s="18"/>
      <c r="I26" s="43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5.9450999999999992</v>
      </c>
      <c r="F27" s="17"/>
      <c r="G27" s="16"/>
      <c r="H27" s="18"/>
      <c r="I27" s="43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6.0494000000000003</v>
      </c>
      <c r="F28" s="17"/>
      <c r="G28" s="16"/>
      <c r="H28" s="18"/>
      <c r="I28" s="43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5.2984399999999994</v>
      </c>
      <c r="F29" s="17"/>
      <c r="G29" s="16"/>
      <c r="H29" s="18"/>
      <c r="I29" s="43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6.9880999999999993</v>
      </c>
      <c r="F30" s="17"/>
      <c r="G30" s="16"/>
      <c r="H30" s="18"/>
      <c r="I30" s="43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5.7573599999999994</v>
      </c>
      <c r="F31" s="17"/>
      <c r="G31" s="16"/>
      <c r="H31" s="18"/>
      <c r="I31" s="43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5.3818799999999998</v>
      </c>
      <c r="F32" s="17"/>
      <c r="G32" s="16"/>
      <c r="H32" s="18"/>
      <c r="I32" s="43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5.19414</v>
      </c>
      <c r="F33" s="17"/>
      <c r="G33" s="16"/>
      <c r="H33" s="18"/>
      <c r="I33" s="43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8.1979799999999994</v>
      </c>
      <c r="F34" s="17"/>
      <c r="G34" s="16"/>
      <c r="H34" s="18"/>
      <c r="I34" s="43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7.1341199999999994</v>
      </c>
      <c r="F35" s="17"/>
      <c r="G35" s="16"/>
      <c r="H35" s="18"/>
      <c r="I35" s="43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7.8016399999999999</v>
      </c>
      <c r="F36" s="17"/>
      <c r="G36" s="18"/>
      <c r="H36" s="18"/>
      <c r="I36" s="43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10.075379999999999</v>
      </c>
      <c r="F37" s="17"/>
      <c r="G37" s="18"/>
      <c r="H37" s="18"/>
      <c r="I37" s="43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154.86463999999998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2"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55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56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ТП-72</v>
      </c>
      <c r="C10" s="388"/>
      <c r="D10" s="388"/>
      <c r="E10" s="389"/>
      <c r="F10" s="387" t="str">
        <f>N4</f>
        <v>МТП Гоша-2</v>
      </c>
      <c r="G10" s="390"/>
      <c r="H10" s="390"/>
      <c r="I10" s="391"/>
      <c r="J10" s="387" t="str">
        <f>B10</f>
        <v>ТП-72</v>
      </c>
      <c r="K10" s="388"/>
      <c r="L10" s="388"/>
      <c r="M10" s="389"/>
      <c r="N10" s="387" t="str">
        <f>F10</f>
        <v>МТП Гоша-2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50</v>
      </c>
      <c r="F11" s="364" t="s">
        <v>405</v>
      </c>
      <c r="G11" s="365"/>
      <c r="H11" s="9"/>
      <c r="I11" s="8">
        <v>20</v>
      </c>
      <c r="J11" s="364" t="s">
        <v>405</v>
      </c>
      <c r="K11" s="365"/>
      <c r="L11" s="9"/>
      <c r="M11" s="8">
        <f>E11</f>
        <v>50</v>
      </c>
      <c r="N11" s="364" t="s">
        <v>405</v>
      </c>
      <c r="O11" s="365"/>
      <c r="P11" s="9"/>
      <c r="Q11" s="8">
        <f>I11</f>
        <v>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6.8055750000000002</v>
      </c>
      <c r="F14" s="43"/>
      <c r="G14" s="16"/>
      <c r="H14" s="18"/>
      <c r="I14" s="43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7.6138999999999992</v>
      </c>
      <c r="F15" s="43"/>
      <c r="G15" s="16"/>
      <c r="H15" s="18"/>
      <c r="I15" s="43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4.0937749999999999</v>
      </c>
      <c r="F16" s="43"/>
      <c r="G16" s="16"/>
      <c r="H16" s="18"/>
      <c r="I16" s="43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5.1367750000000001</v>
      </c>
      <c r="F17" s="43"/>
      <c r="G17" s="16"/>
      <c r="H17" s="18"/>
      <c r="I17" s="43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7.4574499999999997</v>
      </c>
      <c r="F18" s="43"/>
      <c r="G18" s="16"/>
      <c r="H18" s="18"/>
      <c r="I18" s="43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6.2840749999999996</v>
      </c>
      <c r="F19" s="43"/>
      <c r="G19" s="16"/>
      <c r="H19" s="18"/>
      <c r="I19" s="43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4.2502249999999986</v>
      </c>
      <c r="F20" s="43"/>
      <c r="G20" s="16"/>
      <c r="H20" s="18"/>
      <c r="I20" s="43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6.3622999999999994</v>
      </c>
      <c r="F21" s="43"/>
      <c r="G21" s="16"/>
      <c r="H21" s="18"/>
      <c r="I21" s="43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8.1354000000000006</v>
      </c>
      <c r="F22" s="43"/>
      <c r="G22" s="16"/>
      <c r="H22" s="18"/>
      <c r="I22" s="43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5.3192999999999993</v>
      </c>
      <c r="F23" s="43"/>
      <c r="G23" s="16"/>
      <c r="H23" s="18"/>
      <c r="I23" s="43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5.4757499999999997</v>
      </c>
      <c r="F24" s="43"/>
      <c r="G24" s="16"/>
      <c r="H24" s="18"/>
      <c r="I24" s="43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6.075475</v>
      </c>
      <c r="F25" s="43"/>
      <c r="G25" s="16"/>
      <c r="H25" s="18"/>
      <c r="I25" s="43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5.8147249999999993</v>
      </c>
      <c r="F26" s="43"/>
      <c r="G26" s="16"/>
      <c r="H26" s="18"/>
      <c r="I26" s="43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5.710424999999999</v>
      </c>
      <c r="F27" s="43"/>
      <c r="G27" s="16"/>
      <c r="H27" s="18"/>
      <c r="I27" s="43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5.1628499999999997</v>
      </c>
      <c r="F28" s="43"/>
      <c r="G28" s="16"/>
      <c r="H28" s="18"/>
      <c r="I28" s="43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5.1367750000000001</v>
      </c>
      <c r="F29" s="43"/>
      <c r="G29" s="16"/>
      <c r="H29" s="18"/>
      <c r="I29" s="43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6.1276249999999992</v>
      </c>
      <c r="F30" s="43"/>
      <c r="G30" s="16"/>
      <c r="H30" s="18"/>
      <c r="I30" s="43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5.8668749999999994</v>
      </c>
      <c r="F31" s="43"/>
      <c r="G31" s="16"/>
      <c r="H31" s="18"/>
      <c r="I31" s="43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5.8407999999999989</v>
      </c>
      <c r="F32" s="43"/>
      <c r="G32" s="16"/>
      <c r="H32" s="18"/>
      <c r="I32" s="43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5.8668749999999994</v>
      </c>
      <c r="F33" s="43"/>
      <c r="G33" s="16"/>
      <c r="H33" s="18"/>
      <c r="I33" s="43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5.9711749999999988</v>
      </c>
      <c r="F34" s="43"/>
      <c r="G34" s="16"/>
      <c r="H34" s="18"/>
      <c r="I34" s="43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4.3806000000000003</v>
      </c>
      <c r="F35" s="43"/>
      <c r="G35" s="16"/>
      <c r="H35" s="18"/>
      <c r="I35" s="43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5.3714500000000003</v>
      </c>
      <c r="F36" s="43"/>
      <c r="G36" s="18"/>
      <c r="H36" s="18"/>
      <c r="I36" s="43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5.3192999999999993</v>
      </c>
      <c r="F37" s="43"/>
      <c r="G37" s="18"/>
      <c r="H37" s="18"/>
      <c r="I37" s="43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139.579475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57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ТП-55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ТП-55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3.5357699999999994</v>
      </c>
      <c r="F14" s="17"/>
      <c r="G14" s="16"/>
      <c r="H14" s="18"/>
      <c r="I14" s="43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3.1602899999999994</v>
      </c>
      <c r="F15" s="17"/>
      <c r="G15" s="16"/>
      <c r="H15" s="18"/>
      <c r="I15" s="43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2.8317449999999997</v>
      </c>
      <c r="F16" s="17"/>
      <c r="G16" s="16"/>
      <c r="H16" s="18"/>
      <c r="I16" s="43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2.22159</v>
      </c>
      <c r="F17" s="17"/>
      <c r="G17" s="16"/>
      <c r="H17" s="18"/>
      <c r="I17" s="43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1.75224</v>
      </c>
      <c r="F18" s="17"/>
      <c r="G18" s="16"/>
      <c r="H18" s="18"/>
      <c r="I18" s="43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1.6583699999999997</v>
      </c>
      <c r="F19" s="17"/>
      <c r="G19" s="16"/>
      <c r="H19" s="18"/>
      <c r="I19" s="43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2.8317449999999997</v>
      </c>
      <c r="F20" s="17"/>
      <c r="G20" s="16"/>
      <c r="H20" s="18"/>
      <c r="I20" s="43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3.2072249999999998</v>
      </c>
      <c r="F21" s="17"/>
      <c r="G21" s="16"/>
      <c r="H21" s="18"/>
      <c r="I21" s="43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2.331105</v>
      </c>
      <c r="F22" s="17"/>
      <c r="G22" s="16"/>
      <c r="H22" s="18"/>
      <c r="I22" s="43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5.4131699999999991</v>
      </c>
      <c r="F23" s="17"/>
      <c r="G23" s="16"/>
      <c r="H23" s="18"/>
      <c r="I23" s="43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3.2072249999999998</v>
      </c>
      <c r="F24" s="17"/>
      <c r="G24" s="16"/>
      <c r="H24" s="18"/>
      <c r="I24" s="43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5.8512300000000002</v>
      </c>
      <c r="F25" s="17"/>
      <c r="G25" s="16"/>
      <c r="H25" s="18"/>
      <c r="I25" s="43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5.19414</v>
      </c>
      <c r="F26" s="17"/>
      <c r="G26" s="16"/>
      <c r="H26" s="18"/>
      <c r="I26" s="43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4.0833449999999996</v>
      </c>
      <c r="F27" s="17"/>
      <c r="G27" s="16"/>
      <c r="H27" s="18"/>
      <c r="I27" s="43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3.81738</v>
      </c>
      <c r="F28" s="17"/>
      <c r="G28" s="16"/>
      <c r="H28" s="18"/>
      <c r="I28" s="43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2.3154599999999999</v>
      </c>
      <c r="F29" s="17"/>
      <c r="G29" s="16"/>
      <c r="H29" s="18"/>
      <c r="I29" s="43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1.799175</v>
      </c>
      <c r="F30" s="17"/>
      <c r="G30" s="16"/>
      <c r="H30" s="18"/>
      <c r="I30" s="43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4.0989899999999997</v>
      </c>
      <c r="F31" s="17"/>
      <c r="G31" s="16"/>
      <c r="H31" s="18"/>
      <c r="I31" s="43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4.0833449999999996</v>
      </c>
      <c r="F32" s="17"/>
      <c r="G32" s="16"/>
      <c r="H32" s="18"/>
      <c r="I32" s="43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2.7222300000000001</v>
      </c>
      <c r="F33" s="17"/>
      <c r="G33" s="16"/>
      <c r="H33" s="18"/>
      <c r="I33" s="43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4.8499499999999998</v>
      </c>
      <c r="F34" s="17"/>
      <c r="G34" s="16"/>
      <c r="H34" s="18"/>
      <c r="I34" s="43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5.5226849999999992</v>
      </c>
      <c r="F35" s="17"/>
      <c r="G35" s="16"/>
      <c r="H35" s="18"/>
      <c r="I35" s="43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7.5565349999999984</v>
      </c>
      <c r="F36" s="17"/>
      <c r="G36" s="18"/>
      <c r="H36" s="18"/>
      <c r="I36" s="43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7.9320149999999998</v>
      </c>
      <c r="F37" s="17"/>
      <c r="G37" s="18"/>
      <c r="H37" s="18"/>
      <c r="I37" s="43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91.976955000000004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8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58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59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ТП-25</v>
      </c>
      <c r="C10" s="388"/>
      <c r="D10" s="388"/>
      <c r="E10" s="389"/>
      <c r="F10" s="387" t="str">
        <f>N4</f>
        <v>ТП-80</v>
      </c>
      <c r="G10" s="390"/>
      <c r="H10" s="390"/>
      <c r="I10" s="391"/>
      <c r="J10" s="387" t="str">
        <f>B10</f>
        <v>ТП-25</v>
      </c>
      <c r="K10" s="388"/>
      <c r="L10" s="388"/>
      <c r="M10" s="389"/>
      <c r="N10" s="387" t="str">
        <f>F10</f>
        <v>ТП-80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20</v>
      </c>
      <c r="F11" s="364" t="s">
        <v>405</v>
      </c>
      <c r="G11" s="365"/>
      <c r="H11" s="9"/>
      <c r="I11" s="8">
        <v>40</v>
      </c>
      <c r="J11" s="364" t="s">
        <v>405</v>
      </c>
      <c r="K11" s="365"/>
      <c r="L11" s="9"/>
      <c r="M11" s="8">
        <f>E11</f>
        <v>20</v>
      </c>
      <c r="N11" s="364" t="s">
        <v>405</v>
      </c>
      <c r="O11" s="365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10.742900000000001</v>
      </c>
      <c r="F14" s="43"/>
      <c r="G14" s="43"/>
      <c r="H14" s="43"/>
      <c r="I14" s="43">
        <v>31.936659999999996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10.68032</v>
      </c>
      <c r="F15" s="43"/>
      <c r="G15" s="43"/>
      <c r="H15" s="43"/>
      <c r="I15" s="43">
        <v>30.997959999999996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10.179679999999999</v>
      </c>
      <c r="F16" s="43"/>
      <c r="G16" s="43"/>
      <c r="H16" s="43"/>
      <c r="I16" s="43">
        <v>32.186979999999998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10.033660000000001</v>
      </c>
      <c r="F17" s="43"/>
      <c r="G17" s="43"/>
      <c r="H17" s="43"/>
      <c r="I17" s="43">
        <v>29.287439999999997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7.8850799999999994</v>
      </c>
      <c r="F18" s="43"/>
      <c r="G18" s="43"/>
      <c r="H18" s="43"/>
      <c r="I18" s="43">
        <v>32.729339999999993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7.3009999999999993</v>
      </c>
      <c r="F19" s="43"/>
      <c r="G19" s="43"/>
      <c r="H19" s="43"/>
      <c r="I19" s="43">
        <v>37.840040000000002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10.43</v>
      </c>
      <c r="F20" s="43"/>
      <c r="G20" s="43"/>
      <c r="H20" s="43"/>
      <c r="I20" s="43">
        <v>44.744699999999995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10.76376</v>
      </c>
      <c r="F21" s="43"/>
      <c r="G21" s="43"/>
      <c r="H21" s="43"/>
      <c r="I21" s="43">
        <v>46.1006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10.76376</v>
      </c>
      <c r="F22" s="43"/>
      <c r="G22" s="43"/>
      <c r="H22" s="43"/>
      <c r="I22" s="43">
        <v>45.015879999999996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15.519839999999999</v>
      </c>
      <c r="F23" s="43"/>
      <c r="G23" s="43"/>
      <c r="H23" s="43"/>
      <c r="I23" s="43">
        <v>46.350919999999995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11.0558</v>
      </c>
      <c r="F24" s="43"/>
      <c r="G24" s="43"/>
      <c r="H24" s="43"/>
      <c r="I24" s="43">
        <v>44.702979999999997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10.742900000000001</v>
      </c>
      <c r="F25" s="43"/>
      <c r="G25" s="43"/>
      <c r="H25" s="43"/>
      <c r="I25" s="43">
        <v>43.096759999999996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14.727159999999998</v>
      </c>
      <c r="F26" s="43"/>
      <c r="G26" s="43"/>
      <c r="H26" s="43"/>
      <c r="I26" s="43">
        <v>52.316879999999991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13.141799999999998</v>
      </c>
      <c r="F27" s="43"/>
      <c r="G27" s="43"/>
      <c r="H27" s="43"/>
      <c r="I27" s="43">
        <v>45.412219999999998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10.951499999999999</v>
      </c>
      <c r="F28" s="43"/>
      <c r="G28" s="43"/>
      <c r="H28" s="43"/>
      <c r="I28" s="43">
        <v>43.993739999999995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4.9438199999999997</v>
      </c>
      <c r="F29" s="43"/>
      <c r="G29" s="43"/>
      <c r="H29" s="43"/>
      <c r="I29" s="43">
        <v>45.203620000000001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16.3751</v>
      </c>
      <c r="F30" s="43"/>
      <c r="G30" s="43"/>
      <c r="H30" s="43"/>
      <c r="I30" s="43">
        <v>47.47735999999999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10.43</v>
      </c>
      <c r="F31" s="43"/>
      <c r="G31" s="43"/>
      <c r="H31" s="43"/>
      <c r="I31" s="43">
        <v>48.124019999999994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10.847199999999997</v>
      </c>
      <c r="F32" s="43"/>
      <c r="G32" s="43"/>
      <c r="H32" s="43"/>
      <c r="I32" s="43">
        <v>53.839659999999995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10.847199999999997</v>
      </c>
      <c r="F33" s="43"/>
      <c r="G33" s="43"/>
      <c r="H33" s="43"/>
      <c r="I33" s="43">
        <v>54.110839999999989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10.638599999999999</v>
      </c>
      <c r="F34" s="43"/>
      <c r="G34" s="43"/>
      <c r="H34" s="43"/>
      <c r="I34" s="43">
        <v>51.586779999999997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11.8902</v>
      </c>
      <c r="F35" s="43"/>
      <c r="G35" s="43"/>
      <c r="H35" s="43"/>
      <c r="I35" s="43">
        <v>49.000140000000002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4.9646799999999995</v>
      </c>
      <c r="F36" s="43"/>
      <c r="G36" s="43"/>
      <c r="H36" s="43"/>
      <c r="I36" s="43">
        <v>46.788979999999995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19.149479999999997</v>
      </c>
      <c r="F37" s="43"/>
      <c r="G37" s="43"/>
      <c r="H37" s="43"/>
      <c r="I37" s="43">
        <v>39.029060000000001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265.00543999999996</v>
      </c>
      <c r="F38" s="26"/>
      <c r="G38" s="26"/>
      <c r="H38" s="26"/>
      <c r="I38" s="25">
        <f>SUM(I14:I37)</f>
        <v>1041.8735599999998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9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ТП-209 Тепловая</v>
      </c>
      <c r="C10" s="388"/>
      <c r="D10" s="388"/>
      <c r="E10" s="389"/>
      <c r="F10" s="387" t="str">
        <f>N4</f>
        <v>КТП-210 Ирдоматка</v>
      </c>
      <c r="G10" s="390"/>
      <c r="H10" s="390"/>
      <c r="I10" s="391"/>
      <c r="J10" s="387" t="str">
        <f>B10</f>
        <v>ТП-209 Тепловая</v>
      </c>
      <c r="K10" s="388"/>
      <c r="L10" s="388"/>
      <c r="M10" s="389"/>
      <c r="N10" s="387" t="str">
        <f>F10</f>
        <v>КТП-210 Ирдоматка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16"/>
      <c r="D14" s="16"/>
      <c r="E14" s="43">
        <v>21.579840000000001</v>
      </c>
      <c r="F14" s="43"/>
      <c r="G14" s="43"/>
      <c r="H14" s="43"/>
      <c r="I14" s="43">
        <v>15.547680000000001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16"/>
      <c r="D15" s="16"/>
      <c r="E15" s="43">
        <v>19.965599999999998</v>
      </c>
      <c r="F15" s="43"/>
      <c r="G15" s="43"/>
      <c r="H15" s="43"/>
      <c r="I15" s="43">
        <v>13.423680000000001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16"/>
      <c r="D16" s="16"/>
      <c r="E16" s="43">
        <v>18.011520000000001</v>
      </c>
      <c r="F16" s="43"/>
      <c r="G16" s="43"/>
      <c r="H16" s="43"/>
      <c r="I16" s="43">
        <v>10.28016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16"/>
      <c r="D17" s="16"/>
      <c r="E17" s="43">
        <v>16.057440000000003</v>
      </c>
      <c r="F17" s="43"/>
      <c r="G17" s="43"/>
      <c r="H17" s="43"/>
      <c r="I17" s="43">
        <v>8.453520000000001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16"/>
      <c r="D18" s="16"/>
      <c r="E18" s="43">
        <v>16.057440000000003</v>
      </c>
      <c r="F18" s="43"/>
      <c r="G18" s="43"/>
      <c r="H18" s="43"/>
      <c r="I18" s="43">
        <v>10.28016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16"/>
      <c r="D19" s="16"/>
      <c r="E19" s="43">
        <v>17.501760000000001</v>
      </c>
      <c r="F19" s="43"/>
      <c r="G19" s="43"/>
      <c r="H19" s="43"/>
      <c r="I19" s="43">
        <v>10.237680000000001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16"/>
      <c r="D20" s="16"/>
      <c r="E20" s="43">
        <v>30.585599999999999</v>
      </c>
      <c r="F20" s="43"/>
      <c r="G20" s="43"/>
      <c r="H20" s="43"/>
      <c r="I20" s="43">
        <v>14.995440000000002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16"/>
      <c r="D21" s="16"/>
      <c r="E21" s="43">
        <v>29.990880000000001</v>
      </c>
      <c r="F21" s="43"/>
      <c r="G21" s="43"/>
      <c r="H21" s="43"/>
      <c r="I21" s="43">
        <v>23.151599999999998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16"/>
      <c r="D22" s="16"/>
      <c r="E22" s="43">
        <v>36.532800000000002</v>
      </c>
      <c r="F22" s="43"/>
      <c r="G22" s="43"/>
      <c r="H22" s="43"/>
      <c r="I22" s="43">
        <v>21.112560000000006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16"/>
      <c r="D23" s="16"/>
      <c r="E23" s="43">
        <v>38.741760000000006</v>
      </c>
      <c r="F23" s="43"/>
      <c r="G23" s="43"/>
      <c r="H23" s="43"/>
      <c r="I23" s="43">
        <v>19.753200000000003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16"/>
      <c r="D24" s="16"/>
      <c r="E24" s="43">
        <v>42.310080000000006</v>
      </c>
      <c r="F24" s="43"/>
      <c r="G24" s="43"/>
      <c r="H24" s="43"/>
      <c r="I24" s="43">
        <v>19.795680000000001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16"/>
      <c r="D25" s="16"/>
      <c r="E25" s="43">
        <v>46.897920000000006</v>
      </c>
      <c r="F25" s="43"/>
      <c r="G25" s="43"/>
      <c r="H25" s="43"/>
      <c r="I25" s="43">
        <v>21.707280000000001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16"/>
      <c r="D26" s="16"/>
      <c r="E26" s="43">
        <v>44.094240000000006</v>
      </c>
      <c r="F26" s="43"/>
      <c r="G26" s="43"/>
      <c r="H26" s="43"/>
      <c r="I26" s="43">
        <v>19.710720000000002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16"/>
      <c r="D27" s="16"/>
      <c r="E27" s="43">
        <v>45.708480000000009</v>
      </c>
      <c r="F27" s="43"/>
      <c r="G27" s="43"/>
      <c r="H27" s="43"/>
      <c r="I27" s="43">
        <v>16.014960000000002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16"/>
      <c r="D28" s="16"/>
      <c r="E28" s="43">
        <v>47.832479999999997</v>
      </c>
      <c r="F28" s="43"/>
      <c r="G28" s="43"/>
      <c r="H28" s="43"/>
      <c r="I28" s="43">
        <v>16.142399999999999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16"/>
      <c r="D29" s="16"/>
      <c r="E29" s="43">
        <v>49.531680000000001</v>
      </c>
      <c r="F29" s="43"/>
      <c r="G29" s="43"/>
      <c r="H29" s="43"/>
      <c r="I29" s="43">
        <v>23.321520000000003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16"/>
      <c r="D30" s="16"/>
      <c r="E30" s="43">
        <v>53.439840000000004</v>
      </c>
      <c r="F30" s="43"/>
      <c r="G30" s="43"/>
      <c r="H30" s="43"/>
      <c r="I30" s="43">
        <v>22.471920000000001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16"/>
      <c r="D31" s="16"/>
      <c r="E31" s="43">
        <v>48.257280000000002</v>
      </c>
      <c r="F31" s="43"/>
      <c r="G31" s="43"/>
      <c r="H31" s="43"/>
      <c r="I31" s="43">
        <v>19.328400000000002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16"/>
      <c r="D32" s="16"/>
      <c r="E32" s="43">
        <v>39.761280000000006</v>
      </c>
      <c r="F32" s="43"/>
      <c r="G32" s="43"/>
      <c r="H32" s="43"/>
      <c r="I32" s="43">
        <v>20.432880000000004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16"/>
      <c r="D33" s="16"/>
      <c r="E33" s="43">
        <v>36.108000000000004</v>
      </c>
      <c r="F33" s="43"/>
      <c r="G33" s="43"/>
      <c r="H33" s="43"/>
      <c r="I33" s="43">
        <v>30.543120000000002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16"/>
      <c r="D34" s="16"/>
      <c r="E34" s="43">
        <v>34.408800000000006</v>
      </c>
      <c r="F34" s="43"/>
      <c r="G34" s="43"/>
      <c r="H34" s="43"/>
      <c r="I34" s="43">
        <v>28.036799999999999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16"/>
      <c r="D35" s="16"/>
      <c r="E35" s="43">
        <v>31.180320000000002</v>
      </c>
      <c r="F35" s="43"/>
      <c r="G35" s="43"/>
      <c r="H35" s="43"/>
      <c r="I35" s="43">
        <v>33.559199999999997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16"/>
      <c r="D36" s="16"/>
      <c r="E36" s="43">
        <v>28.886400000000005</v>
      </c>
      <c r="F36" s="43"/>
      <c r="G36" s="43"/>
      <c r="H36" s="43"/>
      <c r="I36" s="43">
        <v>25.530480000000001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16"/>
      <c r="D37" s="16"/>
      <c r="E37" s="43">
        <v>24.383519999999997</v>
      </c>
      <c r="F37" s="43"/>
      <c r="G37" s="43"/>
      <c r="H37" s="43"/>
      <c r="I37" s="43">
        <v>17.119440000000001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817.82496000000015</v>
      </c>
      <c r="F38" s="26"/>
      <c r="G38" s="26"/>
      <c r="H38" s="26"/>
      <c r="I38" s="25">
        <f>SUM(I14:I37)</f>
        <v>460.95048000000008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ТП-113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ТП-113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296">
        <v>0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296">
        <v>0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296">
        <v>0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296">
        <v>0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296">
        <v>0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296">
        <v>0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296">
        <v>0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296">
        <v>0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296">
        <v>0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296">
        <v>0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296">
        <v>0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296">
        <v>0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296">
        <v>0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296">
        <v>0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296">
        <v>0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296">
        <v>0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296">
        <v>0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296">
        <v>0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296">
        <v>0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296">
        <v>0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296">
        <v>0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296">
        <v>0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296">
        <v>0</v>
      </c>
      <c r="F36" s="17"/>
      <c r="G36" s="16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296">
        <v>0</v>
      </c>
      <c r="F37" s="17"/>
      <c r="G37" s="16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КТП-400 Дачи "Пулово Борисово"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КТП-400 Дачи "Пулово Борисово"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296">
        <v>0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296">
        <v>0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296">
        <v>0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296">
        <v>0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296">
        <v>0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296">
        <v>0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296">
        <v>0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296">
        <v>0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296">
        <v>0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296">
        <v>0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296">
        <v>0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296">
        <v>0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296">
        <v>0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296">
        <v>0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296">
        <v>0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296">
        <v>0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296">
        <v>0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296">
        <v>0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296">
        <v>0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296">
        <v>0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296">
        <v>0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296">
        <v>0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296">
        <v>0</v>
      </c>
      <c r="F36" s="17"/>
      <c r="G36" s="16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296">
        <v>0</v>
      </c>
      <c r="F37" s="17"/>
      <c r="G37" s="16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435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ТП-Лесопильных цех (д,Заручьевье)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ТП-Лесопильных цех (д,Заручьевье)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30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0.20709000000000002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0.17523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0.17523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0.1593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0.1593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0.54161999999999999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1.5133500000000002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12.027150000000001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13.046670000000001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10.370430000000001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12.23424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10.497870000000001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1.17882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12.871440000000002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12.71214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8.9845200000000016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0.38231999999999999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1.2903300000000002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0.8283600000000001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0.41418000000000005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0.76463999999999999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1.3699800000000002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0.7009200000000001</v>
      </c>
      <c r="F36" s="17"/>
      <c r="G36" s="18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0.46197000000000005</v>
      </c>
      <c r="F37" s="17"/>
      <c r="G37" s="18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103.06710000000001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2"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ТП-3 Общежитие В-1</v>
      </c>
      <c r="C10" s="388"/>
      <c r="D10" s="388"/>
      <c r="E10" s="389"/>
      <c r="F10" s="387" t="str">
        <f>N4</f>
        <v>ТП-3 Общежитие В-2</v>
      </c>
      <c r="G10" s="390"/>
      <c r="H10" s="390"/>
      <c r="I10" s="391"/>
      <c r="J10" s="387" t="str">
        <f>B10</f>
        <v>ТП-3 Общежитие В-1</v>
      </c>
      <c r="K10" s="388"/>
      <c r="L10" s="388"/>
      <c r="M10" s="389"/>
      <c r="N10" s="387" t="str">
        <f>F10</f>
        <v>ТП-3 Общежитие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60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296">
        <v>0</v>
      </c>
      <c r="F14" s="17"/>
      <c r="G14" s="16"/>
      <c r="H14" s="18"/>
      <c r="I14" s="43">
        <v>22.49316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296">
        <v>0</v>
      </c>
      <c r="F15" s="17"/>
      <c r="G15" s="16"/>
      <c r="H15" s="18"/>
      <c r="I15" s="43">
        <v>20.670768000000002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296">
        <v>0</v>
      </c>
      <c r="F16" s="17"/>
      <c r="G16" s="16"/>
      <c r="H16" s="18"/>
      <c r="I16" s="43">
        <v>17.242632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296">
        <v>0</v>
      </c>
      <c r="F17" s="17"/>
      <c r="G17" s="16"/>
      <c r="H17" s="18"/>
      <c r="I17" s="43">
        <v>15.904512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296">
        <v>0</v>
      </c>
      <c r="F18" s="17"/>
      <c r="G18" s="16"/>
      <c r="H18" s="18"/>
      <c r="I18" s="43">
        <v>14.795783999999999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296">
        <v>0</v>
      </c>
      <c r="F19" s="17"/>
      <c r="G19" s="16"/>
      <c r="H19" s="18"/>
      <c r="I19" s="43">
        <v>14.757552000000002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296">
        <v>0</v>
      </c>
      <c r="F20" s="17"/>
      <c r="G20" s="16"/>
      <c r="H20" s="18"/>
      <c r="I20" s="43">
        <v>23.907744000000001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296">
        <v>0</v>
      </c>
      <c r="F21" s="17"/>
      <c r="G21" s="16"/>
      <c r="H21" s="18"/>
      <c r="I21" s="43">
        <v>24.532200000000003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296">
        <v>0</v>
      </c>
      <c r="F22" s="17"/>
      <c r="G22" s="16"/>
      <c r="H22" s="18"/>
      <c r="I22" s="43">
        <v>23.423471999999997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296">
        <v>0</v>
      </c>
      <c r="F23" s="17"/>
      <c r="G23" s="16"/>
      <c r="H23" s="18"/>
      <c r="I23" s="43">
        <v>23.053896000000002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296">
        <v>0</v>
      </c>
      <c r="F24" s="17"/>
      <c r="G24" s="16"/>
      <c r="H24" s="18"/>
      <c r="I24" s="43">
        <v>21.881447999999999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296">
        <v>0</v>
      </c>
      <c r="F25" s="17"/>
      <c r="G25" s="16"/>
      <c r="H25" s="18"/>
      <c r="I25" s="43">
        <v>21.142295999999998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296">
        <v>0</v>
      </c>
      <c r="F26" s="17"/>
      <c r="G26" s="16"/>
      <c r="H26" s="18"/>
      <c r="I26" s="43">
        <v>20.466864000000001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296">
        <v>0</v>
      </c>
      <c r="F27" s="17"/>
      <c r="G27" s="16"/>
      <c r="H27" s="18"/>
      <c r="I27" s="43">
        <v>18.249407999999999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296">
        <v>0</v>
      </c>
      <c r="F28" s="17"/>
      <c r="G28" s="16"/>
      <c r="H28" s="18"/>
      <c r="I28" s="43">
        <v>21.588336000000002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296">
        <v>0</v>
      </c>
      <c r="F29" s="17"/>
      <c r="G29" s="16"/>
      <c r="H29" s="18"/>
      <c r="I29" s="43">
        <v>19.68948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296">
        <v>0</v>
      </c>
      <c r="F30" s="17"/>
      <c r="G30" s="16"/>
      <c r="H30" s="18"/>
      <c r="I30" s="43">
        <v>22.671576000000002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296">
        <v>0</v>
      </c>
      <c r="F31" s="17"/>
      <c r="G31" s="16"/>
      <c r="H31" s="18"/>
      <c r="I31" s="43">
        <v>22.36572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296">
        <v>0</v>
      </c>
      <c r="F32" s="17"/>
      <c r="G32" s="16"/>
      <c r="H32" s="18"/>
      <c r="I32" s="43">
        <v>26.163432000000004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296">
        <v>0</v>
      </c>
      <c r="F33" s="17"/>
      <c r="G33" s="16"/>
      <c r="H33" s="18"/>
      <c r="I33" s="43">
        <v>29.107295999999998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296">
        <v>0</v>
      </c>
      <c r="F34" s="17"/>
      <c r="G34" s="16"/>
      <c r="H34" s="18"/>
      <c r="I34" s="43">
        <v>40.704336000000005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296">
        <v>0</v>
      </c>
      <c r="F35" s="17"/>
      <c r="G35" s="16"/>
      <c r="H35" s="18"/>
      <c r="I35" s="43">
        <v>33.261839999999999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296">
        <v>0</v>
      </c>
      <c r="F36" s="17"/>
      <c r="G36" s="16"/>
      <c r="H36" s="18"/>
      <c r="I36" s="43">
        <v>34.561727999999995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296">
        <v>0</v>
      </c>
      <c r="F37" s="17"/>
      <c r="G37" s="16"/>
      <c r="H37" s="18"/>
      <c r="I37" s="43">
        <v>27.361368000000002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559.99684800000011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60" zoomScaleNormal="6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 Училище В-1</v>
      </c>
      <c r="C10" s="388"/>
      <c r="D10" s="388"/>
      <c r="E10" s="389"/>
      <c r="F10" s="387" t="str">
        <f>N4</f>
        <v>ТП-2 Училище В-2</v>
      </c>
      <c r="G10" s="390"/>
      <c r="H10" s="390"/>
      <c r="I10" s="391"/>
      <c r="J10" s="387" t="str">
        <f>B10</f>
        <v>ТП-2 Училище В-1</v>
      </c>
      <c r="K10" s="388"/>
      <c r="L10" s="388"/>
      <c r="M10" s="389"/>
      <c r="N10" s="387" t="str">
        <f>F10</f>
        <v>ТП-2 Училище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18.725184000000002</v>
      </c>
      <c r="F14" s="43"/>
      <c r="G14" s="43"/>
      <c r="H14" s="43"/>
      <c r="I14" s="43">
        <v>5.4204479999999995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18.844128000000001</v>
      </c>
      <c r="F15" s="43"/>
      <c r="G15" s="43"/>
      <c r="H15" s="43"/>
      <c r="I15" s="43">
        <v>5.7263040000000007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18.878112000000002</v>
      </c>
      <c r="F16" s="43"/>
      <c r="G16" s="43"/>
      <c r="H16" s="43"/>
      <c r="I16" s="43">
        <v>4.5028800000000002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18.776160000000001</v>
      </c>
      <c r="F17" s="43"/>
      <c r="G17" s="43"/>
      <c r="H17" s="43"/>
      <c r="I17" s="43">
        <v>3.5513279999999998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18.572255999999999</v>
      </c>
      <c r="F18" s="43"/>
      <c r="G18" s="43"/>
      <c r="H18" s="43"/>
      <c r="I18" s="43">
        <v>4.8087359999999997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18.640224</v>
      </c>
      <c r="F19" s="43"/>
      <c r="G19" s="43"/>
      <c r="H19" s="43"/>
      <c r="I19" s="43">
        <v>3.8911680000000004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18.521280000000001</v>
      </c>
      <c r="F20" s="43"/>
      <c r="G20" s="43"/>
      <c r="H20" s="43"/>
      <c r="I20" s="43">
        <v>5.2505280000000001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29.073312000000001</v>
      </c>
      <c r="F21" s="43"/>
      <c r="G21" s="43"/>
      <c r="H21" s="43"/>
      <c r="I21" s="43">
        <v>5.2675200000000002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29.752992000000003</v>
      </c>
      <c r="F22" s="43"/>
      <c r="G22" s="43"/>
      <c r="H22" s="43"/>
      <c r="I22" s="43">
        <v>5.8622400000000008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31.452192</v>
      </c>
      <c r="F23" s="43"/>
      <c r="G23" s="43"/>
      <c r="H23" s="43"/>
      <c r="I23" s="43">
        <v>6.3210240000000004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24.536448</v>
      </c>
      <c r="F24" s="43"/>
      <c r="G24" s="43"/>
      <c r="H24" s="43"/>
      <c r="I24" s="43">
        <v>7.1196479999999998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24.060672</v>
      </c>
      <c r="F25" s="43"/>
      <c r="G25" s="43"/>
      <c r="H25" s="43"/>
      <c r="I25" s="43">
        <v>9.855360000000001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26.184671999999999</v>
      </c>
      <c r="F26" s="43"/>
      <c r="G26" s="43"/>
      <c r="H26" s="43"/>
      <c r="I26" s="43">
        <v>10.755936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22.191552000000001</v>
      </c>
      <c r="F27" s="43"/>
      <c r="G27" s="43"/>
      <c r="H27" s="43"/>
      <c r="I27" s="43">
        <v>9.6344639999999995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21.070080000000001</v>
      </c>
      <c r="F28" s="43"/>
      <c r="G28" s="43"/>
      <c r="H28" s="43"/>
      <c r="I28" s="43">
        <v>8.4450240000000001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20.90016</v>
      </c>
      <c r="F29" s="43"/>
      <c r="G29" s="43"/>
      <c r="H29" s="43"/>
      <c r="I29" s="43">
        <v>7.7483520000000006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19.336895999999999</v>
      </c>
      <c r="F30" s="43"/>
      <c r="G30" s="43"/>
      <c r="H30" s="43"/>
      <c r="I30" s="43">
        <v>5.998176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18.130464</v>
      </c>
      <c r="F31" s="43"/>
      <c r="G31" s="43"/>
      <c r="H31" s="43"/>
      <c r="I31" s="43">
        <v>5.5733760000000006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18.147456000000002</v>
      </c>
      <c r="F32" s="43"/>
      <c r="G32" s="43"/>
      <c r="H32" s="43"/>
      <c r="I32" s="43">
        <v>5.4204479999999995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18.878112000000002</v>
      </c>
      <c r="F33" s="43"/>
      <c r="G33" s="43"/>
      <c r="H33" s="43"/>
      <c r="I33" s="43">
        <v>4.6897920000000006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18.980064000000002</v>
      </c>
      <c r="F34" s="43"/>
      <c r="G34" s="43"/>
      <c r="H34" s="43"/>
      <c r="I34" s="43">
        <v>7.6124160000000005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19.285920000000001</v>
      </c>
      <c r="F35" s="43"/>
      <c r="G35" s="43"/>
      <c r="H35" s="43"/>
      <c r="I35" s="43">
        <v>8.173152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18.861120000000003</v>
      </c>
      <c r="F36" s="43"/>
      <c r="G36" s="43"/>
      <c r="H36" s="43"/>
      <c r="I36" s="43">
        <v>8.5129920000000006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18.674208</v>
      </c>
      <c r="F37" s="43"/>
      <c r="G37" s="43"/>
      <c r="H37" s="43"/>
      <c r="I37" s="43">
        <v>6.1171199999999999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5" x14ac:dyDescent="0.25">
      <c r="A38" s="14" t="s">
        <v>14</v>
      </c>
      <c r="B38" s="23"/>
      <c r="C38" s="24"/>
      <c r="D38" s="24"/>
      <c r="E38" s="25">
        <f>SUM(E14:E37)</f>
        <v>510.4736640000001</v>
      </c>
      <c r="F38" s="47"/>
      <c r="G38" s="26"/>
      <c r="H38" s="26"/>
      <c r="I38" s="25">
        <f>SUM(I14:I37)</f>
        <v>156.25843199999997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6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68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69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ТП-222 В-1</v>
      </c>
      <c r="C10" s="388"/>
      <c r="D10" s="388"/>
      <c r="E10" s="389"/>
      <c r="F10" s="387" t="str">
        <f>N4</f>
        <v>ТП-222 В-2</v>
      </c>
      <c r="G10" s="390"/>
      <c r="H10" s="390"/>
      <c r="I10" s="391"/>
      <c r="J10" s="387" t="str">
        <f>B10</f>
        <v>ТП-222 В-1</v>
      </c>
      <c r="K10" s="388"/>
      <c r="L10" s="388"/>
      <c r="M10" s="389"/>
      <c r="N10" s="387" t="str">
        <f>F10</f>
        <v>ТП-222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8.6659199999999998</v>
      </c>
      <c r="F14" s="43"/>
      <c r="G14" s="43"/>
      <c r="H14" s="43"/>
      <c r="I14" s="43">
        <v>23.95872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8.0287200000000016</v>
      </c>
      <c r="F15" s="43"/>
      <c r="G15" s="43"/>
      <c r="H15" s="43"/>
      <c r="I15" s="43">
        <v>22.9392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8.1561599999999999</v>
      </c>
      <c r="F16" s="43"/>
      <c r="G16" s="43"/>
      <c r="H16" s="43"/>
      <c r="I16" s="43">
        <v>21.792240000000003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8.0287200000000016</v>
      </c>
      <c r="F17" s="43"/>
      <c r="G17" s="43"/>
      <c r="H17" s="43"/>
      <c r="I17" s="43">
        <v>23.19408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9.1756799999999998</v>
      </c>
      <c r="F18" s="43"/>
      <c r="G18" s="43"/>
      <c r="H18" s="43"/>
      <c r="I18" s="43">
        <v>23.831280000000003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22.17456</v>
      </c>
      <c r="F19" s="43"/>
      <c r="G19" s="43"/>
      <c r="H19" s="43"/>
      <c r="I19" s="43">
        <v>28.036799999999999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20.772720000000003</v>
      </c>
      <c r="F20" s="43"/>
      <c r="G20" s="43"/>
      <c r="H20" s="43"/>
      <c r="I20" s="43">
        <v>30.840479999999999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17.076960000000003</v>
      </c>
      <c r="F21" s="43"/>
      <c r="G21" s="43"/>
      <c r="H21" s="43"/>
      <c r="I21" s="43">
        <v>37.849679999999999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16.694640000000003</v>
      </c>
      <c r="F22" s="43"/>
      <c r="G22" s="43"/>
      <c r="H22" s="43"/>
      <c r="I22" s="43">
        <v>37.085039999999999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16.057440000000003</v>
      </c>
      <c r="F23" s="43"/>
      <c r="G23" s="43"/>
      <c r="H23" s="43"/>
      <c r="I23" s="43">
        <v>37.849679999999999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16.057440000000003</v>
      </c>
      <c r="F24" s="43"/>
      <c r="G24" s="43"/>
      <c r="H24" s="43"/>
      <c r="I24" s="43">
        <v>38.359439999999999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14.910480000000002</v>
      </c>
      <c r="F25" s="43"/>
      <c r="G25" s="43"/>
      <c r="H25" s="43"/>
      <c r="I25" s="43">
        <v>31.350239999999999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14.400720000000002</v>
      </c>
      <c r="F26" s="43"/>
      <c r="G26" s="43"/>
      <c r="H26" s="43"/>
      <c r="I26" s="43">
        <v>36.192959999999999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14.400720000000002</v>
      </c>
      <c r="F27" s="43"/>
      <c r="G27" s="43"/>
      <c r="H27" s="43"/>
      <c r="I27" s="43">
        <v>35.045999999999999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13.12632</v>
      </c>
      <c r="F28" s="43"/>
      <c r="G28" s="43"/>
      <c r="H28" s="43"/>
      <c r="I28" s="43">
        <v>39.378959999999999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10.322640000000002</v>
      </c>
      <c r="F29" s="43"/>
      <c r="G29" s="43"/>
      <c r="H29" s="43"/>
      <c r="I29" s="43">
        <v>43.584480000000006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9.4305599999999998</v>
      </c>
      <c r="F30" s="43"/>
      <c r="G30" s="43"/>
      <c r="H30" s="43"/>
      <c r="I30" s="43">
        <v>38.869200000000006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9.6854399999999998</v>
      </c>
      <c r="F31" s="43"/>
      <c r="G31" s="43"/>
      <c r="H31" s="43"/>
      <c r="I31" s="43">
        <v>35.045999999999999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8.6659199999999998</v>
      </c>
      <c r="F32" s="43"/>
      <c r="G32" s="43"/>
      <c r="H32" s="43"/>
      <c r="I32" s="43">
        <v>40.016159999999999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10.832400000000002</v>
      </c>
      <c r="F33" s="43"/>
      <c r="G33" s="43"/>
      <c r="H33" s="43"/>
      <c r="I33" s="43">
        <v>46.770479999999999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11.08728</v>
      </c>
      <c r="F34" s="43"/>
      <c r="G34" s="43"/>
      <c r="H34" s="43"/>
      <c r="I34" s="43">
        <v>50.211360000000006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10.832400000000002</v>
      </c>
      <c r="F35" s="43"/>
      <c r="G35" s="43"/>
      <c r="H35" s="43"/>
      <c r="I35" s="43">
        <v>47.280239999999999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11.72448</v>
      </c>
      <c r="F36" s="43"/>
      <c r="G36" s="43"/>
      <c r="H36" s="43"/>
      <c r="I36" s="43">
        <v>41.800319999999999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11.21472</v>
      </c>
      <c r="F37" s="43"/>
      <c r="G37" s="43"/>
      <c r="H37" s="43"/>
      <c r="I37" s="43">
        <v>30.458160000000003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301.52304000000009</v>
      </c>
      <c r="F38" s="26"/>
      <c r="G38" s="26"/>
      <c r="H38" s="26"/>
      <c r="I38" s="25">
        <f>SUM(I14:I37)</f>
        <v>841.74120000000028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70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71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ТП-Шухободь Жилзона В-1</v>
      </c>
      <c r="C10" s="388"/>
      <c r="D10" s="388"/>
      <c r="E10" s="389"/>
      <c r="F10" s="387" t="str">
        <f>N4</f>
        <v>ТП-Шухободь Жилзона В-2</v>
      </c>
      <c r="G10" s="390"/>
      <c r="H10" s="390"/>
      <c r="I10" s="391"/>
      <c r="J10" s="387" t="str">
        <f>B10</f>
        <v>ТП-Шухободь Жилзона В-1</v>
      </c>
      <c r="K10" s="388"/>
      <c r="L10" s="388"/>
      <c r="M10" s="389"/>
      <c r="N10" s="387" t="str">
        <f>F10</f>
        <v>ТП-Шухободь Жилзона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40.186079999999997</v>
      </c>
      <c r="F14" s="43"/>
      <c r="G14" s="43"/>
      <c r="H14" s="43"/>
      <c r="I14" s="43">
        <v>37.297440000000002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31.775040000000004</v>
      </c>
      <c r="F15" s="43"/>
      <c r="G15" s="43"/>
      <c r="H15" s="43"/>
      <c r="I15" s="43">
        <v>33.049440000000004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31.944959999999998</v>
      </c>
      <c r="F16" s="43"/>
      <c r="G16" s="43"/>
      <c r="H16" s="43"/>
      <c r="I16" s="43">
        <v>29.820959999999999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30.585599999999999</v>
      </c>
      <c r="F17" s="43"/>
      <c r="G17" s="43"/>
      <c r="H17" s="43"/>
      <c r="I17" s="43">
        <v>29.990880000000001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31.775040000000004</v>
      </c>
      <c r="F18" s="43"/>
      <c r="G18" s="43"/>
      <c r="H18" s="43"/>
      <c r="I18" s="43">
        <v>31.095360000000003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35.258399999999995</v>
      </c>
      <c r="F19" s="43"/>
      <c r="G19" s="43"/>
      <c r="H19" s="43"/>
      <c r="I19" s="43">
        <v>35.258399999999995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40.271040000000006</v>
      </c>
      <c r="F20" s="43"/>
      <c r="G20" s="43"/>
      <c r="H20" s="43"/>
      <c r="I20" s="43">
        <v>42.480000000000004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43.839360000000006</v>
      </c>
      <c r="F21" s="43"/>
      <c r="G21" s="43"/>
      <c r="H21" s="43"/>
      <c r="I21" s="43">
        <v>51.825600000000001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45.878400000000006</v>
      </c>
      <c r="F22" s="43"/>
      <c r="G22" s="43"/>
      <c r="H22" s="43"/>
      <c r="I22" s="43">
        <v>49.446719999999999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45.368639999999999</v>
      </c>
      <c r="F23" s="43"/>
      <c r="G23" s="43"/>
      <c r="H23" s="43"/>
      <c r="I23" s="43">
        <v>42.480000000000004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45.028800000000011</v>
      </c>
      <c r="F24" s="43"/>
      <c r="G24" s="43"/>
      <c r="H24" s="43"/>
      <c r="I24" s="43">
        <v>39.931199999999997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48.682079999999999</v>
      </c>
      <c r="F25" s="43"/>
      <c r="G25" s="43"/>
      <c r="H25" s="43"/>
      <c r="I25" s="43">
        <v>38.741760000000006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44.688960000000002</v>
      </c>
      <c r="F26" s="43"/>
      <c r="G26" s="43"/>
      <c r="H26" s="43"/>
      <c r="I26" s="43">
        <v>43.499520000000004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47.832479999999997</v>
      </c>
      <c r="F27" s="43"/>
      <c r="G27" s="43"/>
      <c r="H27" s="43"/>
      <c r="I27" s="43">
        <v>45.878400000000006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48.852000000000004</v>
      </c>
      <c r="F28" s="43"/>
      <c r="G28" s="43"/>
      <c r="H28" s="43"/>
      <c r="I28" s="43">
        <v>44.773920000000004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52.675200000000004</v>
      </c>
      <c r="F29" s="43"/>
      <c r="G29" s="43"/>
      <c r="H29" s="43"/>
      <c r="I29" s="43">
        <v>42.734880000000004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53.439840000000004</v>
      </c>
      <c r="F30" s="43"/>
      <c r="G30" s="43"/>
      <c r="H30" s="43"/>
      <c r="I30" s="43">
        <v>50.041440000000001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51.910559999999997</v>
      </c>
      <c r="F31" s="43"/>
      <c r="G31" s="43"/>
      <c r="H31" s="43"/>
      <c r="I31" s="43">
        <v>47.577600000000004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53.1</v>
      </c>
      <c r="F32" s="43"/>
      <c r="G32" s="43"/>
      <c r="H32" s="43"/>
      <c r="I32" s="43">
        <v>51.655680000000004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48.936959999999999</v>
      </c>
      <c r="F33" s="43"/>
      <c r="G33" s="43"/>
      <c r="H33" s="43"/>
      <c r="I33" s="43">
        <v>55.224000000000004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53.354880000000001</v>
      </c>
      <c r="F34" s="43"/>
      <c r="G34" s="43"/>
      <c r="H34" s="43"/>
      <c r="I34" s="43">
        <v>63.720000000000006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63.295200000000008</v>
      </c>
      <c r="F35" s="43"/>
      <c r="G35" s="43"/>
      <c r="H35" s="43"/>
      <c r="I35" s="43">
        <v>60.661439999999999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53.609760000000009</v>
      </c>
      <c r="F36" s="43"/>
      <c r="G36" s="43"/>
      <c r="H36" s="43"/>
      <c r="I36" s="43">
        <v>54.969120000000011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45.623520000000006</v>
      </c>
      <c r="F37" s="43"/>
      <c r="G37" s="43"/>
      <c r="H37" s="43"/>
      <c r="I37" s="43">
        <v>41.375520000000002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1087.9128000000001</v>
      </c>
      <c r="F38" s="26"/>
      <c r="G38" s="26"/>
      <c r="H38" s="26"/>
      <c r="I38" s="25">
        <f>SUM(I14:I37)</f>
        <v>1063.52928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2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72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73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ТП-К-с Шухободь В-1</v>
      </c>
      <c r="C10" s="388"/>
      <c r="D10" s="388"/>
      <c r="E10" s="389"/>
      <c r="F10" s="387" t="str">
        <f>N4</f>
        <v>ТП-К-с Шухободь В-2</v>
      </c>
      <c r="G10" s="390"/>
      <c r="H10" s="390"/>
      <c r="I10" s="391"/>
      <c r="J10" s="387" t="str">
        <f>B10</f>
        <v>ТП-К-с Шухободь В-1</v>
      </c>
      <c r="K10" s="388"/>
      <c r="L10" s="388"/>
      <c r="M10" s="389"/>
      <c r="N10" s="387" t="str">
        <f>F10</f>
        <v>ТП-К-с Шухободь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16"/>
      <c r="D14" s="16"/>
      <c r="E14" s="43">
        <v>42.666912000000004</v>
      </c>
      <c r="F14" s="17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6"/>
      <c r="C15" s="16"/>
      <c r="D15" s="16"/>
      <c r="E15" s="43">
        <v>39.863232000000004</v>
      </c>
      <c r="F15" s="17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6"/>
      <c r="C16" s="16"/>
      <c r="D16" s="16"/>
      <c r="E16" s="43">
        <v>35.708688000000002</v>
      </c>
      <c r="F16" s="17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6"/>
      <c r="C17" s="16"/>
      <c r="D17" s="16"/>
      <c r="E17" s="43">
        <v>39.684816000000005</v>
      </c>
      <c r="F17" s="17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6"/>
      <c r="C18" s="16"/>
      <c r="D18" s="16"/>
      <c r="E18" s="43">
        <v>45.980352000000003</v>
      </c>
      <c r="F18" s="17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6"/>
      <c r="C19" s="16"/>
      <c r="D19" s="16"/>
      <c r="E19" s="43">
        <v>77.381567999999987</v>
      </c>
      <c r="F19" s="17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6"/>
      <c r="C20" s="16"/>
      <c r="D20" s="16"/>
      <c r="E20" s="43">
        <v>85.741631999999996</v>
      </c>
      <c r="F20" s="17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6"/>
      <c r="C21" s="16"/>
      <c r="D21" s="16"/>
      <c r="E21" s="43">
        <v>88.876656000000011</v>
      </c>
      <c r="F21" s="17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6"/>
      <c r="C22" s="16"/>
      <c r="D22" s="16"/>
      <c r="E22" s="43">
        <v>99.403200000000012</v>
      </c>
      <c r="F22" s="17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6"/>
      <c r="C23" s="16"/>
      <c r="D23" s="16"/>
      <c r="E23" s="43">
        <v>81.638064</v>
      </c>
      <c r="F23" s="17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6"/>
      <c r="C24" s="16"/>
      <c r="D24" s="16"/>
      <c r="E24" s="43">
        <v>73.915199999999999</v>
      </c>
      <c r="F24" s="17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6"/>
      <c r="C25" s="16"/>
      <c r="D25" s="16"/>
      <c r="E25" s="43">
        <v>45.292175999999998</v>
      </c>
      <c r="F25" s="17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6"/>
      <c r="C26" s="16"/>
      <c r="D26" s="16"/>
      <c r="E26" s="43">
        <v>52.021008000000002</v>
      </c>
      <c r="F26" s="17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6"/>
      <c r="C27" s="16"/>
      <c r="D27" s="16"/>
      <c r="E27" s="43">
        <v>52.403328000000002</v>
      </c>
      <c r="F27" s="17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6"/>
      <c r="C28" s="16"/>
      <c r="D28" s="16"/>
      <c r="E28" s="43">
        <v>33.797088000000002</v>
      </c>
      <c r="F28" s="17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6"/>
      <c r="C29" s="16"/>
      <c r="D29" s="16"/>
      <c r="E29" s="43">
        <v>27.781920000000003</v>
      </c>
      <c r="F29" s="17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6"/>
      <c r="C30" s="16"/>
      <c r="D30" s="16"/>
      <c r="E30" s="43">
        <v>36.575279999999999</v>
      </c>
      <c r="F30" s="17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6"/>
      <c r="C31" s="16"/>
      <c r="D31" s="16"/>
      <c r="E31" s="43">
        <v>69.403824000000014</v>
      </c>
      <c r="F31" s="17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6"/>
      <c r="C32" s="16"/>
      <c r="D32" s="16"/>
      <c r="E32" s="43">
        <v>78.069744</v>
      </c>
      <c r="F32" s="17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6"/>
      <c r="C33" s="16"/>
      <c r="D33" s="16"/>
      <c r="E33" s="43">
        <v>83.524175999999997</v>
      </c>
      <c r="F33" s="17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6"/>
      <c r="C34" s="16"/>
      <c r="D34" s="16"/>
      <c r="E34" s="43">
        <v>90.584351999999996</v>
      </c>
      <c r="F34" s="17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6"/>
      <c r="C35" s="16"/>
      <c r="D35" s="16"/>
      <c r="E35" s="43">
        <v>75.418992000000003</v>
      </c>
      <c r="F35" s="17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6"/>
      <c r="C36" s="16"/>
      <c r="D36" s="16"/>
      <c r="E36" s="43">
        <v>53.652239999999999</v>
      </c>
      <c r="F36" s="17"/>
      <c r="G36" s="16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6"/>
      <c r="C37" s="16"/>
      <c r="D37" s="16"/>
      <c r="E37" s="43">
        <v>38.894688000000002</v>
      </c>
      <c r="F37" s="17"/>
      <c r="G37" s="16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1448.2791359999999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60" zoomScaleNormal="6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74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75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ТП-Поселок (3,4 этажные дома)</v>
      </c>
      <c r="C10" s="388"/>
      <c r="D10" s="388"/>
      <c r="E10" s="389"/>
      <c r="F10" s="387" t="str">
        <f>N4</f>
        <v>ТП-211</v>
      </c>
      <c r="G10" s="390"/>
      <c r="H10" s="390"/>
      <c r="I10" s="391"/>
      <c r="J10" s="387" t="str">
        <f>B10</f>
        <v>ТП-Поселок (3,4 этажные дома)</v>
      </c>
      <c r="K10" s="388"/>
      <c r="L10" s="388"/>
      <c r="M10" s="389"/>
      <c r="N10" s="387" t="str">
        <f>F10</f>
        <v>ТП-211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50</v>
      </c>
      <c r="F11" s="364" t="s">
        <v>405</v>
      </c>
      <c r="G11" s="365"/>
      <c r="H11" s="9"/>
      <c r="I11" s="8">
        <v>80</v>
      </c>
      <c r="J11" s="364" t="s">
        <v>405</v>
      </c>
      <c r="K11" s="365"/>
      <c r="L11" s="9"/>
      <c r="M11" s="8">
        <f>E11</f>
        <v>50</v>
      </c>
      <c r="N11" s="364" t="s">
        <v>405</v>
      </c>
      <c r="O11" s="36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307">
        <v>45.347400000000007</v>
      </c>
      <c r="F14" s="307"/>
      <c r="G14" s="307"/>
      <c r="H14" s="307"/>
      <c r="I14" s="307">
        <v>7.7313599999999996</v>
      </c>
      <c r="J14" s="18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307">
        <v>43.435800000000008</v>
      </c>
      <c r="F15" s="307"/>
      <c r="G15" s="307"/>
      <c r="H15" s="307"/>
      <c r="I15" s="307">
        <v>6.9667200000000005</v>
      </c>
      <c r="J15" s="18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307">
        <v>41.630400000000009</v>
      </c>
      <c r="F16" s="307"/>
      <c r="G16" s="307"/>
      <c r="H16" s="307"/>
      <c r="I16" s="307">
        <v>8.9208000000000016</v>
      </c>
      <c r="J16" s="18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307">
        <v>38.975400000000008</v>
      </c>
      <c r="F17" s="307"/>
      <c r="G17" s="307"/>
      <c r="H17" s="307"/>
      <c r="I17" s="307">
        <v>6.9667199999999996</v>
      </c>
      <c r="J17" s="18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307">
        <v>40.568400000000004</v>
      </c>
      <c r="F18" s="307"/>
      <c r="G18" s="307"/>
      <c r="H18" s="307"/>
      <c r="I18" s="307">
        <v>8.0711999999999993</v>
      </c>
      <c r="J18" s="18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307">
        <v>42.798600000000008</v>
      </c>
      <c r="F19" s="307"/>
      <c r="G19" s="307"/>
      <c r="H19" s="307"/>
      <c r="I19" s="307">
        <v>20.730240000000002</v>
      </c>
      <c r="J19" s="18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307">
        <v>47.046599999999998</v>
      </c>
      <c r="F20" s="307"/>
      <c r="G20" s="307"/>
      <c r="H20" s="307"/>
      <c r="I20" s="307">
        <v>57.602880000000006</v>
      </c>
      <c r="J20" s="18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307">
        <v>54.268200000000007</v>
      </c>
      <c r="F21" s="307"/>
      <c r="G21" s="307"/>
      <c r="H21" s="307"/>
      <c r="I21" s="307">
        <v>68.052959999999999</v>
      </c>
      <c r="J21" s="18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307">
        <v>59.896799999999992</v>
      </c>
      <c r="F22" s="307"/>
      <c r="G22" s="307"/>
      <c r="H22" s="307"/>
      <c r="I22" s="307">
        <v>89.887680000000003</v>
      </c>
      <c r="J22" s="18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307">
        <v>59.153399999999998</v>
      </c>
      <c r="F23" s="307"/>
      <c r="G23" s="307"/>
      <c r="H23" s="307"/>
      <c r="I23" s="307">
        <v>96.344639999999998</v>
      </c>
      <c r="J23" s="18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307">
        <v>55.4895</v>
      </c>
      <c r="F24" s="307"/>
      <c r="G24" s="307"/>
      <c r="H24" s="307"/>
      <c r="I24" s="307">
        <v>76.548960000000008</v>
      </c>
      <c r="J24" s="18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307">
        <v>55.542600000000007</v>
      </c>
      <c r="F25" s="307"/>
      <c r="G25" s="307"/>
      <c r="H25" s="307"/>
      <c r="I25" s="307">
        <v>70.771680000000003</v>
      </c>
      <c r="J25" s="18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307">
        <v>61.755299999999998</v>
      </c>
      <c r="F26" s="307"/>
      <c r="G26" s="307"/>
      <c r="H26" s="307"/>
      <c r="I26" s="307">
        <v>59.217120000000008</v>
      </c>
      <c r="J26" s="18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307">
        <v>55.648800000000008</v>
      </c>
      <c r="F27" s="307"/>
      <c r="G27" s="307"/>
      <c r="H27" s="307"/>
      <c r="I27" s="307">
        <v>54.799199999999999</v>
      </c>
      <c r="J27" s="18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307">
        <v>54.162000000000006</v>
      </c>
      <c r="F28" s="307"/>
      <c r="G28" s="307"/>
      <c r="H28" s="307"/>
      <c r="I28" s="307">
        <v>47.322720000000004</v>
      </c>
      <c r="J28" s="18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307">
        <v>61.755299999999998</v>
      </c>
      <c r="F29" s="307"/>
      <c r="G29" s="307"/>
      <c r="H29" s="307"/>
      <c r="I29" s="307">
        <v>43.499520000000004</v>
      </c>
      <c r="J29" s="18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307">
        <v>62.286300000000011</v>
      </c>
      <c r="F30" s="307"/>
      <c r="G30" s="307"/>
      <c r="H30" s="307"/>
      <c r="I30" s="307">
        <v>18.011520000000001</v>
      </c>
      <c r="J30" s="18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307">
        <v>56.073600000000006</v>
      </c>
      <c r="F31" s="307"/>
      <c r="G31" s="307"/>
      <c r="H31" s="307"/>
      <c r="I31" s="307">
        <v>13.168799999999999</v>
      </c>
      <c r="J31" s="18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307">
        <v>60.958800000000004</v>
      </c>
      <c r="F32" s="307"/>
      <c r="G32" s="307"/>
      <c r="H32" s="307"/>
      <c r="I32" s="307">
        <v>11.29968</v>
      </c>
      <c r="J32" s="18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307">
        <v>62.923500000000004</v>
      </c>
      <c r="F33" s="307"/>
      <c r="G33" s="307"/>
      <c r="H33" s="307"/>
      <c r="I33" s="307">
        <v>12.659040000000001</v>
      </c>
      <c r="J33" s="18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307">
        <v>69.507900000000006</v>
      </c>
      <c r="F34" s="307"/>
      <c r="G34" s="307"/>
      <c r="H34" s="307"/>
      <c r="I34" s="307">
        <v>10.78992</v>
      </c>
      <c r="J34" s="18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307">
        <v>69.82650000000001</v>
      </c>
      <c r="F35" s="307"/>
      <c r="G35" s="307"/>
      <c r="H35" s="307"/>
      <c r="I35" s="307">
        <v>11.55456</v>
      </c>
      <c r="J35" s="18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307">
        <v>62.445599999999999</v>
      </c>
      <c r="F36" s="307"/>
      <c r="G36" s="307"/>
      <c r="H36" s="307"/>
      <c r="I36" s="307">
        <v>9.2606400000000004</v>
      </c>
      <c r="J36" s="18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307">
        <v>48.427199999999999</v>
      </c>
      <c r="F37" s="307"/>
      <c r="G37" s="307"/>
      <c r="H37" s="307"/>
      <c r="I37" s="307">
        <v>10.620000000000001</v>
      </c>
      <c r="J37" s="18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1309.9239000000002</v>
      </c>
      <c r="F38" s="26"/>
      <c r="G38" s="26"/>
      <c r="H38" s="26"/>
      <c r="I38" s="25">
        <f>SUM(I14:I37)</f>
        <v>820.79856000000018</v>
      </c>
      <c r="J38" s="18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438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76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 "Мастерские" с, Абаканово</v>
      </c>
      <c r="C10" s="388"/>
      <c r="D10" s="388"/>
      <c r="E10" s="389"/>
      <c r="F10" s="387" t="str">
        <f>N4</f>
        <v>ТП-242</v>
      </c>
      <c r="G10" s="390"/>
      <c r="H10" s="390"/>
      <c r="I10" s="391"/>
      <c r="J10" s="387" t="str">
        <f>B10</f>
        <v>КТП "Мастерские" с, Абаканово</v>
      </c>
      <c r="K10" s="388"/>
      <c r="L10" s="388"/>
      <c r="M10" s="389"/>
      <c r="N10" s="387" t="str">
        <f>F10</f>
        <v>ТП-242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40</v>
      </c>
      <c r="F11" s="364" t="s">
        <v>405</v>
      </c>
      <c r="G11" s="365"/>
      <c r="H11" s="9"/>
      <c r="I11" s="8">
        <v>30</v>
      </c>
      <c r="J11" s="364" t="s">
        <v>405</v>
      </c>
      <c r="K11" s="365"/>
      <c r="L11" s="9"/>
      <c r="M11" s="8">
        <f>E11</f>
        <v>40</v>
      </c>
      <c r="N11" s="364" t="s">
        <v>405</v>
      </c>
      <c r="O11" s="36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296">
        <v>0</v>
      </c>
      <c r="F14" s="17"/>
      <c r="G14" s="16"/>
      <c r="H14" s="18"/>
      <c r="I14" s="43">
        <v>1.19475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296">
        <v>0</v>
      </c>
      <c r="F15" s="17"/>
      <c r="G15" s="16"/>
      <c r="H15" s="18"/>
      <c r="I15" s="43">
        <v>1.0991700000000002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296">
        <v>0</v>
      </c>
      <c r="F16" s="17"/>
      <c r="G16" s="16"/>
      <c r="H16" s="18"/>
      <c r="I16" s="43">
        <v>1.0035900000000002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296">
        <v>0</v>
      </c>
      <c r="F17" s="17"/>
      <c r="G17" s="16"/>
      <c r="H17" s="18"/>
      <c r="I17" s="43">
        <v>1.13103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296">
        <v>0</v>
      </c>
      <c r="F18" s="17"/>
      <c r="G18" s="16"/>
      <c r="H18" s="18"/>
      <c r="I18" s="43">
        <v>1.09917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296">
        <v>0</v>
      </c>
      <c r="F19" s="17"/>
      <c r="G19" s="16"/>
      <c r="H19" s="18"/>
      <c r="I19" s="43">
        <v>1.5133500000000002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296">
        <v>0</v>
      </c>
      <c r="F20" s="17"/>
      <c r="G20" s="16"/>
      <c r="H20" s="18"/>
      <c r="I20" s="43">
        <v>1.1151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296">
        <v>0</v>
      </c>
      <c r="F21" s="17"/>
      <c r="G21" s="16"/>
      <c r="H21" s="18"/>
      <c r="I21" s="43">
        <v>0.90800999999999998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296">
        <v>0</v>
      </c>
      <c r="F22" s="17"/>
      <c r="G22" s="16"/>
      <c r="H22" s="18"/>
      <c r="I22" s="43">
        <v>1.1469600000000002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296">
        <v>0</v>
      </c>
      <c r="F23" s="17"/>
      <c r="G23" s="16"/>
      <c r="H23" s="18"/>
      <c r="I23" s="43">
        <v>1.4814900000000002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296">
        <v>0</v>
      </c>
      <c r="F24" s="17"/>
      <c r="G24" s="16"/>
      <c r="H24" s="18"/>
      <c r="I24" s="43">
        <v>2.4691500000000004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296">
        <v>0</v>
      </c>
      <c r="F25" s="17"/>
      <c r="G25" s="16"/>
      <c r="H25" s="18"/>
      <c r="I25" s="43">
        <v>1.78416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296">
        <v>0</v>
      </c>
      <c r="F26" s="17"/>
      <c r="G26" s="16"/>
      <c r="H26" s="18"/>
      <c r="I26" s="43">
        <v>1.4337000000000002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296">
        <v>0</v>
      </c>
      <c r="F27" s="17"/>
      <c r="G27" s="16"/>
      <c r="H27" s="18"/>
      <c r="I27" s="43">
        <v>1.67265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296">
        <v>0</v>
      </c>
      <c r="F28" s="17"/>
      <c r="G28" s="16"/>
      <c r="H28" s="18"/>
      <c r="I28" s="43">
        <v>2.8514699999999999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296">
        <v>0</v>
      </c>
      <c r="F29" s="17"/>
      <c r="G29" s="16"/>
      <c r="H29" s="18"/>
      <c r="I29" s="43">
        <v>2.26206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296">
        <v>0</v>
      </c>
      <c r="F30" s="17"/>
      <c r="G30" s="16"/>
      <c r="H30" s="18"/>
      <c r="I30" s="43">
        <v>2.5169400000000004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296">
        <v>0</v>
      </c>
      <c r="F31" s="17"/>
      <c r="G31" s="16"/>
      <c r="H31" s="18"/>
      <c r="I31" s="43">
        <v>1.9593900000000004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296">
        <v>0</v>
      </c>
      <c r="F32" s="17"/>
      <c r="G32" s="16"/>
      <c r="H32" s="18"/>
      <c r="I32" s="43">
        <v>2.03904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296">
        <v>0</v>
      </c>
      <c r="F33" s="17"/>
      <c r="G33" s="16"/>
      <c r="H33" s="18"/>
      <c r="I33" s="43">
        <v>1.7523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296">
        <v>0</v>
      </c>
      <c r="F34" s="17"/>
      <c r="G34" s="16"/>
      <c r="H34" s="18"/>
      <c r="I34" s="43">
        <v>1.4337000000000002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296">
        <v>0</v>
      </c>
      <c r="F35" s="17"/>
      <c r="G35" s="16"/>
      <c r="H35" s="18"/>
      <c r="I35" s="43">
        <v>2.7081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296">
        <v>0</v>
      </c>
      <c r="F36" s="17"/>
      <c r="G36" s="18"/>
      <c r="H36" s="18"/>
      <c r="I36" s="43">
        <v>2.21427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296">
        <v>0</v>
      </c>
      <c r="F37" s="17"/>
      <c r="G37" s="18"/>
      <c r="H37" s="18"/>
      <c r="I37" s="43">
        <v>1.5133500000000002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40.302900000000008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439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77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ТП-249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ТП-249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1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296">
        <v>0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296">
        <v>0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296">
        <v>0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296">
        <v>0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296">
        <v>0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296">
        <v>0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296">
        <v>0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296">
        <v>0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296">
        <v>0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296">
        <v>0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296">
        <v>0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296">
        <v>0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296">
        <v>0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296">
        <v>0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296">
        <v>0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296">
        <v>0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296">
        <v>0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296">
        <v>0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296">
        <v>0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296">
        <v>0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296">
        <v>0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296">
        <v>0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296">
        <v>0</v>
      </c>
      <c r="F36" s="17"/>
      <c r="G36" s="16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296">
        <v>0</v>
      </c>
      <c r="F37" s="17"/>
      <c r="G37" s="16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5" width="11.28515625" style="41" customWidth="1"/>
    <col min="6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5"/>
      <c r="N3" s="384" t="s">
        <v>78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50"/>
      <c r="F4" s="3"/>
      <c r="G4" s="3"/>
      <c r="H4" s="3"/>
      <c r="I4" s="5" t="s">
        <v>6</v>
      </c>
      <c r="J4" s="6"/>
      <c r="K4" s="6"/>
      <c r="L4" s="6"/>
      <c r="N4" s="384" t="s">
        <v>79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5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КТП-Погорелка</v>
      </c>
      <c r="C10" s="388"/>
      <c r="D10" s="388"/>
      <c r="E10" s="389"/>
      <c r="F10" s="387" t="str">
        <f>N4</f>
        <v>КТП-Хлебаево</v>
      </c>
      <c r="G10" s="390"/>
      <c r="H10" s="390"/>
      <c r="I10" s="391"/>
      <c r="J10" s="387" t="str">
        <f>B10</f>
        <v>КТП-Погорелка</v>
      </c>
      <c r="K10" s="388"/>
      <c r="L10" s="388"/>
      <c r="M10" s="389"/>
      <c r="N10" s="387" t="str">
        <f>F10</f>
        <v>КТП-Хлебаево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37">
        <v>30</v>
      </c>
      <c r="F11" s="364" t="s">
        <v>405</v>
      </c>
      <c r="G11" s="365"/>
      <c r="H11" s="9"/>
      <c r="I11" s="8">
        <v>30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38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39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0.25488</v>
      </c>
      <c r="F14" s="17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0.89207999999999998</v>
      </c>
      <c r="F15" s="17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0.89207999999999998</v>
      </c>
      <c r="F16" s="17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0.95580000000000009</v>
      </c>
      <c r="F17" s="17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0.89207999999999998</v>
      </c>
      <c r="F18" s="17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0.89207999999999998</v>
      </c>
      <c r="F19" s="17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0.89207999999999998</v>
      </c>
      <c r="F20" s="17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1.8478800000000002</v>
      </c>
      <c r="F21" s="17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4.1417999999999999</v>
      </c>
      <c r="F22" s="17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7.0091999999999999</v>
      </c>
      <c r="F23" s="17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7.3278000000000008</v>
      </c>
      <c r="F24" s="17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7.3278000000000008</v>
      </c>
      <c r="F25" s="17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3.4408800000000004</v>
      </c>
      <c r="F26" s="17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4.8427199999999999</v>
      </c>
      <c r="F27" s="17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6.9454800000000008</v>
      </c>
      <c r="F28" s="17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5.5436399999999999</v>
      </c>
      <c r="F29" s="17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5.8622399999999999</v>
      </c>
      <c r="F30" s="17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2.2302000000000004</v>
      </c>
      <c r="F31" s="17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5.6710799999999999</v>
      </c>
      <c r="F32" s="17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7.5189600000000008</v>
      </c>
      <c r="F33" s="17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3.8869200000000004</v>
      </c>
      <c r="F34" s="17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2.67624</v>
      </c>
      <c r="F35" s="17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0.89207999999999998</v>
      </c>
      <c r="F36" s="17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2.16648</v>
      </c>
      <c r="F37" s="17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85.00248000000002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E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E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8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5" width="11.28515625" style="41" customWidth="1"/>
    <col min="6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5"/>
      <c r="N3" s="384" t="s">
        <v>80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50"/>
      <c r="F4" s="3"/>
      <c r="G4" s="3"/>
      <c r="H4" s="3"/>
      <c r="I4" s="5" t="s">
        <v>6</v>
      </c>
      <c r="J4" s="6"/>
      <c r="K4" s="6"/>
      <c r="L4" s="6"/>
      <c r="N4" s="384" t="s">
        <v>81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5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ТП-226</v>
      </c>
      <c r="C10" s="388"/>
      <c r="D10" s="388"/>
      <c r="E10" s="389"/>
      <c r="F10" s="387" t="str">
        <f>N4</f>
        <v>ТП-257</v>
      </c>
      <c r="G10" s="390"/>
      <c r="H10" s="390"/>
      <c r="I10" s="391"/>
      <c r="J10" s="387" t="str">
        <f>B10</f>
        <v>ТП-226</v>
      </c>
      <c r="K10" s="388"/>
      <c r="L10" s="388"/>
      <c r="M10" s="389"/>
      <c r="N10" s="387" t="str">
        <f>F10</f>
        <v>ТП-257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37">
        <v>30</v>
      </c>
      <c r="F11" s="364" t="s">
        <v>405</v>
      </c>
      <c r="G11" s="365"/>
      <c r="H11" s="9"/>
      <c r="I11" s="8">
        <v>30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38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39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1.2584700000000002</v>
      </c>
      <c r="F14" s="43"/>
      <c r="G14" s="43"/>
      <c r="H14" s="43"/>
      <c r="I14" s="43">
        <v>0.39294000000000001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1.78416</v>
      </c>
      <c r="F15" s="43"/>
      <c r="G15" s="43"/>
      <c r="H15" s="43"/>
      <c r="I15" s="43">
        <v>0.6053400000000001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1.05138</v>
      </c>
      <c r="F16" s="43"/>
      <c r="G16" s="43"/>
      <c r="H16" s="43"/>
      <c r="I16" s="43">
        <v>0.53100000000000003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2.8196099999999999</v>
      </c>
      <c r="F17" s="43"/>
      <c r="G17" s="43"/>
      <c r="H17" s="43"/>
      <c r="I17" s="43">
        <v>0.78588000000000002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3.1859999999999999</v>
      </c>
      <c r="F18" s="43"/>
      <c r="G18" s="43"/>
      <c r="H18" s="43"/>
      <c r="I18" s="43">
        <v>0.99828000000000017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2.8355399999999999</v>
      </c>
      <c r="F19" s="43"/>
      <c r="G19" s="43"/>
      <c r="H19" s="43"/>
      <c r="I19" s="43">
        <v>0.69030000000000002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2.05497</v>
      </c>
      <c r="F20" s="43"/>
      <c r="G20" s="43"/>
      <c r="H20" s="43"/>
      <c r="I20" s="43">
        <v>0.29736000000000007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1.7682300000000002</v>
      </c>
      <c r="F21" s="43"/>
      <c r="G21" s="43"/>
      <c r="H21" s="43"/>
      <c r="I21" s="43">
        <v>0.32922000000000001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2.8992599999999999</v>
      </c>
      <c r="F22" s="43"/>
      <c r="G22" s="43"/>
      <c r="H22" s="43"/>
      <c r="I22" s="43">
        <v>0.27612000000000003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2.2939200000000004</v>
      </c>
      <c r="F23" s="43"/>
      <c r="G23" s="43"/>
      <c r="H23" s="43"/>
      <c r="I23" s="43">
        <v>0.23364000000000001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2.21427</v>
      </c>
      <c r="F24" s="43"/>
      <c r="G24" s="43"/>
      <c r="H24" s="43"/>
      <c r="I24" s="43">
        <v>1.2584700000000002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1.2903300000000002</v>
      </c>
      <c r="F25" s="43"/>
      <c r="G25" s="43"/>
      <c r="H25" s="43"/>
      <c r="I25" s="43">
        <v>1.78416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1.9434600000000002</v>
      </c>
      <c r="F26" s="43"/>
      <c r="G26" s="43"/>
      <c r="H26" s="43"/>
      <c r="I26" s="43">
        <v>1.05138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3.0904200000000004</v>
      </c>
      <c r="F27" s="43"/>
      <c r="G27" s="43"/>
      <c r="H27" s="43"/>
      <c r="I27" s="43">
        <v>0.54161999999999999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1.89567</v>
      </c>
      <c r="F28" s="43"/>
      <c r="G28" s="43"/>
      <c r="H28" s="43"/>
      <c r="I28" s="43">
        <v>0.65844000000000003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1.5770700000000002</v>
      </c>
      <c r="F29" s="43"/>
      <c r="G29" s="43"/>
      <c r="H29" s="43"/>
      <c r="I29" s="43">
        <v>0.50975999999999999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3.8232000000000004</v>
      </c>
      <c r="F30" s="43"/>
      <c r="G30" s="43"/>
      <c r="H30" s="43"/>
      <c r="I30" s="43">
        <v>0.6053400000000001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3.5045999999999999</v>
      </c>
      <c r="F31" s="43"/>
      <c r="G31" s="43"/>
      <c r="H31" s="43"/>
      <c r="I31" s="43">
        <v>0.69030000000000002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2.8196099999999999</v>
      </c>
      <c r="F32" s="43"/>
      <c r="G32" s="43"/>
      <c r="H32" s="43"/>
      <c r="I32" s="43">
        <v>1.1469600000000002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4.3648200000000008</v>
      </c>
      <c r="F33" s="43"/>
      <c r="G33" s="43"/>
      <c r="H33" s="43"/>
      <c r="I33" s="43">
        <v>1.4549400000000001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4.6515599999999999</v>
      </c>
      <c r="F34" s="43"/>
      <c r="G34" s="43"/>
      <c r="H34" s="43"/>
      <c r="I34" s="43">
        <v>0.52038000000000006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7.3278000000000008</v>
      </c>
      <c r="F35" s="43"/>
      <c r="G35" s="43"/>
      <c r="H35" s="43"/>
      <c r="I35" s="43">
        <v>0.5097600000000001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6.0852600000000008</v>
      </c>
      <c r="F36" s="43"/>
      <c r="G36" s="43"/>
      <c r="H36" s="43"/>
      <c r="I36" s="43">
        <v>0.41418000000000005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4.5081899999999999</v>
      </c>
      <c r="F37" s="43"/>
      <c r="G37" s="43"/>
      <c r="H37" s="43"/>
      <c r="I37" s="43">
        <v>0.43542000000000003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71.047799999999995</v>
      </c>
      <c r="F38" s="26"/>
      <c r="G38" s="26"/>
      <c r="H38" s="26"/>
      <c r="I38" s="25">
        <f>SUM(I14:I37)</f>
        <v>16.721190000000004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E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E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5" width="11.28515625" style="41" customWidth="1"/>
    <col min="6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5"/>
      <c r="N3" s="384" t="s">
        <v>82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50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5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 Шухтовское Лесничество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КТП Шухтовское Лесничество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37">
        <v>30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30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38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39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17"/>
      <c r="G36" s="18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17"/>
      <c r="G37" s="18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E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E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Q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4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3" s="1" customFormat="1" ht="13.5" customHeight="1" x14ac:dyDescent="0.2">
      <c r="N3" s="384" t="s">
        <v>687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I7" s="1">
        <v>6.08</v>
      </c>
      <c r="AJ7" s="1">
        <v>6.12</v>
      </c>
      <c r="AK7" s="1">
        <v>6.2</v>
      </c>
      <c r="AL7" s="1">
        <v>6.48</v>
      </c>
      <c r="AM7" s="1">
        <v>12.48</v>
      </c>
      <c r="AN7" s="1">
        <v>13.239999999999998</v>
      </c>
      <c r="AO7" s="1">
        <v>12.120000000000001</v>
      </c>
      <c r="AP7" s="1">
        <v>8.48</v>
      </c>
      <c r="AQ7" s="1">
        <v>7.52</v>
      </c>
    </row>
    <row r="8" spans="1:4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43" s="1" customFormat="1" ht="15" x14ac:dyDescent="0.2">
      <c r="A10" s="370"/>
      <c r="B10" s="387" t="str">
        <f>N3</f>
        <v>ТП-269</v>
      </c>
      <c r="C10" s="388"/>
      <c r="D10" s="388"/>
      <c r="E10" s="389"/>
      <c r="F10" s="387">
        <f>N4</f>
        <v>0</v>
      </c>
      <c r="G10" s="390"/>
      <c r="H10" s="390"/>
      <c r="I10" s="391"/>
      <c r="J10" s="387" t="str">
        <f>B10</f>
        <v>ТП-269</v>
      </c>
      <c r="K10" s="388"/>
      <c r="L10" s="388"/>
      <c r="M10" s="389"/>
      <c r="N10" s="387">
        <f>F10</f>
        <v>0</v>
      </c>
      <c r="O10" s="390"/>
      <c r="P10" s="390"/>
      <c r="Q10" s="391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4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3" s="21" customFormat="1" ht="15" x14ac:dyDescent="0.25">
      <c r="A14" s="283" t="s">
        <v>688</v>
      </c>
      <c r="B14" s="15"/>
      <c r="C14" s="16"/>
      <c r="D14" s="16"/>
      <c r="E14" s="43">
        <v>11.469600000000002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43" s="11" customFormat="1" ht="15" x14ac:dyDescent="0.25">
      <c r="A15" s="284" t="s">
        <v>689</v>
      </c>
      <c r="B15" s="15"/>
      <c r="C15" s="16"/>
      <c r="D15" s="16"/>
      <c r="E15" s="43">
        <v>11.384640000000001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43" s="11" customFormat="1" ht="15" x14ac:dyDescent="0.25">
      <c r="A16" s="284" t="s">
        <v>690</v>
      </c>
      <c r="B16" s="15"/>
      <c r="C16" s="16"/>
      <c r="D16" s="16"/>
      <c r="E16" s="43">
        <v>11.29968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9.8128800000000016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9.0057600000000004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10.917360000000002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12.659040000000001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13.168800000000001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11.214720000000002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7.4764800000000005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13.253760000000002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12.9564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12.786479999999999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9.0482399999999998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7.0516800000000011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6.4569600000000005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6.4569600000000005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6.4994400000000008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6.5844000000000005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6.8817600000000008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13.253760000000002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14.060879999999999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12.871440000000002</v>
      </c>
      <c r="F36" s="17"/>
      <c r="G36" s="18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9.0057600000000004</v>
      </c>
      <c r="F37" s="17"/>
      <c r="G37" s="18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">
      <c r="A38" s="14" t="s">
        <v>14</v>
      </c>
      <c r="B38" s="23"/>
      <c r="C38" s="24"/>
      <c r="D38" s="24"/>
      <c r="E38" s="1">
        <f>SUM(E14:E37)</f>
        <v>245.57688000000005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5" width="11.28515625" style="41" customWidth="1"/>
    <col min="6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5"/>
      <c r="N3" s="384" t="s">
        <v>83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50"/>
      <c r="F4" s="3"/>
      <c r="G4" s="3"/>
      <c r="H4" s="3"/>
      <c r="I4" s="5" t="s">
        <v>6</v>
      </c>
      <c r="J4" s="6"/>
      <c r="K4" s="6"/>
      <c r="L4" s="6"/>
      <c r="N4" s="384" t="s">
        <v>84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5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ТП-227</v>
      </c>
      <c r="C10" s="388"/>
      <c r="D10" s="388"/>
      <c r="E10" s="389"/>
      <c r="F10" s="387" t="str">
        <f>N4</f>
        <v xml:space="preserve"> </v>
      </c>
      <c r="G10" s="390"/>
      <c r="H10" s="390"/>
      <c r="I10" s="391"/>
      <c r="J10" s="387" t="str">
        <f>B10</f>
        <v>ТП-227</v>
      </c>
      <c r="K10" s="388"/>
      <c r="L10" s="388"/>
      <c r="M10" s="389"/>
      <c r="N10" s="387" t="str">
        <f>F10</f>
        <v xml:space="preserve">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37">
        <v>60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38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39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3.3559199999999998</v>
      </c>
      <c r="F14" s="17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5"/>
      <c r="C15" s="16"/>
      <c r="D15" s="16"/>
      <c r="E15" s="43">
        <v>3.1568399999999999</v>
      </c>
      <c r="F15" s="17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5"/>
      <c r="C16" s="16"/>
      <c r="D16" s="16"/>
      <c r="E16" s="43">
        <v>3.07152</v>
      </c>
      <c r="F16" s="17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5"/>
      <c r="C17" s="16"/>
      <c r="D17" s="16"/>
      <c r="E17" s="43">
        <v>3.14262</v>
      </c>
      <c r="F17" s="17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5"/>
      <c r="C18" s="16"/>
      <c r="D18" s="16"/>
      <c r="E18" s="43">
        <v>3.14262</v>
      </c>
      <c r="F18" s="17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5"/>
      <c r="C19" s="16"/>
      <c r="D19" s="16"/>
      <c r="E19" s="43">
        <v>3.14262</v>
      </c>
      <c r="F19" s="17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5"/>
      <c r="C20" s="16"/>
      <c r="D20" s="16"/>
      <c r="E20" s="43">
        <v>2.9151000000000002</v>
      </c>
      <c r="F20" s="17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5"/>
      <c r="C21" s="16"/>
      <c r="D21" s="16"/>
      <c r="E21" s="43">
        <v>1.5784199999999999</v>
      </c>
      <c r="F21" s="17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5"/>
      <c r="C22" s="16"/>
      <c r="D22" s="16"/>
      <c r="E22" s="43">
        <v>1.16604</v>
      </c>
      <c r="F22" s="17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5"/>
      <c r="C23" s="16"/>
      <c r="D23" s="16"/>
      <c r="E23" s="43">
        <v>3.6687599999999998</v>
      </c>
      <c r="F23" s="17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5"/>
      <c r="C24" s="16"/>
      <c r="D24" s="16"/>
      <c r="E24" s="43">
        <v>3.5549999999999997</v>
      </c>
      <c r="F24" s="17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5"/>
      <c r="C25" s="16"/>
      <c r="D25" s="16"/>
      <c r="E25" s="43">
        <v>3.0288599999999999</v>
      </c>
      <c r="F25" s="17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5"/>
      <c r="C26" s="16"/>
      <c r="D26" s="16"/>
      <c r="E26" s="43">
        <v>3.0430799999999998</v>
      </c>
      <c r="F26" s="17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5"/>
      <c r="C27" s="16"/>
      <c r="D27" s="16"/>
      <c r="E27" s="43">
        <v>2.88666</v>
      </c>
      <c r="F27" s="17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5"/>
      <c r="C28" s="16"/>
      <c r="D28" s="16"/>
      <c r="E28" s="43">
        <v>2.8439999999999999</v>
      </c>
      <c r="F28" s="17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5"/>
      <c r="C29" s="16"/>
      <c r="D29" s="16"/>
      <c r="E29" s="43">
        <v>2.9008799999999999</v>
      </c>
      <c r="F29" s="17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5"/>
      <c r="C30" s="16"/>
      <c r="D30" s="16"/>
      <c r="E30" s="43">
        <v>3.8393999999999995</v>
      </c>
      <c r="F30" s="17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5"/>
      <c r="C31" s="16"/>
      <c r="D31" s="16"/>
      <c r="E31" s="43">
        <v>4.0384799999999998</v>
      </c>
      <c r="F31" s="17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5"/>
      <c r="C32" s="16"/>
      <c r="D32" s="16"/>
      <c r="E32" s="43">
        <v>9.3283199999999997</v>
      </c>
      <c r="F32" s="17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5"/>
      <c r="C33" s="16"/>
      <c r="D33" s="16"/>
      <c r="E33" s="43">
        <v>4.9485599999999996</v>
      </c>
      <c r="F33" s="17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5"/>
      <c r="C34" s="16"/>
      <c r="D34" s="16"/>
      <c r="E34" s="43">
        <v>4.8490200000000003</v>
      </c>
      <c r="F34" s="17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5"/>
      <c r="C35" s="16"/>
      <c r="D35" s="16"/>
      <c r="E35" s="43">
        <v>6.2567999999999993</v>
      </c>
      <c r="F35" s="17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5"/>
      <c r="C36" s="16"/>
      <c r="D36" s="16"/>
      <c r="E36" s="43">
        <v>6.9393599999999998</v>
      </c>
      <c r="F36" s="17"/>
      <c r="G36" s="18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4.5646200000000006</v>
      </c>
      <c r="F37" s="17"/>
      <c r="G37" s="18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91.363499999999988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E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E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85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86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КТП-3 Сад №9 "ЧереповецАгроСтрой"</v>
      </c>
      <c r="C10" s="388"/>
      <c r="D10" s="388"/>
      <c r="E10" s="389"/>
      <c r="F10" s="387" t="str">
        <f>N4</f>
        <v>КТП-2 Сад №1 "Аммофос"</v>
      </c>
      <c r="G10" s="390"/>
      <c r="H10" s="390"/>
      <c r="I10" s="391"/>
      <c r="J10" s="387" t="str">
        <f>B10</f>
        <v>КТП-3 Сад №9 "ЧереповецАгроСтрой"</v>
      </c>
      <c r="K10" s="388"/>
      <c r="L10" s="388"/>
      <c r="M10" s="389"/>
      <c r="N10" s="387" t="str">
        <f>F10</f>
        <v>КТП-2 Сад №1 "Аммофос"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60</v>
      </c>
      <c r="F11" s="364" t="s">
        <v>405</v>
      </c>
      <c r="G11" s="365"/>
      <c r="H11" s="9"/>
      <c r="I11" s="8">
        <v>120</v>
      </c>
      <c r="J11" s="364" t="s">
        <v>405</v>
      </c>
      <c r="K11" s="365"/>
      <c r="L11" s="9"/>
      <c r="M11" s="8">
        <f>E11</f>
        <v>60</v>
      </c>
      <c r="N11" s="364" t="s">
        <v>405</v>
      </c>
      <c r="O11" s="365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33.672959999999996</v>
      </c>
      <c r="F14" s="17"/>
      <c r="G14" s="16"/>
      <c r="H14" s="18"/>
      <c r="I14" s="307">
        <v>90.951119999999989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28.212479999999996</v>
      </c>
      <c r="F15" s="17"/>
      <c r="G15" s="16"/>
      <c r="H15" s="18"/>
      <c r="I15" s="307">
        <v>88.448399999999992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24.6006</v>
      </c>
      <c r="F16" s="17"/>
      <c r="G16" s="16"/>
      <c r="H16" s="18"/>
      <c r="I16" s="307">
        <v>82.134720000000002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26.392319999999998</v>
      </c>
      <c r="F17" s="17"/>
      <c r="G17" s="16"/>
      <c r="H17" s="18"/>
      <c r="I17" s="307">
        <v>80.257679999999993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30.800519999999999</v>
      </c>
      <c r="F18" s="17"/>
      <c r="G18" s="16"/>
      <c r="H18" s="18"/>
      <c r="I18" s="307">
        <v>83.72735999999999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33.303239999999995</v>
      </c>
      <c r="F19" s="17"/>
      <c r="G19" s="16"/>
      <c r="H19" s="18"/>
      <c r="I19" s="307">
        <v>90.666719999999998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37.711439999999996</v>
      </c>
      <c r="F20" s="17"/>
      <c r="G20" s="16"/>
      <c r="H20" s="18"/>
      <c r="I20" s="307">
        <v>96.240960000000001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35.094959999999993</v>
      </c>
      <c r="F21" s="17"/>
      <c r="G21" s="16"/>
      <c r="H21" s="18"/>
      <c r="I21" s="307">
        <v>92.771280000000004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33.303239999999995</v>
      </c>
      <c r="F22" s="17"/>
      <c r="G22" s="16"/>
      <c r="H22" s="18"/>
      <c r="I22" s="307">
        <v>84.011759999999995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33.246359999999996</v>
      </c>
      <c r="F23" s="17"/>
      <c r="G23" s="16"/>
      <c r="H23" s="18"/>
      <c r="I23" s="307">
        <v>82.475999999999999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33.957360000000001</v>
      </c>
      <c r="F24" s="17"/>
      <c r="G24" s="16"/>
      <c r="H24" s="18"/>
      <c r="I24" s="307">
        <v>72.010080000000002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31.369320000000002</v>
      </c>
      <c r="F25" s="17"/>
      <c r="G25" s="16"/>
      <c r="H25" s="18"/>
      <c r="I25" s="307">
        <v>63.762479999999989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26.477639999999997</v>
      </c>
      <c r="F26" s="17"/>
      <c r="G26" s="16"/>
      <c r="H26" s="18"/>
      <c r="I26" s="307">
        <v>66.72023999999999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29.350079999999998</v>
      </c>
      <c r="F27" s="17"/>
      <c r="G27" s="16"/>
      <c r="H27" s="18"/>
      <c r="I27" s="307">
        <v>65.867040000000003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25.567559999999997</v>
      </c>
      <c r="F28" s="17"/>
      <c r="G28" s="16"/>
      <c r="H28" s="18"/>
      <c r="I28" s="307">
        <v>66.037679999999995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28.525319999999997</v>
      </c>
      <c r="F29" s="17"/>
      <c r="G29" s="16"/>
      <c r="H29" s="18"/>
      <c r="I29" s="307">
        <v>65.468879999999999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23.434559999999998</v>
      </c>
      <c r="F30" s="17"/>
      <c r="G30" s="16"/>
      <c r="H30" s="18"/>
      <c r="I30" s="307">
        <v>60.292799999999993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28.013400000000001</v>
      </c>
      <c r="F31" s="17"/>
      <c r="G31" s="16"/>
      <c r="H31" s="18"/>
      <c r="I31" s="307">
        <v>58.529519999999991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33.587640000000007</v>
      </c>
      <c r="F32" s="17"/>
      <c r="G32" s="16"/>
      <c r="H32" s="18"/>
      <c r="I32" s="307">
        <v>69.564239999999998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31.255559999999999</v>
      </c>
      <c r="F33" s="17"/>
      <c r="G33" s="16"/>
      <c r="H33" s="18"/>
      <c r="I33" s="307">
        <v>80.485200000000006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29.5776</v>
      </c>
      <c r="F34" s="17"/>
      <c r="G34" s="16"/>
      <c r="H34" s="18"/>
      <c r="I34" s="307">
        <v>92.885039999999989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39.332519999999995</v>
      </c>
      <c r="F35" s="17"/>
      <c r="G35" s="16"/>
      <c r="H35" s="18"/>
      <c r="I35" s="307">
        <v>91.974959999999996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38.280239999999999</v>
      </c>
      <c r="F36" s="17"/>
      <c r="G36" s="18"/>
      <c r="H36" s="18"/>
      <c r="I36" s="307">
        <v>99.255600000000001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41.60772</v>
      </c>
      <c r="F37" s="17"/>
      <c r="G37" s="18"/>
      <c r="H37" s="18"/>
      <c r="I37" s="307">
        <v>89.756640000000004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756.67463999999995</v>
      </c>
      <c r="F38" s="26"/>
      <c r="G38" s="26"/>
      <c r="H38" s="26"/>
      <c r="I38" s="25">
        <f>SUM(I14:I37)</f>
        <v>1914.2963999999997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9" width="11.28515625" style="41" customWidth="1"/>
    <col min="10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I1" s="35"/>
      <c r="J1" s="2" t="s">
        <v>1</v>
      </c>
      <c r="N1" s="382" t="s">
        <v>444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35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5"/>
      <c r="N3" s="384" t="s">
        <v>87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36" t="s">
        <v>6</v>
      </c>
      <c r="J4" s="6"/>
      <c r="K4" s="6"/>
      <c r="L4" s="6"/>
      <c r="N4" s="384" t="s">
        <v>88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I5" s="3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КТП-10 ЧМХС и №2 ЧСПЗ</v>
      </c>
      <c r="C10" s="388"/>
      <c r="D10" s="388"/>
      <c r="E10" s="389"/>
      <c r="F10" s="387" t="str">
        <f>N4</f>
        <v>КТП Сад Вера</v>
      </c>
      <c r="G10" s="390"/>
      <c r="H10" s="390"/>
      <c r="I10" s="391"/>
      <c r="J10" s="387" t="str">
        <f>B10</f>
        <v>КТП-10 ЧМХС и №2 ЧСПЗ</v>
      </c>
      <c r="K10" s="388"/>
      <c r="L10" s="388"/>
      <c r="M10" s="389"/>
      <c r="N10" s="387" t="str">
        <f>F10</f>
        <v>КТП Сад Вера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80</v>
      </c>
      <c r="F11" s="364" t="s">
        <v>405</v>
      </c>
      <c r="G11" s="365"/>
      <c r="H11" s="9"/>
      <c r="I11" s="37">
        <v>20</v>
      </c>
      <c r="J11" s="364" t="s">
        <v>405</v>
      </c>
      <c r="K11" s="365"/>
      <c r="L11" s="9"/>
      <c r="M11" s="8">
        <f>E11</f>
        <v>80</v>
      </c>
      <c r="N11" s="364" t="s">
        <v>405</v>
      </c>
      <c r="O11" s="36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38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39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17"/>
      <c r="G14" s="16"/>
      <c r="H14" s="18"/>
      <c r="I14" s="43">
        <v>9.6316799999999994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17"/>
      <c r="G15" s="16"/>
      <c r="H15" s="18"/>
      <c r="I15" s="43">
        <v>8.7974399999999982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17"/>
      <c r="G16" s="16"/>
      <c r="H16" s="18"/>
      <c r="I16" s="43">
        <v>9.2524799999999985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17"/>
      <c r="G17" s="16"/>
      <c r="H17" s="18"/>
      <c r="I17" s="43">
        <v>9.7075200000000006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17"/>
      <c r="G18" s="16"/>
      <c r="H18" s="18"/>
      <c r="I18" s="43">
        <v>9.2524799999999985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17"/>
      <c r="G19" s="16"/>
      <c r="H19" s="18"/>
      <c r="I19" s="43">
        <v>10.541759999999998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17"/>
      <c r="G20" s="16"/>
      <c r="H20" s="18"/>
      <c r="I20" s="43">
        <v>14.561279999999998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17"/>
      <c r="G21" s="16"/>
      <c r="H21" s="18"/>
      <c r="I21" s="43">
        <v>19.56672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17"/>
      <c r="G22" s="16"/>
      <c r="H22" s="18"/>
      <c r="I22" s="43">
        <v>17.898239999999998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17"/>
      <c r="G23" s="16"/>
      <c r="H23" s="18"/>
      <c r="I23" s="43">
        <v>19.415040000000001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17"/>
      <c r="G24" s="16"/>
      <c r="H24" s="18"/>
      <c r="I24" s="43">
        <v>20.400959999999998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17"/>
      <c r="G25" s="16"/>
      <c r="H25" s="18"/>
      <c r="I25" s="43">
        <v>20.173439999999999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17"/>
      <c r="G26" s="16"/>
      <c r="H26" s="18"/>
      <c r="I26" s="43">
        <v>21.007680000000001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17"/>
      <c r="G27" s="16"/>
      <c r="H27" s="18"/>
      <c r="I27" s="43">
        <v>16.760639999999999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17"/>
      <c r="G28" s="16"/>
      <c r="H28" s="18"/>
      <c r="I28" s="43">
        <v>18.201599999999999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17"/>
      <c r="G29" s="16"/>
      <c r="H29" s="18"/>
      <c r="I29" s="43">
        <v>16.912319999999998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17"/>
      <c r="G30" s="16"/>
      <c r="H30" s="18"/>
      <c r="I30" s="43">
        <v>15.62304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17"/>
      <c r="G31" s="16"/>
      <c r="H31" s="18"/>
      <c r="I31" s="43">
        <v>17.139839999999996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17"/>
      <c r="G32" s="16"/>
      <c r="H32" s="18"/>
      <c r="I32" s="43">
        <v>17.746559999999999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17"/>
      <c r="G33" s="16"/>
      <c r="H33" s="18"/>
      <c r="I33" s="43">
        <v>24.420480000000001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17"/>
      <c r="G34" s="16"/>
      <c r="H34" s="18"/>
      <c r="I34" s="43">
        <v>20.325120000000002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17"/>
      <c r="G35" s="16"/>
      <c r="H35" s="18"/>
      <c r="I35" s="43">
        <v>18.049919999999997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17"/>
      <c r="G36" s="18"/>
      <c r="H36" s="18"/>
      <c r="I36" s="43">
        <v>17.443199999999997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17"/>
      <c r="G37" s="18"/>
      <c r="H37" s="18"/>
      <c r="I37" s="43">
        <v>14.712959999999999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40">
        <f>SUM(I14:I37)</f>
        <v>387.54239999999993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I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I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89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90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КТП-Льнозавод</v>
      </c>
      <c r="C10" s="388"/>
      <c r="D10" s="388"/>
      <c r="E10" s="389"/>
      <c r="F10" s="387" t="str">
        <f>N4</f>
        <v>КТП-Детский сад</v>
      </c>
      <c r="G10" s="390"/>
      <c r="H10" s="390"/>
      <c r="I10" s="391"/>
      <c r="J10" s="387" t="str">
        <f>B10</f>
        <v>КТП-Льнозавод</v>
      </c>
      <c r="K10" s="388"/>
      <c r="L10" s="388"/>
      <c r="M10" s="389"/>
      <c r="N10" s="387" t="str">
        <f>F10</f>
        <v>КТП-Детский сад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40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5"/>
      <c r="C14" s="16"/>
      <c r="D14" s="16"/>
      <c r="E14" s="43">
        <v>0</v>
      </c>
      <c r="F14" s="296"/>
      <c r="G14" s="296"/>
      <c r="H14" s="296"/>
      <c r="I14" s="43">
        <v>27.264479999999999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5"/>
      <c r="C15" s="16"/>
      <c r="D15" s="16"/>
      <c r="E15" s="43">
        <v>0</v>
      </c>
      <c r="F15" s="296"/>
      <c r="G15" s="296"/>
      <c r="H15" s="296"/>
      <c r="I15" s="43">
        <v>24.57216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5"/>
      <c r="C16" s="16"/>
      <c r="D16" s="16"/>
      <c r="E16" s="43">
        <v>0</v>
      </c>
      <c r="F16" s="296"/>
      <c r="G16" s="296"/>
      <c r="H16" s="296"/>
      <c r="I16" s="43">
        <v>25.520160000000001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5"/>
      <c r="C17" s="16"/>
      <c r="D17" s="16"/>
      <c r="E17" s="43">
        <v>0</v>
      </c>
      <c r="F17" s="296"/>
      <c r="G17" s="296"/>
      <c r="H17" s="296"/>
      <c r="I17" s="43">
        <v>24.420480000000001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5"/>
      <c r="C18" s="16"/>
      <c r="D18" s="16"/>
      <c r="E18" s="43">
        <v>0</v>
      </c>
      <c r="F18" s="296"/>
      <c r="G18" s="296"/>
      <c r="H18" s="296"/>
      <c r="I18" s="43">
        <v>25.292639999999999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5"/>
      <c r="C19" s="16"/>
      <c r="D19" s="16"/>
      <c r="E19" s="43">
        <v>0</v>
      </c>
      <c r="F19" s="296"/>
      <c r="G19" s="296"/>
      <c r="H19" s="296"/>
      <c r="I19" s="43">
        <v>25.937279999999998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5"/>
      <c r="C20" s="16"/>
      <c r="D20" s="16"/>
      <c r="E20" s="43">
        <v>0</v>
      </c>
      <c r="F20" s="296"/>
      <c r="G20" s="296"/>
      <c r="H20" s="296"/>
      <c r="I20" s="43">
        <v>32.535359999999997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5"/>
      <c r="C21" s="16"/>
      <c r="D21" s="16"/>
      <c r="E21" s="43">
        <v>0</v>
      </c>
      <c r="F21" s="296"/>
      <c r="G21" s="296"/>
      <c r="H21" s="296"/>
      <c r="I21" s="43">
        <v>34.241759999999999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5"/>
      <c r="C22" s="16"/>
      <c r="D22" s="16"/>
      <c r="E22" s="43">
        <v>0</v>
      </c>
      <c r="F22" s="296"/>
      <c r="G22" s="296"/>
      <c r="H22" s="296"/>
      <c r="I22" s="43">
        <v>36.327359999999999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5"/>
      <c r="C23" s="16"/>
      <c r="D23" s="16"/>
      <c r="E23" s="43">
        <v>0</v>
      </c>
      <c r="F23" s="296"/>
      <c r="G23" s="296"/>
      <c r="H23" s="296"/>
      <c r="I23" s="43">
        <v>32.15616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5"/>
      <c r="C24" s="16"/>
      <c r="D24" s="16"/>
      <c r="E24" s="43">
        <v>0</v>
      </c>
      <c r="F24" s="296"/>
      <c r="G24" s="296"/>
      <c r="H24" s="296"/>
      <c r="I24" s="43">
        <v>27.719519999999999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5"/>
      <c r="C25" s="16"/>
      <c r="D25" s="16"/>
      <c r="E25" s="43">
        <v>0</v>
      </c>
      <c r="F25" s="296"/>
      <c r="G25" s="296"/>
      <c r="H25" s="296"/>
      <c r="I25" s="43">
        <v>29.008800000000001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5"/>
      <c r="C26" s="16"/>
      <c r="D26" s="16"/>
      <c r="E26" s="43">
        <v>0</v>
      </c>
      <c r="F26" s="296"/>
      <c r="G26" s="296"/>
      <c r="H26" s="296"/>
      <c r="I26" s="43">
        <v>27.15072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5"/>
      <c r="C27" s="16"/>
      <c r="D27" s="16"/>
      <c r="E27" s="43">
        <v>0</v>
      </c>
      <c r="F27" s="296"/>
      <c r="G27" s="296"/>
      <c r="H27" s="296"/>
      <c r="I27" s="43">
        <v>25.254719999999999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5"/>
      <c r="C28" s="16"/>
      <c r="D28" s="16"/>
      <c r="E28" s="43">
        <v>0</v>
      </c>
      <c r="F28" s="296"/>
      <c r="G28" s="296"/>
      <c r="H28" s="296"/>
      <c r="I28" s="43">
        <v>27.302399999999999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5"/>
      <c r="C29" s="16"/>
      <c r="D29" s="16"/>
      <c r="E29" s="43">
        <v>0</v>
      </c>
      <c r="F29" s="296"/>
      <c r="G29" s="296"/>
      <c r="H29" s="296"/>
      <c r="I29" s="43">
        <v>35.872320000000002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5"/>
      <c r="C30" s="16"/>
      <c r="D30" s="16"/>
      <c r="E30" s="43">
        <v>0</v>
      </c>
      <c r="F30" s="296"/>
      <c r="G30" s="296"/>
      <c r="H30" s="296"/>
      <c r="I30" s="43">
        <v>41.636159999999997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5"/>
      <c r="C31" s="16"/>
      <c r="D31" s="16"/>
      <c r="E31" s="43">
        <v>0</v>
      </c>
      <c r="F31" s="296"/>
      <c r="G31" s="296"/>
      <c r="H31" s="296"/>
      <c r="I31" s="43">
        <v>43.759679999999996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5"/>
      <c r="C32" s="16"/>
      <c r="D32" s="16"/>
      <c r="E32" s="43">
        <v>0</v>
      </c>
      <c r="F32" s="296"/>
      <c r="G32" s="296"/>
      <c r="H32" s="296"/>
      <c r="I32" s="43">
        <v>45.655679999999997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5"/>
      <c r="C33" s="16"/>
      <c r="D33" s="16"/>
      <c r="E33" s="43">
        <v>0</v>
      </c>
      <c r="F33" s="296"/>
      <c r="G33" s="296"/>
      <c r="H33" s="296"/>
      <c r="I33" s="43">
        <v>45.693600000000004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5"/>
      <c r="C34" s="16"/>
      <c r="D34" s="16"/>
      <c r="E34" s="43">
        <v>0</v>
      </c>
      <c r="F34" s="296"/>
      <c r="G34" s="296"/>
      <c r="H34" s="296"/>
      <c r="I34" s="43">
        <v>41.332799999999992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5"/>
      <c r="C35" s="16"/>
      <c r="D35" s="16"/>
      <c r="E35" s="43">
        <v>0</v>
      </c>
      <c r="F35" s="296"/>
      <c r="G35" s="296"/>
      <c r="H35" s="296"/>
      <c r="I35" s="43">
        <v>36.403200000000005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5"/>
      <c r="C36" s="16"/>
      <c r="D36" s="16"/>
      <c r="E36" s="43">
        <v>0</v>
      </c>
      <c r="F36" s="296"/>
      <c r="G36" s="296"/>
      <c r="H36" s="296"/>
      <c r="I36" s="43">
        <v>29.69136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5"/>
      <c r="C37" s="16"/>
      <c r="D37" s="16"/>
      <c r="E37" s="43">
        <v>0</v>
      </c>
      <c r="F37" s="296"/>
      <c r="G37" s="296"/>
      <c r="H37" s="296"/>
      <c r="I37" s="43">
        <v>24.306719999999999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0</v>
      </c>
      <c r="F38" s="26"/>
      <c r="G38" s="26"/>
      <c r="H38" s="26"/>
      <c r="I38" s="25">
        <f>SUM(I14:I37)</f>
        <v>769.05552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446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384" t="s">
        <v>91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6"/>
      <c r="K4" s="6"/>
      <c r="L4" s="6"/>
      <c r="N4" s="384" t="s">
        <v>94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87" t="str">
        <f>N3</f>
        <v>ТП-23 В-1</v>
      </c>
      <c r="C10" s="388"/>
      <c r="D10" s="388"/>
      <c r="E10" s="389"/>
      <c r="F10" s="387" t="str">
        <f>N4</f>
        <v>КТП-Очистные</v>
      </c>
      <c r="G10" s="390"/>
      <c r="H10" s="390"/>
      <c r="I10" s="391"/>
      <c r="J10" s="387" t="str">
        <f>B10</f>
        <v>ТП-23 В-1</v>
      </c>
      <c r="K10" s="388"/>
      <c r="L10" s="388"/>
      <c r="M10" s="389"/>
      <c r="N10" s="387" t="str">
        <f>F10</f>
        <v>КТП-Очистные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8">
        <v>120</v>
      </c>
      <c r="F11" s="364" t="s">
        <v>405</v>
      </c>
      <c r="G11" s="365"/>
      <c r="H11" s="9"/>
      <c r="I11" s="8">
        <v>20</v>
      </c>
      <c r="J11" s="364" t="s">
        <v>405</v>
      </c>
      <c r="K11" s="365"/>
      <c r="L11" s="9"/>
      <c r="M11" s="8">
        <f>E11</f>
        <v>120</v>
      </c>
      <c r="N11" s="364" t="s">
        <v>405</v>
      </c>
      <c r="O11" s="36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10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0"/>
      <c r="C14" s="16"/>
      <c r="D14" s="16"/>
      <c r="E14" s="43">
        <v>23.775839999999999</v>
      </c>
      <c r="F14" s="17"/>
      <c r="G14" s="16"/>
      <c r="H14" s="18"/>
      <c r="I14" s="43">
        <v>3.3748800000000001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0"/>
      <c r="C15" s="16"/>
      <c r="D15" s="16"/>
      <c r="E15" s="43">
        <v>22.183199999999999</v>
      </c>
      <c r="F15" s="17"/>
      <c r="G15" s="16"/>
      <c r="H15" s="18"/>
      <c r="I15" s="43">
        <v>3.4127999999999998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0"/>
      <c r="C16" s="16"/>
      <c r="D16" s="16"/>
      <c r="E16" s="43">
        <v>21.045599999999997</v>
      </c>
      <c r="F16" s="17"/>
      <c r="G16" s="16"/>
      <c r="H16" s="18"/>
      <c r="I16" s="43">
        <v>3.45072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0"/>
      <c r="C17" s="16"/>
      <c r="D17" s="16"/>
      <c r="E17" s="43">
        <v>18.884160000000001</v>
      </c>
      <c r="F17" s="17"/>
      <c r="G17" s="16"/>
      <c r="H17" s="18"/>
      <c r="I17" s="43">
        <v>3.45072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0"/>
      <c r="C18" s="16"/>
      <c r="D18" s="16"/>
      <c r="E18" s="43">
        <v>17.860319999999998</v>
      </c>
      <c r="F18" s="17"/>
      <c r="G18" s="16"/>
      <c r="H18" s="18"/>
      <c r="I18" s="43">
        <v>3.3369599999999999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0"/>
      <c r="C19" s="16"/>
      <c r="D19" s="16"/>
      <c r="E19" s="43">
        <v>17.405279999999998</v>
      </c>
      <c r="F19" s="17"/>
      <c r="G19" s="16"/>
      <c r="H19" s="18"/>
      <c r="I19" s="43">
        <v>3.4127999999999998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0"/>
      <c r="C20" s="16"/>
      <c r="D20" s="16"/>
      <c r="E20" s="43">
        <v>19.452960000000001</v>
      </c>
      <c r="F20" s="17"/>
      <c r="G20" s="16"/>
      <c r="H20" s="18"/>
      <c r="I20" s="43">
        <v>3.3748800000000001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0"/>
      <c r="C21" s="16"/>
      <c r="D21" s="16"/>
      <c r="E21" s="43">
        <v>23.207039999999996</v>
      </c>
      <c r="F21" s="17"/>
      <c r="G21" s="16"/>
      <c r="H21" s="18"/>
      <c r="I21" s="43">
        <v>4.2470400000000001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0"/>
      <c r="C22" s="16"/>
      <c r="D22" s="16"/>
      <c r="E22" s="43">
        <v>22.06944</v>
      </c>
      <c r="F22" s="17"/>
      <c r="G22" s="16"/>
      <c r="H22" s="18"/>
      <c r="I22" s="43">
        <v>24.11712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0"/>
      <c r="C23" s="16"/>
      <c r="D23" s="16"/>
      <c r="E23" s="43">
        <v>21.273119999999999</v>
      </c>
      <c r="F23" s="17"/>
      <c r="G23" s="16"/>
      <c r="H23" s="18"/>
      <c r="I23" s="43">
        <v>48.954719999999995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0"/>
      <c r="C24" s="16"/>
      <c r="D24" s="16"/>
      <c r="E24" s="43">
        <v>18.315359999999998</v>
      </c>
      <c r="F24" s="17"/>
      <c r="G24" s="16"/>
      <c r="H24" s="18"/>
      <c r="I24" s="43">
        <v>46.072800000000001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0"/>
      <c r="C25" s="16"/>
      <c r="D25" s="16"/>
      <c r="E25" s="43">
        <v>19.225439999999999</v>
      </c>
      <c r="F25" s="17"/>
      <c r="G25" s="16"/>
      <c r="H25" s="18"/>
      <c r="I25" s="43">
        <v>53.808479999999996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0"/>
      <c r="C26" s="16"/>
      <c r="D26" s="16"/>
      <c r="E26" s="43">
        <v>18.54288</v>
      </c>
      <c r="F26" s="17"/>
      <c r="G26" s="16"/>
      <c r="H26" s="18"/>
      <c r="I26" s="43">
        <v>4.4745600000000003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0"/>
      <c r="C27" s="16"/>
      <c r="D27" s="16"/>
      <c r="E27" s="43">
        <v>17.177759999999999</v>
      </c>
      <c r="F27" s="17"/>
      <c r="G27" s="16"/>
      <c r="H27" s="18"/>
      <c r="I27" s="43">
        <v>56.387039999999992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0"/>
      <c r="C28" s="16"/>
      <c r="D28" s="16"/>
      <c r="E28" s="43">
        <v>18.884160000000001</v>
      </c>
      <c r="F28" s="17"/>
      <c r="G28" s="16"/>
      <c r="H28" s="18"/>
      <c r="I28" s="43">
        <v>61.468319999999999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0"/>
      <c r="C29" s="16"/>
      <c r="D29" s="16"/>
      <c r="E29" s="43">
        <v>18.315359999999998</v>
      </c>
      <c r="F29" s="17"/>
      <c r="G29" s="16"/>
      <c r="H29" s="18"/>
      <c r="I29" s="43">
        <v>38.261279999999999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0"/>
      <c r="C30" s="16"/>
      <c r="D30" s="16"/>
      <c r="E30" s="43">
        <v>19.794239999999999</v>
      </c>
      <c r="F30" s="17"/>
      <c r="G30" s="16"/>
      <c r="H30" s="18"/>
      <c r="I30" s="43">
        <v>57.562559999999998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0"/>
      <c r="C31" s="16"/>
      <c r="D31" s="16"/>
      <c r="E31" s="43">
        <v>19.794239999999999</v>
      </c>
      <c r="F31" s="17"/>
      <c r="G31" s="16"/>
      <c r="H31" s="18"/>
      <c r="I31" s="43">
        <v>4.5503999999999998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0"/>
      <c r="C32" s="16"/>
      <c r="D32" s="16"/>
      <c r="E32" s="43">
        <v>20.818079999999998</v>
      </c>
      <c r="F32" s="17"/>
      <c r="G32" s="16"/>
      <c r="H32" s="18"/>
      <c r="I32" s="43">
        <v>4.4745600000000003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0"/>
      <c r="C33" s="16"/>
      <c r="D33" s="16"/>
      <c r="E33" s="43">
        <v>20.818079999999998</v>
      </c>
      <c r="F33" s="17"/>
      <c r="G33" s="16"/>
      <c r="H33" s="18"/>
      <c r="I33" s="43">
        <v>4.6262399999999992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0"/>
      <c r="C34" s="16"/>
      <c r="D34" s="16"/>
      <c r="E34" s="43">
        <v>20.931839999999998</v>
      </c>
      <c r="F34" s="17"/>
      <c r="G34" s="16"/>
      <c r="H34" s="18"/>
      <c r="I34" s="43">
        <v>3.4127999999999998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0"/>
      <c r="C35" s="16"/>
      <c r="D35" s="16"/>
      <c r="E35" s="43">
        <v>21.273119999999999</v>
      </c>
      <c r="F35" s="17"/>
      <c r="G35" s="16"/>
      <c r="H35" s="18"/>
      <c r="I35" s="43">
        <v>3.4127999999999998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0"/>
      <c r="C36" s="16"/>
      <c r="D36" s="16"/>
      <c r="E36" s="43">
        <v>24.230879999999999</v>
      </c>
      <c r="F36" s="17"/>
      <c r="G36" s="16"/>
      <c r="H36" s="18"/>
      <c r="I36" s="43">
        <v>3.45072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0"/>
      <c r="C37" s="16"/>
      <c r="D37" s="16"/>
      <c r="E37" s="43">
        <v>22.06944</v>
      </c>
      <c r="F37" s="17"/>
      <c r="G37" s="16"/>
      <c r="H37" s="18"/>
      <c r="I37" s="43">
        <v>3.3748800000000001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23"/>
      <c r="C38" s="24"/>
      <c r="D38" s="24"/>
      <c r="E38" s="25">
        <f>SUM(E14:E37)</f>
        <v>487.34784000000008</v>
      </c>
      <c r="F38" s="26"/>
      <c r="G38" s="26"/>
      <c r="H38" s="26"/>
      <c r="I38" s="25">
        <f>SUM(I14:I37)</f>
        <v>446.47008000000005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447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93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 t="s">
        <v>92</v>
      </c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ТП-15</v>
      </c>
      <c r="C10" s="388"/>
      <c r="D10" s="389"/>
      <c r="E10" s="387" t="str">
        <f>K4</f>
        <v>ТП-23 В-2</v>
      </c>
      <c r="F10" s="390"/>
      <c r="G10" s="391"/>
      <c r="H10" s="387" t="str">
        <f>B10</f>
        <v>ТП-15</v>
      </c>
      <c r="I10" s="388"/>
      <c r="J10" s="389"/>
      <c r="K10" s="387" t="str">
        <f>E10</f>
        <v>ТП-23 В-2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40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40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3.3748800000000001</v>
      </c>
      <c r="E14" s="17"/>
      <c r="F14" s="18"/>
      <c r="G14" s="296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3.4127999999999998</v>
      </c>
      <c r="E15" s="17"/>
      <c r="F15" s="18"/>
      <c r="G15" s="296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3.45072</v>
      </c>
      <c r="E16" s="17"/>
      <c r="F16" s="18"/>
      <c r="G16" s="296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3.45072</v>
      </c>
      <c r="E17" s="17"/>
      <c r="F17" s="18"/>
      <c r="G17" s="296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3.3369599999999999</v>
      </c>
      <c r="E18" s="17"/>
      <c r="F18" s="18"/>
      <c r="G18" s="296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3.4127999999999998</v>
      </c>
      <c r="E19" s="17"/>
      <c r="F19" s="18"/>
      <c r="G19" s="296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3.3748800000000001</v>
      </c>
      <c r="E20" s="17"/>
      <c r="F20" s="18"/>
      <c r="G20" s="296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4.2470400000000001</v>
      </c>
      <c r="E21" s="17"/>
      <c r="F21" s="18"/>
      <c r="G21" s="296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24.11712</v>
      </c>
      <c r="E22" s="17"/>
      <c r="F22" s="18"/>
      <c r="G22" s="296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48.954719999999995</v>
      </c>
      <c r="E23" s="17"/>
      <c r="F23" s="18"/>
      <c r="G23" s="296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46.072800000000001</v>
      </c>
      <c r="E24" s="17"/>
      <c r="F24" s="18"/>
      <c r="G24" s="296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53.808479999999996</v>
      </c>
      <c r="E25" s="17"/>
      <c r="F25" s="18"/>
      <c r="G25" s="296">
        <v>0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4.4745600000000003</v>
      </c>
      <c r="E26" s="17"/>
      <c r="F26" s="18"/>
      <c r="G26" s="296">
        <v>0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56.387039999999992</v>
      </c>
      <c r="E27" s="17"/>
      <c r="F27" s="18"/>
      <c r="G27" s="296">
        <v>0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61.468319999999999</v>
      </c>
      <c r="E28" s="17"/>
      <c r="F28" s="18"/>
      <c r="G28" s="296">
        <v>0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38.261279999999999</v>
      </c>
      <c r="E29" s="17"/>
      <c r="F29" s="18"/>
      <c r="G29" s="296">
        <v>0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57.562559999999998</v>
      </c>
      <c r="E30" s="17"/>
      <c r="F30" s="18"/>
      <c r="G30" s="296">
        <v>0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4.5503999999999998</v>
      </c>
      <c r="E31" s="17"/>
      <c r="F31" s="18"/>
      <c r="G31" s="296">
        <v>0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4.4745600000000003</v>
      </c>
      <c r="E32" s="17"/>
      <c r="F32" s="18"/>
      <c r="G32" s="296">
        <v>0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4.6262399999999992</v>
      </c>
      <c r="E33" s="17"/>
      <c r="F33" s="18"/>
      <c r="G33" s="296">
        <v>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3.4127999999999998</v>
      </c>
      <c r="E34" s="17"/>
      <c r="F34" s="18"/>
      <c r="G34" s="296">
        <v>0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3.4127999999999998</v>
      </c>
      <c r="E35" s="17"/>
      <c r="F35" s="18"/>
      <c r="G35" s="296">
        <v>0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3.45072</v>
      </c>
      <c r="E36" s="17"/>
      <c r="F36" s="18"/>
      <c r="G36" s="296">
        <v>0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3.3748800000000001</v>
      </c>
      <c r="E37" s="17"/>
      <c r="F37" s="18"/>
      <c r="G37" s="296">
        <v>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446.47008000000005</v>
      </c>
      <c r="E38" s="26"/>
      <c r="F38" s="18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  <col min="7" max="7" width="0" hidden="1" customWidth="1"/>
  </cols>
  <sheetData>
    <row r="1" spans="1:14" ht="15.75" x14ac:dyDescent="0.25">
      <c r="A1" s="1"/>
      <c r="B1" s="380" t="s">
        <v>0</v>
      </c>
      <c r="C1" s="381"/>
      <c r="D1" s="381"/>
      <c r="E1" s="381"/>
      <c r="F1" s="1"/>
      <c r="G1" s="1"/>
      <c r="H1" s="1"/>
      <c r="I1" s="2" t="s">
        <v>1</v>
      </c>
      <c r="J1" s="1"/>
      <c r="K1" s="1"/>
      <c r="L1" s="382" t="s">
        <v>448</v>
      </c>
      <c r="M1" s="382"/>
      <c r="N1" s="382"/>
    </row>
    <row r="2" spans="1:14" x14ac:dyDescent="0.25">
      <c r="A2" s="1"/>
      <c r="B2" s="383" t="s">
        <v>2</v>
      </c>
      <c r="C2" s="367"/>
      <c r="D2" s="367"/>
      <c r="E2" s="367"/>
      <c r="F2" s="1"/>
      <c r="G2" s="1"/>
      <c r="H2" s="1" t="s">
        <v>3</v>
      </c>
      <c r="I2" s="1"/>
      <c r="J2" s="1"/>
      <c r="K2" s="1"/>
      <c r="L2" s="383" t="s">
        <v>4</v>
      </c>
      <c r="M2" s="384"/>
      <c r="N2" s="384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84" t="s">
        <v>95</v>
      </c>
      <c r="M3" s="384"/>
      <c r="N3" s="384"/>
    </row>
    <row r="4" spans="1:14" ht="15.75" x14ac:dyDescent="0.25">
      <c r="A4" s="1"/>
      <c r="B4" s="385" t="s">
        <v>404</v>
      </c>
      <c r="C4" s="381"/>
      <c r="D4" s="3"/>
      <c r="E4" s="3"/>
      <c r="F4" s="3"/>
      <c r="G4" s="3"/>
      <c r="H4" s="5" t="s">
        <v>6</v>
      </c>
      <c r="I4" s="6"/>
      <c r="J4" s="6"/>
      <c r="K4" s="1"/>
      <c r="L4" s="384" t="s">
        <v>600</v>
      </c>
      <c r="M4" s="384"/>
      <c r="N4" s="384"/>
    </row>
    <row r="5" spans="1:14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</row>
    <row r="7" spans="1:14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</row>
    <row r="8" spans="1:14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369" t="s">
        <v>9</v>
      </c>
      <c r="B9" s="372" t="s">
        <v>10</v>
      </c>
      <c r="C9" s="373"/>
      <c r="D9" s="373"/>
      <c r="E9" s="373"/>
      <c r="F9" s="373"/>
      <c r="G9" s="373"/>
      <c r="H9" s="374"/>
      <c r="I9" s="372" t="s">
        <v>11</v>
      </c>
      <c r="J9" s="373"/>
      <c r="K9" s="373"/>
      <c r="L9" s="373"/>
      <c r="M9" s="373"/>
      <c r="N9" s="374"/>
    </row>
    <row r="10" spans="1:14" x14ac:dyDescent="0.25">
      <c r="A10" s="370"/>
      <c r="B10" s="387" t="str">
        <f>L3</f>
        <v>ТП-74</v>
      </c>
      <c r="C10" s="388"/>
      <c r="D10" s="389"/>
      <c r="E10" s="387" t="str">
        <f>L4</f>
        <v>ТП-СЗМК-2(не баланс)</v>
      </c>
      <c r="F10" s="390"/>
      <c r="G10" s="390"/>
      <c r="H10" s="391"/>
      <c r="I10" s="387" t="str">
        <f>B10</f>
        <v>ТП-74</v>
      </c>
      <c r="J10" s="388"/>
      <c r="K10" s="389"/>
      <c r="L10" s="387" t="str">
        <f>E10</f>
        <v>ТП-СЗМК-2(не баланс)</v>
      </c>
      <c r="M10" s="390"/>
      <c r="N10" s="391"/>
    </row>
    <row r="11" spans="1:14" x14ac:dyDescent="0.25">
      <c r="A11" s="370"/>
      <c r="B11" s="364" t="s">
        <v>405</v>
      </c>
      <c r="C11" s="365"/>
      <c r="D11" s="8">
        <v>120</v>
      </c>
      <c r="E11" s="364" t="s">
        <v>405</v>
      </c>
      <c r="F11" s="365"/>
      <c r="G11" s="9"/>
      <c r="H11" s="8">
        <v>200</v>
      </c>
      <c r="I11" s="364" t="s">
        <v>405</v>
      </c>
      <c r="J11" s="365"/>
      <c r="K11" s="8">
        <f>D11</f>
        <v>120</v>
      </c>
      <c r="L11" s="364" t="s">
        <v>405</v>
      </c>
      <c r="M11" s="365"/>
      <c r="N11" s="8">
        <f>H11</f>
        <v>200</v>
      </c>
    </row>
    <row r="12" spans="1:14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/>
      <c r="H12" s="10" t="s">
        <v>406</v>
      </c>
      <c r="I12" s="10" t="s">
        <v>12</v>
      </c>
      <c r="J12" s="10" t="s">
        <v>13</v>
      </c>
      <c r="K12" s="10" t="s">
        <v>406</v>
      </c>
      <c r="L12" s="10" t="s">
        <v>12</v>
      </c>
      <c r="M12" s="10" t="s">
        <v>13</v>
      </c>
      <c r="N12" s="10" t="s">
        <v>406</v>
      </c>
    </row>
    <row r="13" spans="1:14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/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</row>
    <row r="14" spans="1:14" x14ac:dyDescent="0.25">
      <c r="A14" s="283" t="s">
        <v>688</v>
      </c>
      <c r="B14" s="15"/>
      <c r="C14" s="16"/>
      <c r="D14" s="307">
        <v>32.353344</v>
      </c>
      <c r="E14" s="43"/>
      <c r="F14" s="43"/>
      <c r="G14" s="43"/>
      <c r="H14" s="43">
        <v>0</v>
      </c>
      <c r="I14" s="20"/>
      <c r="J14" s="18"/>
      <c r="K14" s="19">
        <v>0</v>
      </c>
      <c r="L14" s="17"/>
      <c r="M14" s="18"/>
      <c r="N14" s="19">
        <v>0</v>
      </c>
    </row>
    <row r="15" spans="1:14" x14ac:dyDescent="0.25">
      <c r="A15" s="284" t="s">
        <v>689</v>
      </c>
      <c r="B15" s="15"/>
      <c r="C15" s="16"/>
      <c r="D15" s="307">
        <v>31.739040000000003</v>
      </c>
      <c r="E15" s="43"/>
      <c r="F15" s="43"/>
      <c r="G15" s="43"/>
      <c r="H15" s="43">
        <v>0</v>
      </c>
      <c r="I15" s="20"/>
      <c r="J15" s="18"/>
      <c r="K15" s="19">
        <v>0</v>
      </c>
      <c r="L15" s="17"/>
      <c r="M15" s="18"/>
      <c r="N15" s="19">
        <v>0</v>
      </c>
    </row>
    <row r="16" spans="1:14" x14ac:dyDescent="0.25">
      <c r="A16" s="284" t="s">
        <v>690</v>
      </c>
      <c r="B16" s="15"/>
      <c r="C16" s="16"/>
      <c r="D16" s="307">
        <v>32.353344</v>
      </c>
      <c r="E16" s="43"/>
      <c r="F16" s="43"/>
      <c r="G16" s="43"/>
      <c r="H16" s="43">
        <v>0</v>
      </c>
      <c r="I16" s="20"/>
      <c r="J16" s="18"/>
      <c r="K16" s="19">
        <v>0</v>
      </c>
      <c r="L16" s="17"/>
      <c r="M16" s="18"/>
      <c r="N16" s="19">
        <v>0</v>
      </c>
    </row>
    <row r="17" spans="1:14" x14ac:dyDescent="0.25">
      <c r="A17" s="284" t="s">
        <v>691</v>
      </c>
      <c r="B17" s="15"/>
      <c r="C17" s="16"/>
      <c r="D17" s="307">
        <v>33.058655999999999</v>
      </c>
      <c r="E17" s="43"/>
      <c r="F17" s="43"/>
      <c r="G17" s="43"/>
      <c r="H17" s="43">
        <v>0</v>
      </c>
      <c r="I17" s="20"/>
      <c r="J17" s="18"/>
      <c r="K17" s="19">
        <v>0</v>
      </c>
      <c r="L17" s="17"/>
      <c r="M17" s="18"/>
      <c r="N17" s="19">
        <v>0</v>
      </c>
    </row>
    <row r="18" spans="1:14" x14ac:dyDescent="0.25">
      <c r="A18" s="284" t="s">
        <v>692</v>
      </c>
      <c r="B18" s="15"/>
      <c r="C18" s="16"/>
      <c r="D18" s="307">
        <v>33.695712</v>
      </c>
      <c r="E18" s="43"/>
      <c r="F18" s="43"/>
      <c r="G18" s="43"/>
      <c r="H18" s="43">
        <v>0</v>
      </c>
      <c r="I18" s="20"/>
      <c r="J18" s="18"/>
      <c r="K18" s="19">
        <v>0</v>
      </c>
      <c r="L18" s="17"/>
      <c r="M18" s="18"/>
      <c r="N18" s="19">
        <v>0</v>
      </c>
    </row>
    <row r="19" spans="1:14" x14ac:dyDescent="0.25">
      <c r="A19" s="284" t="s">
        <v>693</v>
      </c>
      <c r="B19" s="15"/>
      <c r="C19" s="16"/>
      <c r="D19" s="307">
        <v>34.878816</v>
      </c>
      <c r="E19" s="43"/>
      <c r="F19" s="43"/>
      <c r="G19" s="43"/>
      <c r="H19" s="43">
        <v>0</v>
      </c>
      <c r="I19" s="20"/>
      <c r="J19" s="18"/>
      <c r="K19" s="19">
        <v>0</v>
      </c>
      <c r="L19" s="17"/>
      <c r="M19" s="18"/>
      <c r="N19" s="19">
        <v>0</v>
      </c>
    </row>
    <row r="20" spans="1:14" x14ac:dyDescent="0.25">
      <c r="A20" s="284" t="s">
        <v>694</v>
      </c>
      <c r="B20" s="15"/>
      <c r="C20" s="16"/>
      <c r="D20" s="307">
        <v>33.013151999999998</v>
      </c>
      <c r="E20" s="43"/>
      <c r="F20" s="43"/>
      <c r="G20" s="43"/>
      <c r="H20" s="43">
        <v>0</v>
      </c>
      <c r="I20" s="20"/>
      <c r="J20" s="18"/>
      <c r="K20" s="19">
        <v>0</v>
      </c>
      <c r="L20" s="17"/>
      <c r="M20" s="18"/>
      <c r="N20" s="19">
        <v>0</v>
      </c>
    </row>
    <row r="21" spans="1:14" x14ac:dyDescent="0.25">
      <c r="A21" s="284" t="s">
        <v>695</v>
      </c>
      <c r="B21" s="15"/>
      <c r="C21" s="16"/>
      <c r="D21" s="307">
        <v>36.835487999999991</v>
      </c>
      <c r="E21" s="43"/>
      <c r="F21" s="43"/>
      <c r="G21" s="43"/>
      <c r="H21" s="43">
        <v>0</v>
      </c>
      <c r="I21" s="20"/>
      <c r="J21" s="18"/>
      <c r="K21" s="19">
        <v>0</v>
      </c>
      <c r="L21" s="17"/>
      <c r="M21" s="18"/>
      <c r="N21" s="19">
        <v>0</v>
      </c>
    </row>
    <row r="22" spans="1:14" x14ac:dyDescent="0.25">
      <c r="A22" s="284" t="s">
        <v>696</v>
      </c>
      <c r="B22" s="15"/>
      <c r="C22" s="16"/>
      <c r="D22" s="307">
        <v>62.818272000000007</v>
      </c>
      <c r="E22" s="43"/>
      <c r="F22" s="43"/>
      <c r="G22" s="43"/>
      <c r="H22" s="43">
        <v>0</v>
      </c>
      <c r="I22" s="20"/>
      <c r="J22" s="18"/>
      <c r="K22" s="19">
        <v>0</v>
      </c>
      <c r="L22" s="17"/>
      <c r="M22" s="18"/>
      <c r="N22" s="19">
        <v>0</v>
      </c>
    </row>
    <row r="23" spans="1:14" x14ac:dyDescent="0.25">
      <c r="A23" s="284" t="s">
        <v>697</v>
      </c>
      <c r="B23" s="15"/>
      <c r="C23" s="16"/>
      <c r="D23" s="307">
        <v>71.008991999999992</v>
      </c>
      <c r="E23" s="43"/>
      <c r="F23" s="43"/>
      <c r="G23" s="43"/>
      <c r="H23" s="43">
        <v>0</v>
      </c>
      <c r="I23" s="20"/>
      <c r="J23" s="18"/>
      <c r="K23" s="19">
        <v>0</v>
      </c>
      <c r="L23" s="17"/>
      <c r="M23" s="18"/>
      <c r="N23" s="19">
        <v>0</v>
      </c>
    </row>
    <row r="24" spans="1:14" x14ac:dyDescent="0.25">
      <c r="A24" s="284" t="s">
        <v>698</v>
      </c>
      <c r="B24" s="15"/>
      <c r="C24" s="16"/>
      <c r="D24" s="307">
        <v>64.820447999999985</v>
      </c>
      <c r="E24" s="43"/>
      <c r="F24" s="43"/>
      <c r="G24" s="43"/>
      <c r="H24" s="43">
        <v>0</v>
      </c>
      <c r="I24" s="20"/>
      <c r="J24" s="18"/>
      <c r="K24" s="19">
        <v>0</v>
      </c>
      <c r="L24" s="17"/>
      <c r="M24" s="18"/>
      <c r="N24" s="19">
        <v>0</v>
      </c>
    </row>
    <row r="25" spans="1:14" x14ac:dyDescent="0.25">
      <c r="A25" s="284" t="s">
        <v>699</v>
      </c>
      <c r="B25" s="15"/>
      <c r="C25" s="16"/>
      <c r="D25" s="307">
        <v>58.904927999999998</v>
      </c>
      <c r="E25" s="43"/>
      <c r="F25" s="43"/>
      <c r="G25" s="43"/>
      <c r="H25" s="43">
        <v>0</v>
      </c>
      <c r="I25" s="20"/>
      <c r="J25" s="18"/>
      <c r="K25" s="19">
        <v>0</v>
      </c>
      <c r="L25" s="17"/>
      <c r="M25" s="18"/>
      <c r="N25" s="19">
        <v>0</v>
      </c>
    </row>
    <row r="26" spans="1:14" x14ac:dyDescent="0.25">
      <c r="A26" s="284" t="s">
        <v>700</v>
      </c>
      <c r="B26" s="15"/>
      <c r="C26" s="16"/>
      <c r="D26" s="307">
        <v>57.471551999999996</v>
      </c>
      <c r="E26" s="43"/>
      <c r="F26" s="43"/>
      <c r="G26" s="43"/>
      <c r="H26" s="43">
        <v>0</v>
      </c>
      <c r="I26" s="20"/>
      <c r="J26" s="18"/>
      <c r="K26" s="19">
        <v>0</v>
      </c>
      <c r="L26" s="17"/>
      <c r="M26" s="18"/>
      <c r="N26" s="19">
        <v>0</v>
      </c>
    </row>
    <row r="27" spans="1:14" x14ac:dyDescent="0.25">
      <c r="A27" s="284" t="s">
        <v>701</v>
      </c>
      <c r="B27" s="15"/>
      <c r="C27" s="16"/>
      <c r="D27" s="307">
        <v>58.677408</v>
      </c>
      <c r="E27" s="43"/>
      <c r="F27" s="43"/>
      <c r="G27" s="43"/>
      <c r="H27" s="43">
        <v>0</v>
      </c>
      <c r="I27" s="20"/>
      <c r="J27" s="18"/>
      <c r="K27" s="19">
        <v>0</v>
      </c>
      <c r="L27" s="17"/>
      <c r="M27" s="18"/>
      <c r="N27" s="19">
        <v>0</v>
      </c>
    </row>
    <row r="28" spans="1:14" x14ac:dyDescent="0.25">
      <c r="A28" s="284" t="s">
        <v>702</v>
      </c>
      <c r="B28" s="15"/>
      <c r="C28" s="16"/>
      <c r="D28" s="307">
        <v>50.827967999999998</v>
      </c>
      <c r="E28" s="43"/>
      <c r="F28" s="43"/>
      <c r="G28" s="43"/>
      <c r="H28" s="43">
        <v>0</v>
      </c>
      <c r="I28" s="20"/>
      <c r="J28" s="18"/>
      <c r="K28" s="19">
        <v>0</v>
      </c>
      <c r="L28" s="17"/>
      <c r="M28" s="18"/>
      <c r="N28" s="19">
        <v>0</v>
      </c>
    </row>
    <row r="29" spans="1:14" x14ac:dyDescent="0.25">
      <c r="A29" s="284" t="s">
        <v>703</v>
      </c>
      <c r="B29" s="15"/>
      <c r="C29" s="16"/>
      <c r="D29" s="307">
        <v>51.760799999999996</v>
      </c>
      <c r="E29" s="43"/>
      <c r="F29" s="43"/>
      <c r="G29" s="43"/>
      <c r="H29" s="43">
        <v>0</v>
      </c>
      <c r="I29" s="20"/>
      <c r="J29" s="18"/>
      <c r="K29" s="19">
        <v>0</v>
      </c>
      <c r="L29" s="17"/>
      <c r="M29" s="18"/>
      <c r="N29" s="19">
        <v>0</v>
      </c>
    </row>
    <row r="30" spans="1:14" x14ac:dyDescent="0.25">
      <c r="A30" s="284" t="s">
        <v>704</v>
      </c>
      <c r="B30" s="15"/>
      <c r="C30" s="16"/>
      <c r="D30" s="307">
        <v>58.791167999999999</v>
      </c>
      <c r="E30" s="43"/>
      <c r="F30" s="43"/>
      <c r="G30" s="43"/>
      <c r="H30" s="43">
        <v>0</v>
      </c>
      <c r="I30" s="20"/>
      <c r="J30" s="18"/>
      <c r="K30" s="19">
        <v>0</v>
      </c>
      <c r="L30" s="17"/>
      <c r="M30" s="18"/>
      <c r="N30" s="19">
        <v>0</v>
      </c>
    </row>
    <row r="31" spans="1:14" x14ac:dyDescent="0.25">
      <c r="A31" s="284" t="s">
        <v>705</v>
      </c>
      <c r="B31" s="15"/>
      <c r="C31" s="16"/>
      <c r="D31" s="307">
        <v>49.25808</v>
      </c>
      <c r="E31" s="43"/>
      <c r="F31" s="43"/>
      <c r="G31" s="43"/>
      <c r="H31" s="43">
        <v>0</v>
      </c>
      <c r="I31" s="20"/>
      <c r="J31" s="18"/>
      <c r="K31" s="19">
        <v>0</v>
      </c>
      <c r="L31" s="17"/>
      <c r="M31" s="18"/>
      <c r="N31" s="19">
        <v>0</v>
      </c>
    </row>
    <row r="32" spans="1:14" x14ac:dyDescent="0.25">
      <c r="A32" s="284" t="s">
        <v>706</v>
      </c>
      <c r="B32" s="15"/>
      <c r="C32" s="16"/>
      <c r="D32" s="307">
        <v>55.833407999999999</v>
      </c>
      <c r="E32" s="43"/>
      <c r="F32" s="43"/>
      <c r="G32" s="43"/>
      <c r="H32" s="43">
        <v>0</v>
      </c>
      <c r="I32" s="20"/>
      <c r="J32" s="18"/>
      <c r="K32" s="19">
        <v>0</v>
      </c>
      <c r="L32" s="17"/>
      <c r="M32" s="18"/>
      <c r="N32" s="19">
        <v>0</v>
      </c>
    </row>
    <row r="33" spans="1:14" x14ac:dyDescent="0.25">
      <c r="A33" s="284" t="s">
        <v>707</v>
      </c>
      <c r="B33" s="15"/>
      <c r="C33" s="16"/>
      <c r="D33" s="307">
        <v>58.313375999999991</v>
      </c>
      <c r="E33" s="43"/>
      <c r="F33" s="43"/>
      <c r="G33" s="43"/>
      <c r="H33" s="43">
        <v>0</v>
      </c>
      <c r="I33" s="20"/>
      <c r="J33" s="18"/>
      <c r="K33" s="19">
        <v>0</v>
      </c>
      <c r="L33" s="17"/>
      <c r="M33" s="18"/>
      <c r="N33" s="19">
        <v>0</v>
      </c>
    </row>
    <row r="34" spans="1:14" x14ac:dyDescent="0.25">
      <c r="A34" s="284" t="s">
        <v>708</v>
      </c>
      <c r="B34" s="15"/>
      <c r="C34" s="16"/>
      <c r="D34" s="307">
        <v>41.613408</v>
      </c>
      <c r="E34" s="43"/>
      <c r="F34" s="43"/>
      <c r="G34" s="43"/>
      <c r="H34" s="43">
        <v>0</v>
      </c>
      <c r="I34" s="20"/>
      <c r="J34" s="18"/>
      <c r="K34" s="19">
        <v>0</v>
      </c>
      <c r="L34" s="17"/>
      <c r="M34" s="18"/>
      <c r="N34" s="19">
        <v>0</v>
      </c>
    </row>
    <row r="35" spans="1:14" x14ac:dyDescent="0.25">
      <c r="A35" s="284" t="s">
        <v>709</v>
      </c>
      <c r="B35" s="15"/>
      <c r="C35" s="16"/>
      <c r="D35" s="307">
        <v>32.512608</v>
      </c>
      <c r="E35" s="43"/>
      <c r="F35" s="43"/>
      <c r="G35" s="43"/>
      <c r="H35" s="43">
        <v>0</v>
      </c>
      <c r="I35" s="20"/>
      <c r="J35" s="18"/>
      <c r="K35" s="19">
        <v>0</v>
      </c>
      <c r="L35" s="17"/>
      <c r="M35" s="18"/>
      <c r="N35" s="19">
        <v>0</v>
      </c>
    </row>
    <row r="36" spans="1:14" x14ac:dyDescent="0.25">
      <c r="A36" s="284" t="s">
        <v>710</v>
      </c>
      <c r="B36" s="15"/>
      <c r="C36" s="16"/>
      <c r="D36" s="307">
        <v>33.081407999999996</v>
      </c>
      <c r="E36" s="43"/>
      <c r="F36" s="43"/>
      <c r="G36" s="43"/>
      <c r="H36" s="43">
        <v>0</v>
      </c>
      <c r="I36" s="20"/>
      <c r="J36" s="18"/>
      <c r="K36" s="19">
        <v>0</v>
      </c>
      <c r="L36" s="17"/>
      <c r="M36" s="18"/>
      <c r="N36" s="19">
        <v>0</v>
      </c>
    </row>
    <row r="37" spans="1:14" ht="15.75" thickBot="1" x14ac:dyDescent="0.3">
      <c r="A37" s="285" t="s">
        <v>711</v>
      </c>
      <c r="B37" s="15"/>
      <c r="C37" s="16"/>
      <c r="D37" s="307">
        <v>35.015327999999997</v>
      </c>
      <c r="E37" s="43"/>
      <c r="F37" s="43"/>
      <c r="G37" s="43"/>
      <c r="H37" s="43">
        <v>0</v>
      </c>
      <c r="I37" s="20"/>
      <c r="J37" s="18"/>
      <c r="K37" s="19">
        <v>0</v>
      </c>
      <c r="L37" s="17"/>
      <c r="M37" s="18"/>
      <c r="N37" s="19">
        <v>0</v>
      </c>
    </row>
    <row r="38" spans="1:14" x14ac:dyDescent="0.25">
      <c r="A38" s="14" t="s">
        <v>14</v>
      </c>
      <c r="B38" s="23"/>
      <c r="C38" s="24"/>
      <c r="D38" s="25">
        <f>SUM(D14:D37)</f>
        <v>1108.636704</v>
      </c>
      <c r="E38" s="26"/>
      <c r="F38" s="26"/>
      <c r="G38" s="26"/>
      <c r="H38" s="25">
        <f>SUM(H14:H37)</f>
        <v>0</v>
      </c>
      <c r="I38" s="26"/>
      <c r="J38" s="26"/>
      <c r="K38" s="25">
        <f>SUM(K14:K37)</f>
        <v>0</v>
      </c>
      <c r="L38" s="26"/>
      <c r="M38" s="26"/>
      <c r="N38" s="25">
        <f>SUM(N14:N37)</f>
        <v>0</v>
      </c>
    </row>
    <row r="39" spans="1:14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27"/>
      <c r="J41" s="1"/>
      <c r="K41" s="1"/>
      <c r="L41" s="1"/>
      <c r="M41" s="1"/>
      <c r="N41" s="1"/>
    </row>
    <row r="42" spans="1:14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</sheetData>
  <mergeCells count="21">
    <mergeCell ref="B11:C11"/>
    <mergeCell ref="E11:F11"/>
    <mergeCell ref="I11:J11"/>
    <mergeCell ref="L11:M11"/>
    <mergeCell ref="B5:C5"/>
    <mergeCell ref="A6:N6"/>
    <mergeCell ref="A7:N7"/>
    <mergeCell ref="A9:A12"/>
    <mergeCell ref="B9:H9"/>
    <mergeCell ref="I9:N9"/>
    <mergeCell ref="B10:D10"/>
    <mergeCell ref="E10:H10"/>
    <mergeCell ref="I10:K10"/>
    <mergeCell ref="L10:N10"/>
    <mergeCell ref="B4:C4"/>
    <mergeCell ref="L4:N4"/>
    <mergeCell ref="B1:E1"/>
    <mergeCell ref="L1:N1"/>
    <mergeCell ref="B2:E2"/>
    <mergeCell ref="L2:N2"/>
    <mergeCell ref="L3:N3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449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96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 t="s">
        <v>97</v>
      </c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ТП-Ферма Фенево В-1</v>
      </c>
      <c r="C10" s="388"/>
      <c r="D10" s="389"/>
      <c r="E10" s="387" t="str">
        <f>K4</f>
        <v>ТП-Ферма Фенево В-2</v>
      </c>
      <c r="F10" s="390"/>
      <c r="G10" s="391"/>
      <c r="H10" s="387" t="str">
        <f>B10</f>
        <v>ТП-Ферма Фенево В-1</v>
      </c>
      <c r="I10" s="388"/>
      <c r="J10" s="389"/>
      <c r="K10" s="387" t="str">
        <f>E10</f>
        <v>ТП-Ферма Фенево В-2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200</v>
      </c>
      <c r="E11" s="364" t="s">
        <v>405</v>
      </c>
      <c r="F11" s="365"/>
      <c r="G11" s="8">
        <v>200</v>
      </c>
      <c r="H11" s="364" t="s">
        <v>405</v>
      </c>
      <c r="I11" s="365"/>
      <c r="J11" s="8">
        <f>D11</f>
        <v>200</v>
      </c>
      <c r="K11" s="364" t="s">
        <v>405</v>
      </c>
      <c r="L11" s="365"/>
      <c r="M11" s="8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13.5564</v>
      </c>
      <c r="E14" s="43"/>
      <c r="F14" s="296"/>
      <c r="G14" s="43">
        <v>15.0732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14.599199999999998</v>
      </c>
      <c r="E15" s="43"/>
      <c r="F15" s="296"/>
      <c r="G15" s="43">
        <v>10.048800000000002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14.125199999999998</v>
      </c>
      <c r="E16" s="43"/>
      <c r="F16" s="296"/>
      <c r="G16" s="43">
        <v>21.045599999999997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16.59</v>
      </c>
      <c r="E17" s="43"/>
      <c r="F17" s="296"/>
      <c r="G17" s="43">
        <v>67.307999999999993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33.559200000000004</v>
      </c>
      <c r="E18" s="43"/>
      <c r="F18" s="296"/>
      <c r="G18" s="43">
        <v>70.341599999999985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45.883200000000002</v>
      </c>
      <c r="E19" s="43"/>
      <c r="F19" s="296"/>
      <c r="G19" s="43">
        <v>62.66279999999999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40.100399999999993</v>
      </c>
      <c r="E20" s="43"/>
      <c r="F20" s="296"/>
      <c r="G20" s="43">
        <v>29.5776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34.791600000000003</v>
      </c>
      <c r="E21" s="43"/>
      <c r="F21" s="296"/>
      <c r="G21" s="43">
        <v>37.445999999999998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18.486000000000001</v>
      </c>
      <c r="E22" s="43"/>
      <c r="F22" s="296"/>
      <c r="G22" s="43">
        <v>33.653999999999996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26.07</v>
      </c>
      <c r="E23" s="43"/>
      <c r="F23" s="296"/>
      <c r="G23" s="43">
        <v>32.895600000000002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20.761199999999999</v>
      </c>
      <c r="E24" s="43"/>
      <c r="F24" s="296"/>
      <c r="G24" s="43">
        <v>18.1068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24.363599999999998</v>
      </c>
      <c r="E25" s="43"/>
      <c r="F25" s="296"/>
      <c r="G25" s="43">
        <v>32.705999999999996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23.510400000000001</v>
      </c>
      <c r="E26" s="43"/>
      <c r="F26" s="296"/>
      <c r="G26" s="43">
        <v>53.561999999999998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16.779599999999999</v>
      </c>
      <c r="E27" s="43"/>
      <c r="F27" s="296"/>
      <c r="G27" s="43">
        <v>28.345199999999998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18.201599999999999</v>
      </c>
      <c r="E28" s="43"/>
      <c r="F28" s="296"/>
      <c r="G28" s="43">
        <v>26.354399999999995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18.865199999999998</v>
      </c>
      <c r="E29" s="43"/>
      <c r="F29" s="296"/>
      <c r="G29" s="43">
        <v>57.922799999999995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25.501199999999997</v>
      </c>
      <c r="E30" s="43"/>
      <c r="F30" s="296"/>
      <c r="G30" s="43">
        <v>74.702400000000011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45.503999999999998</v>
      </c>
      <c r="E31" s="43"/>
      <c r="F31" s="296"/>
      <c r="G31" s="43">
        <v>63.895200000000003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41.711999999999996</v>
      </c>
      <c r="E32" s="43"/>
      <c r="F32" s="296"/>
      <c r="G32" s="43">
        <v>34.791600000000003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18.96</v>
      </c>
      <c r="E33" s="43"/>
      <c r="F33" s="296"/>
      <c r="G33" s="43">
        <v>21.424800000000001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18.391199999999998</v>
      </c>
      <c r="E34" s="43"/>
      <c r="F34" s="296"/>
      <c r="G34" s="43">
        <v>23.794799999999999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23.605199999999996</v>
      </c>
      <c r="E35" s="43"/>
      <c r="F35" s="296"/>
      <c r="G35" s="43">
        <v>20.002800000000001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20.571599999999997</v>
      </c>
      <c r="E36" s="43"/>
      <c r="F36" s="296"/>
      <c r="G36" s="43">
        <v>13.651199999999999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20.855999999999998</v>
      </c>
      <c r="E37" s="43"/>
      <c r="F37" s="296"/>
      <c r="G37" s="43">
        <v>15.547199999999998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595.34399999999994</v>
      </c>
      <c r="E38" s="26"/>
      <c r="F38" s="26"/>
      <c r="G38" s="25">
        <f>SUM(G14:G37)</f>
        <v>864.86040000000014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4" zoomScale="70" zoomScaleNormal="70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450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1"/>
      <c r="H3" s="1"/>
      <c r="I3" s="1"/>
      <c r="J3" s="1"/>
      <c r="K3" s="384" t="s">
        <v>98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ТП-376</v>
      </c>
      <c r="C10" s="388"/>
      <c r="D10" s="389"/>
      <c r="E10" s="387">
        <f>K4</f>
        <v>0</v>
      </c>
      <c r="F10" s="390"/>
      <c r="G10" s="391"/>
      <c r="H10" s="387" t="str">
        <f>B10</f>
        <v>ТП-376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60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60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11.176919999999999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10.35216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9.6695999999999991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9.9255600000000008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9.1292399999999994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9.6980400000000007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15.954840000000001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14.703479999999999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13.0824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11.34756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10.77876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12.058559999999998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12.428279999999999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11.54664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11.262239999999998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10.01088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11.60352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9.6127199999999995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10.608120000000001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13.167719999999999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13.139279999999999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16.409880000000001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16.52364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16.0686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290.25864000000001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99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 t="s">
        <v>100</v>
      </c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КТП-ЭСПА</v>
      </c>
      <c r="C10" s="388"/>
      <c r="D10" s="389"/>
      <c r="E10" s="387" t="str">
        <f>K4</f>
        <v>КТП-Ново-Дубровка</v>
      </c>
      <c r="F10" s="390"/>
      <c r="G10" s="391"/>
      <c r="H10" s="387" t="str">
        <f>B10</f>
        <v>КТП-ЭСПА</v>
      </c>
      <c r="I10" s="388"/>
      <c r="J10" s="389"/>
      <c r="K10" s="387" t="str">
        <f>E10</f>
        <v>КТП-Ново-Дубровка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20</v>
      </c>
      <c r="E11" s="364" t="s">
        <v>405</v>
      </c>
      <c r="F11" s="365"/>
      <c r="G11" s="8">
        <v>20</v>
      </c>
      <c r="H11" s="364" t="s">
        <v>405</v>
      </c>
      <c r="I11" s="365"/>
      <c r="J11" s="8">
        <f>D11</f>
        <v>20</v>
      </c>
      <c r="K11" s="364" t="s">
        <v>405</v>
      </c>
      <c r="L11" s="365"/>
      <c r="M11" s="8">
        <f>G11</f>
        <v>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0.63</v>
      </c>
      <c r="E14" s="43"/>
      <c r="F14" s="43"/>
      <c r="G14" s="296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6">
        <v>0.62</v>
      </c>
      <c r="E15" s="43"/>
      <c r="F15" s="43"/>
      <c r="G15" s="296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6">
        <v>0.62</v>
      </c>
      <c r="E16" s="43"/>
      <c r="F16" s="43"/>
      <c r="G16" s="296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6">
        <v>0.63</v>
      </c>
      <c r="E17" s="43"/>
      <c r="F17" s="43"/>
      <c r="G17" s="296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6">
        <v>0.63</v>
      </c>
      <c r="E18" s="43"/>
      <c r="F18" s="43"/>
      <c r="G18" s="296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6">
        <v>0.4</v>
      </c>
      <c r="E19" s="20"/>
      <c r="F19" s="18"/>
      <c r="G19" s="296">
        <v>0</v>
      </c>
      <c r="H19" s="17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6">
        <v>0.04</v>
      </c>
      <c r="E20" s="20"/>
      <c r="F20" s="18"/>
      <c r="G20" s="296">
        <v>0</v>
      </c>
      <c r="H20" s="17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6">
        <v>0</v>
      </c>
      <c r="E21" s="20"/>
      <c r="F21" s="18"/>
      <c r="G21" s="296">
        <v>0</v>
      </c>
      <c r="H21" s="17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6">
        <v>0.04</v>
      </c>
      <c r="E22" s="20"/>
      <c r="F22" s="18"/>
      <c r="G22" s="296">
        <v>0</v>
      </c>
      <c r="H22" s="17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6">
        <v>0.03</v>
      </c>
      <c r="E23" s="20"/>
      <c r="F23" s="18"/>
      <c r="G23" s="296">
        <v>0</v>
      </c>
      <c r="H23" s="17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6">
        <v>0.03</v>
      </c>
      <c r="E24" s="20"/>
      <c r="F24" s="18"/>
      <c r="G24" s="296">
        <v>0</v>
      </c>
      <c r="H24" s="17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6">
        <v>0.04</v>
      </c>
      <c r="E25" s="20"/>
      <c r="F25" s="18"/>
      <c r="G25" s="296">
        <v>0</v>
      </c>
      <c r="H25" s="17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6">
        <v>0</v>
      </c>
      <c r="E26" s="20"/>
      <c r="F26" s="18"/>
      <c r="G26" s="296">
        <v>0</v>
      </c>
      <c r="H26" s="17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6">
        <v>0.04</v>
      </c>
      <c r="E27" s="20"/>
      <c r="F27" s="18"/>
      <c r="G27" s="296">
        <v>0</v>
      </c>
      <c r="H27" s="17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6">
        <v>0.01</v>
      </c>
      <c r="E28" s="20"/>
      <c r="F28" s="18"/>
      <c r="G28" s="296">
        <v>0</v>
      </c>
      <c r="H28" s="17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6">
        <v>0.04</v>
      </c>
      <c r="E29" s="20"/>
      <c r="F29" s="18"/>
      <c r="G29" s="296">
        <v>0</v>
      </c>
      <c r="H29" s="17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6">
        <v>0.01</v>
      </c>
      <c r="E30" s="20"/>
      <c r="F30" s="18"/>
      <c r="G30" s="296">
        <v>0</v>
      </c>
      <c r="H30" s="17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6">
        <v>0.03</v>
      </c>
      <c r="E31" s="20"/>
      <c r="F31" s="18"/>
      <c r="G31" s="296">
        <v>0</v>
      </c>
      <c r="H31" s="17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6">
        <v>6.0000000000000005E-2</v>
      </c>
      <c r="E32" s="20"/>
      <c r="F32" s="18"/>
      <c r="G32" s="296">
        <v>0</v>
      </c>
      <c r="H32" s="17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6">
        <v>0.01</v>
      </c>
      <c r="E33" s="20"/>
      <c r="F33" s="18"/>
      <c r="G33" s="296">
        <v>0</v>
      </c>
      <c r="H33" s="17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6">
        <v>0.04</v>
      </c>
      <c r="E34" s="20"/>
      <c r="F34" s="18"/>
      <c r="G34" s="296">
        <v>0</v>
      </c>
      <c r="H34" s="17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6">
        <v>0.05</v>
      </c>
      <c r="E35" s="20"/>
      <c r="F35" s="18"/>
      <c r="G35" s="296">
        <v>0</v>
      </c>
      <c r="H35" s="17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6">
        <v>0.52</v>
      </c>
      <c r="E36" s="20"/>
      <c r="F36" s="18"/>
      <c r="G36" s="296">
        <v>0</v>
      </c>
      <c r="H36" s="17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6">
        <v>0.62</v>
      </c>
      <c r="E37" s="20"/>
      <c r="F37" s="18"/>
      <c r="G37" s="296">
        <v>0</v>
      </c>
      <c r="H37" s="17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5.1399999999999988</v>
      </c>
      <c r="E38" s="20"/>
      <c r="F38" s="18"/>
      <c r="G38" s="19">
        <f>SUM(G14:G37)</f>
        <v>0</v>
      </c>
      <c r="H38" s="17"/>
      <c r="I38" s="18"/>
      <c r="J38" s="19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9"/>
      <c r="E39" s="20"/>
      <c r="F39" s="18"/>
      <c r="G39" s="19"/>
      <c r="H39" s="17"/>
      <c r="I39" s="18"/>
      <c r="J39" s="19"/>
      <c r="K39" s="1"/>
      <c r="L39" s="1"/>
      <c r="M39" s="1"/>
    </row>
    <row r="40" spans="1:13" x14ac:dyDescent="0.25">
      <c r="A40" s="1" t="s">
        <v>408</v>
      </c>
      <c r="B40" s="1"/>
      <c r="C40" s="1"/>
      <c r="D40" s="19"/>
      <c r="E40" s="20"/>
      <c r="F40" s="18"/>
      <c r="G40" s="19"/>
      <c r="H40" s="17"/>
      <c r="I40" s="18"/>
      <c r="J40" s="19"/>
      <c r="K40" s="1"/>
      <c r="L40" s="1"/>
      <c r="M40" s="1"/>
    </row>
    <row r="41" spans="1:13" x14ac:dyDescent="0.25">
      <c r="A41" s="1" t="s">
        <v>409</v>
      </c>
      <c r="B41" s="27"/>
      <c r="C41" s="27"/>
      <c r="D41" s="19"/>
      <c r="E41" s="20"/>
      <c r="F41" s="18"/>
      <c r="G41" s="19"/>
      <c r="H41" s="17"/>
      <c r="I41" s="18"/>
      <c r="J41" s="19"/>
      <c r="K41" s="1"/>
      <c r="L41" s="1"/>
      <c r="M41" s="1"/>
    </row>
    <row r="42" spans="1:13" x14ac:dyDescent="0.25">
      <c r="A42" s="1" t="s">
        <v>410</v>
      </c>
      <c r="B42" s="27"/>
      <c r="C42" s="27"/>
      <c r="D42" s="19"/>
      <c r="E42" s="20"/>
      <c r="F42" s="18"/>
      <c r="G42" s="19"/>
      <c r="H42" s="17"/>
      <c r="I42" s="18"/>
      <c r="J42" s="19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101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 t="s">
        <v>102</v>
      </c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КТП-Козлово-2</v>
      </c>
      <c r="C10" s="388"/>
      <c r="D10" s="389"/>
      <c r="E10" s="387" t="str">
        <f>K4</f>
        <v>ТП-319</v>
      </c>
      <c r="F10" s="390"/>
      <c r="G10" s="391"/>
      <c r="H10" s="387" t="str">
        <f>B10</f>
        <v>КТП-Козлово-2</v>
      </c>
      <c r="I10" s="388"/>
      <c r="J10" s="389"/>
      <c r="K10" s="387" t="str">
        <f>E10</f>
        <v>ТП-319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60</v>
      </c>
      <c r="E11" s="364" t="s">
        <v>405</v>
      </c>
      <c r="F11" s="365"/>
      <c r="G11" s="8">
        <v>30</v>
      </c>
      <c r="H11" s="364" t="s">
        <v>405</v>
      </c>
      <c r="I11" s="365"/>
      <c r="J11" s="8">
        <f>D11</f>
        <v>60</v>
      </c>
      <c r="K11" s="364" t="s">
        <v>405</v>
      </c>
      <c r="L11" s="365"/>
      <c r="M11" s="8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8.7595200000000002</v>
      </c>
      <c r="E14" s="17"/>
      <c r="F14" s="16"/>
      <c r="G14" s="296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9.176639999999999</v>
      </c>
      <c r="E15" s="17"/>
      <c r="F15" s="16"/>
      <c r="G15" s="296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6.6359999999999992</v>
      </c>
      <c r="E16" s="17"/>
      <c r="F16" s="16"/>
      <c r="G16" s="296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6.7876799999999999</v>
      </c>
      <c r="E17" s="17"/>
      <c r="F17" s="16"/>
      <c r="G17" s="296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7.6977600000000006</v>
      </c>
      <c r="E18" s="17"/>
      <c r="F18" s="16"/>
      <c r="G18" s="296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8.03904</v>
      </c>
      <c r="E19" s="17"/>
      <c r="F19" s="16"/>
      <c r="G19" s="296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7.0531199999999989</v>
      </c>
      <c r="E20" s="17"/>
      <c r="F20" s="16"/>
      <c r="G20" s="296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5.6121599999999994</v>
      </c>
      <c r="E21" s="17"/>
      <c r="F21" s="16"/>
      <c r="G21" s="296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7.8873600000000001</v>
      </c>
      <c r="E22" s="17"/>
      <c r="F22" s="16"/>
      <c r="G22" s="296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9.2904</v>
      </c>
      <c r="E23" s="17"/>
      <c r="F23" s="16"/>
      <c r="G23" s="296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10.162559999999999</v>
      </c>
      <c r="E24" s="17"/>
      <c r="F24" s="16"/>
      <c r="G24" s="296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7.0910400000000005</v>
      </c>
      <c r="E25" s="17"/>
      <c r="F25" s="16"/>
      <c r="G25" s="296">
        <v>0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6.2947199999999999</v>
      </c>
      <c r="E26" s="17"/>
      <c r="F26" s="16"/>
      <c r="G26" s="296">
        <v>0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9.1387199999999993</v>
      </c>
      <c r="E27" s="17"/>
      <c r="F27" s="16"/>
      <c r="G27" s="296">
        <v>0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7.925279999999999</v>
      </c>
      <c r="E28" s="17"/>
      <c r="F28" s="16"/>
      <c r="G28" s="296">
        <v>0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5.8396799999999995</v>
      </c>
      <c r="E29" s="17"/>
      <c r="F29" s="16"/>
      <c r="G29" s="296">
        <v>0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5.9155199999999999</v>
      </c>
      <c r="E30" s="17"/>
      <c r="F30" s="16"/>
      <c r="G30" s="296">
        <v>0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5.8396799999999995</v>
      </c>
      <c r="E31" s="17"/>
      <c r="F31" s="16"/>
      <c r="G31" s="296">
        <v>0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6.90144</v>
      </c>
      <c r="E32" s="17"/>
      <c r="F32" s="16"/>
      <c r="G32" s="296">
        <v>0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8.7974399999999982</v>
      </c>
      <c r="E33" s="17"/>
      <c r="F33" s="16"/>
      <c r="G33" s="296">
        <v>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8.3044799999999999</v>
      </c>
      <c r="E34" s="17"/>
      <c r="F34" s="16"/>
      <c r="G34" s="296">
        <v>0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10.693440000000001</v>
      </c>
      <c r="E35" s="17"/>
      <c r="F35" s="16"/>
      <c r="G35" s="296">
        <v>0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10.124639999999999</v>
      </c>
      <c r="E36" s="17"/>
      <c r="F36" s="18"/>
      <c r="G36" s="296">
        <v>0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9.5558399999999999</v>
      </c>
      <c r="E37" s="17"/>
      <c r="F37" s="18"/>
      <c r="G37" s="296">
        <v>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189.52415999999999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zoomScale="70" zoomScaleNormal="70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103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 t="s">
        <v>104</v>
      </c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КТП-Броды</v>
      </c>
      <c r="C10" s="388"/>
      <c r="D10" s="389"/>
      <c r="E10" s="387" t="str">
        <f>K4</f>
        <v>КТП-100 дачи "Водник"</v>
      </c>
      <c r="F10" s="390"/>
      <c r="G10" s="391"/>
      <c r="H10" s="387" t="str">
        <f>B10</f>
        <v>КТП-Броды</v>
      </c>
      <c r="I10" s="388"/>
      <c r="J10" s="389"/>
      <c r="K10" s="387" t="str">
        <f>E10</f>
        <v>КТП-100 дачи "Водник"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30</v>
      </c>
      <c r="E11" s="364" t="s">
        <v>405</v>
      </c>
      <c r="F11" s="365"/>
      <c r="G11" s="8">
        <v>40</v>
      </c>
      <c r="H11" s="364" t="s">
        <v>405</v>
      </c>
      <c r="I11" s="365"/>
      <c r="J11" s="8">
        <f>D11</f>
        <v>30</v>
      </c>
      <c r="K11" s="364" t="s">
        <v>405</v>
      </c>
      <c r="L11" s="365"/>
      <c r="M11" s="8">
        <f>G11</f>
        <v>40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8.6030999999999995</v>
      </c>
      <c r="E14" s="43"/>
      <c r="F14" s="43"/>
      <c r="G14" s="43">
        <v>6.3563399999999994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6.5411999999999999</v>
      </c>
      <c r="E15" s="43"/>
      <c r="F15" s="43"/>
      <c r="G15" s="43">
        <v>5.5884599999999995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5.4036</v>
      </c>
      <c r="E16" s="43"/>
      <c r="F16" s="43"/>
      <c r="G16" s="43">
        <v>5.9866199999999994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4.8774599999999992</v>
      </c>
      <c r="E17" s="43"/>
      <c r="F17" s="43"/>
      <c r="G17" s="43">
        <v>5.4462599999999997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3.3701399999999997</v>
      </c>
      <c r="E18" s="43"/>
      <c r="F18" s="43"/>
      <c r="G18" s="43">
        <v>5.0338799999999999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4.3228800000000005</v>
      </c>
      <c r="E19" s="43"/>
      <c r="F19" s="43"/>
      <c r="G19" s="43">
        <v>4.2375600000000002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4.0811399999999995</v>
      </c>
      <c r="E20" s="43"/>
      <c r="F20" s="43"/>
      <c r="G20" s="43">
        <v>4.7779199999999999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7.2522000000000002</v>
      </c>
      <c r="E21" s="43"/>
      <c r="F21" s="43"/>
      <c r="G21" s="43">
        <v>6.5838599999999996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8.0769599999999997</v>
      </c>
      <c r="E22" s="43"/>
      <c r="F22" s="43"/>
      <c r="G22" s="43">
        <v>9.0012600000000003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6.4274399999999998</v>
      </c>
      <c r="E23" s="43"/>
      <c r="F23" s="43"/>
      <c r="G23" s="43">
        <v>9.1576799999999992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6.4843199999999994</v>
      </c>
      <c r="E24" s="43"/>
      <c r="F24" s="43"/>
      <c r="G24" s="43">
        <v>6.1430400000000001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7.1384400000000001</v>
      </c>
      <c r="E25" s="43"/>
      <c r="F25" s="43"/>
      <c r="G25" s="43">
        <v>7.1953199999999997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7.2095399999999996</v>
      </c>
      <c r="E26" s="43"/>
      <c r="F26" s="43"/>
      <c r="G26" s="43">
        <v>6.5696399999999997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9.5558399999999999</v>
      </c>
      <c r="E27" s="43"/>
      <c r="F27" s="43"/>
      <c r="G27" s="43">
        <v>6.2283600000000003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9.0581399999999999</v>
      </c>
      <c r="E28" s="43"/>
      <c r="F28" s="43"/>
      <c r="G28" s="43">
        <v>7.65036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6.5980799999999995</v>
      </c>
      <c r="E29" s="43"/>
      <c r="F29" s="43"/>
      <c r="G29" s="43">
        <v>7.9774200000000004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5.7448799999999993</v>
      </c>
      <c r="E30" s="43"/>
      <c r="F30" s="43"/>
      <c r="G30" s="43">
        <v>7.3943999999999983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6.27102</v>
      </c>
      <c r="E31" s="43"/>
      <c r="F31" s="43"/>
      <c r="G31" s="43">
        <v>7.038899999999999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7.65036</v>
      </c>
      <c r="E32" s="43"/>
      <c r="F32" s="43"/>
      <c r="G32" s="43">
        <v>6.4558800000000005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7.8067799999999989</v>
      </c>
      <c r="E33" s="43"/>
      <c r="F33" s="43"/>
      <c r="G33" s="43">
        <v>8.7595200000000002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11.5182</v>
      </c>
      <c r="E34" s="43"/>
      <c r="F34" s="43"/>
      <c r="G34" s="43">
        <v>9.6695999999999991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10.750319999999999</v>
      </c>
      <c r="E35" s="43"/>
      <c r="F35" s="43"/>
      <c r="G35" s="43">
        <v>9.5558399999999999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11.731499999999999</v>
      </c>
      <c r="E36" s="43"/>
      <c r="F36" s="43"/>
      <c r="G36" s="43">
        <v>7.9347600000000007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8.1196200000000012</v>
      </c>
      <c r="E37" s="43"/>
      <c r="F37" s="43"/>
      <c r="G37" s="43">
        <v>5.9439599999999997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174.59316000000001</v>
      </c>
      <c r="E38" s="26"/>
      <c r="F38" s="26"/>
      <c r="G38" s="25">
        <f>SUM(G14:G37)</f>
        <v>166.68684000000002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</cols>
  <sheetData>
    <row r="1" spans="1:39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452</v>
      </c>
      <c r="L1" s="382"/>
      <c r="M1" s="382"/>
    </row>
    <row r="2" spans="1:39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39" x14ac:dyDescent="0.25">
      <c r="A3" s="1"/>
      <c r="B3" s="1"/>
      <c r="C3" s="1"/>
      <c r="D3" s="35"/>
      <c r="E3" s="1"/>
      <c r="F3" s="1"/>
      <c r="G3" s="1"/>
      <c r="H3" s="1"/>
      <c r="I3" s="1"/>
      <c r="J3" s="1"/>
      <c r="K3" s="384" t="s">
        <v>105</v>
      </c>
      <c r="L3" s="384"/>
      <c r="M3" s="384"/>
    </row>
    <row r="4" spans="1:39" ht="15.75" x14ac:dyDescent="0.25">
      <c r="A4" s="1"/>
      <c r="B4" s="385" t="s">
        <v>404</v>
      </c>
      <c r="C4" s="381"/>
      <c r="D4" s="50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39" x14ac:dyDescent="0.25">
      <c r="A5" s="1"/>
      <c r="B5" s="378" t="s">
        <v>7</v>
      </c>
      <c r="C5" s="379"/>
      <c r="D5" s="51"/>
      <c r="E5" s="1"/>
      <c r="F5" s="1"/>
      <c r="G5" s="1"/>
      <c r="H5" s="1"/>
      <c r="I5" s="1"/>
      <c r="J5" s="1"/>
      <c r="K5" s="1"/>
      <c r="L5" s="1"/>
      <c r="M5" s="1"/>
    </row>
    <row r="6" spans="1:39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39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39" x14ac:dyDescent="0.25">
      <c r="A8" s="7">
        <v>1630</v>
      </c>
      <c r="B8" s="7">
        <v>1628</v>
      </c>
      <c r="C8" s="1"/>
      <c r="D8" s="35"/>
      <c r="E8" s="1"/>
      <c r="F8" s="1"/>
      <c r="G8" s="1"/>
      <c r="H8" s="1"/>
      <c r="I8" s="1"/>
      <c r="J8" s="1"/>
      <c r="K8" s="1"/>
      <c r="L8" s="1"/>
      <c r="M8" s="1"/>
      <c r="AC8">
        <v>5.0999999999999996</v>
      </c>
      <c r="AD8">
        <v>5.5600000000000005</v>
      </c>
      <c r="AE8">
        <v>5.6099999999999994</v>
      </c>
      <c r="AF8">
        <v>6.52</v>
      </c>
      <c r="AG8">
        <v>5.32</v>
      </c>
      <c r="AH8">
        <v>6.5</v>
      </c>
      <c r="AI8">
        <v>7.66</v>
      </c>
      <c r="AJ8">
        <v>9.42</v>
      </c>
      <c r="AK8">
        <v>10.44</v>
      </c>
      <c r="AL8">
        <v>11.09</v>
      </c>
      <c r="AM8">
        <v>8.51</v>
      </c>
    </row>
    <row r="9" spans="1:39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39" x14ac:dyDescent="0.25">
      <c r="A10" s="370"/>
      <c r="B10" s="387" t="str">
        <f>K3</f>
        <v>КТП-Сад№11 ЧМХС</v>
      </c>
      <c r="C10" s="388"/>
      <c r="D10" s="389"/>
      <c r="E10" s="387">
        <f>K4</f>
        <v>0</v>
      </c>
      <c r="F10" s="390"/>
      <c r="G10" s="391"/>
      <c r="H10" s="387" t="str">
        <f>B10</f>
        <v>КТП-Сад№11 ЧМХС</v>
      </c>
      <c r="I10" s="388"/>
      <c r="J10" s="389"/>
      <c r="K10" s="387">
        <f>E10</f>
        <v>0</v>
      </c>
      <c r="L10" s="390"/>
      <c r="M10" s="391"/>
    </row>
    <row r="11" spans="1:39" x14ac:dyDescent="0.25">
      <c r="A11" s="370"/>
      <c r="B11" s="364" t="s">
        <v>405</v>
      </c>
      <c r="C11" s="365"/>
      <c r="D11" s="37">
        <v>20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20</v>
      </c>
      <c r="K11" s="364" t="s">
        <v>405</v>
      </c>
      <c r="L11" s="365"/>
      <c r="M11" s="8">
        <f>G11</f>
        <v>120</v>
      </c>
    </row>
    <row r="12" spans="1:39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39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39" x14ac:dyDescent="0.25">
      <c r="A14" s="283" t="s">
        <v>688</v>
      </c>
      <c r="B14" s="15"/>
      <c r="C14" s="16"/>
      <c r="D14" s="43">
        <v>4.9959599999999993</v>
      </c>
      <c r="E14" s="43"/>
      <c r="F14" s="16"/>
      <c r="G14" s="296"/>
      <c r="H14" s="20"/>
      <c r="I14" s="18"/>
      <c r="J14" s="19">
        <v>0</v>
      </c>
      <c r="K14" s="17"/>
      <c r="L14" s="18"/>
      <c r="M14" s="19"/>
    </row>
    <row r="15" spans="1:39" x14ac:dyDescent="0.25">
      <c r="A15" s="284" t="s">
        <v>689</v>
      </c>
      <c r="B15" s="15"/>
      <c r="C15" s="16"/>
      <c r="D15" s="43">
        <v>5.0338799999999999</v>
      </c>
      <c r="E15" s="43"/>
      <c r="F15" s="16"/>
      <c r="G15" s="296"/>
      <c r="H15" s="20"/>
      <c r="I15" s="18"/>
      <c r="J15" s="19">
        <v>0</v>
      </c>
      <c r="K15" s="17"/>
      <c r="L15" s="18"/>
      <c r="M15" s="19"/>
    </row>
    <row r="16" spans="1:39" x14ac:dyDescent="0.25">
      <c r="A16" s="284" t="s">
        <v>690</v>
      </c>
      <c r="B16" s="15"/>
      <c r="C16" s="16"/>
      <c r="D16" s="43">
        <v>4.6357199999999992</v>
      </c>
      <c r="E16" s="43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4.7779199999999991</v>
      </c>
      <c r="E17" s="43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4.6831199999999997</v>
      </c>
      <c r="E18" s="43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5.8017599999999998</v>
      </c>
      <c r="E19" s="43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5.6026799999999994</v>
      </c>
      <c r="E20" s="43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6.1999199999999997</v>
      </c>
      <c r="E21" s="43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6.7118399999999996</v>
      </c>
      <c r="E22" s="43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6.8445600000000004</v>
      </c>
      <c r="E23" s="43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8.2760400000000001</v>
      </c>
      <c r="E24" s="43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7.3185600000000006</v>
      </c>
      <c r="E25" s="43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5.7354000000000003</v>
      </c>
      <c r="E26" s="43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4.8347999999999995</v>
      </c>
      <c r="E27" s="43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5.27088</v>
      </c>
      <c r="E28" s="43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5.3182799999999988</v>
      </c>
      <c r="E29" s="43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6.1809599999999989</v>
      </c>
      <c r="E30" s="43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5.0433599999999998</v>
      </c>
      <c r="E31" s="43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6.1619999999999999</v>
      </c>
      <c r="E32" s="43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7.2616800000000001</v>
      </c>
      <c r="E33" s="43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8.930159999999999</v>
      </c>
      <c r="E34" s="43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9.8971199999999993</v>
      </c>
      <c r="E35" s="43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10.51332</v>
      </c>
      <c r="E36" s="43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8.0674799999999998</v>
      </c>
      <c r="E37" s="43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154.09739999999999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8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453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106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КТП-КЗС-2</v>
      </c>
      <c r="C10" s="388"/>
      <c r="D10" s="389"/>
      <c r="E10" s="387">
        <f>K4</f>
        <v>0</v>
      </c>
      <c r="F10" s="390"/>
      <c r="G10" s="391"/>
      <c r="H10" s="387" t="str">
        <f>B10</f>
        <v>КТП-КЗС-2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80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80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3.9815999999999998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3.7540799999999996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3.6403199999999996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3.6782399999999997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3.6403199999999996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3.7919999999999998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3.82992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4.01952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3.9815999999999998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4.284959999999999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4.1711999999999998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4.3987199999999991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4.7779199999999999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5.157119999999999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5.0812799999999996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5.1192000000000002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5.3087999999999997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4.5883199999999995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4.284959999999999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4.3607999999999993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4.3987199999999991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4.3607999999999993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4.2091200000000004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4.2091200000000004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67">
        <f>SUM(D14:D37)</f>
        <v>103.02863999999998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  <col min="4" max="4" width="15.7109375" customWidth="1"/>
    <col min="10" max="10" width="16.7109375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454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107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 t="s">
        <v>108</v>
      </c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КТПН-400 Животноводческий комплекс</v>
      </c>
      <c r="C10" s="388"/>
      <c r="D10" s="389"/>
      <c r="E10" s="387" t="str">
        <f>K4</f>
        <v>КТП-Деревня</v>
      </c>
      <c r="F10" s="390"/>
      <c r="G10" s="391"/>
      <c r="H10" s="387" t="str">
        <f>B10</f>
        <v>КТПН-400 Животноводческий комплекс</v>
      </c>
      <c r="I10" s="388"/>
      <c r="J10" s="389"/>
      <c r="K10" s="387" t="str">
        <f>E10</f>
        <v>КТП-Деревня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120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120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56.739959999999996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56.739959999999996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83.20320000000001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88.172280000000001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116.25336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145.14336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120.87576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123.53363999999999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103.07951999999999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92.447999999999993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97.301519999999982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84.589920000000006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87.59447999999999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92.79468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97.763760000000005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91.523519999999991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112.90212000000001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120.52907999999999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108.85751999999999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95.105879999999985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95.105879999999985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85.861079999999987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58.70447999999999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64.251359999999991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2279.0743200000002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455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109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ТП-323</v>
      </c>
      <c r="C10" s="388"/>
      <c r="D10" s="389"/>
      <c r="E10" s="387">
        <f>K4</f>
        <v>0</v>
      </c>
      <c r="F10" s="390"/>
      <c r="G10" s="391"/>
      <c r="H10" s="387" t="str">
        <f>B10</f>
        <v>ТП-323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20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20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5.4698399999999996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5.1520499999999991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5.1039000000000003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1.1459699999999999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0.47186999999999996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0.51039000000000001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0.51039000000000001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4.2179399999999996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5.5179900000000002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5.3253899999999996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4.9787099999999995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5.0268600000000001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5.4505799999999995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5.2676099999999995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4.8438899999999991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4.8535199999999996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5.2002000000000006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4.9787099999999995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5.1038999999999994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5.2483500000000003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6.3269099999999998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6.4520999999999997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5.5035449999999999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5.2676100000000003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107.92822500000001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8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456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110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КТП-Поселок Поповка</v>
      </c>
      <c r="C10" s="388"/>
      <c r="D10" s="389"/>
      <c r="E10" s="387">
        <f>K4</f>
        <v>0</v>
      </c>
      <c r="F10" s="390"/>
      <c r="G10" s="391"/>
      <c r="H10" s="387" t="str">
        <f>B10</f>
        <v>КТП-Поселок Поповка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40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40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13.404959999999999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14.098319999999999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12.827159999999999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8.2047599999999985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7.8002999999999991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8.8403399999999994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12.36492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12.942720000000001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17.56512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18.200699999999998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26.232119999999998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23.343120000000003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18.489600000000003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21.609719999999996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22.765319999999999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20.627459999999999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16.236179999999997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21.84084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21.956399999999995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20.68524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22.534199999999998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20.165219999999998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17.56512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20.338560000000001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420.63839999999993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457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111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ТП-69 (КТПН-23)</v>
      </c>
      <c r="C10" s="388"/>
      <c r="D10" s="389"/>
      <c r="E10" s="387">
        <f>K4</f>
        <v>0</v>
      </c>
      <c r="F10" s="390"/>
      <c r="G10" s="391"/>
      <c r="H10" s="387" t="str">
        <f>B10</f>
        <v>ТП-69 (КТПН-23)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20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20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9">
        <v>0</v>
      </c>
      <c r="E14" s="17"/>
      <c r="F14" s="16"/>
      <c r="G14" s="296"/>
      <c r="H14" s="20"/>
      <c r="I14" s="18"/>
      <c r="J14" s="4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9">
        <v>0</v>
      </c>
      <c r="E15" s="17"/>
      <c r="F15" s="16"/>
      <c r="G15" s="296"/>
      <c r="H15" s="20"/>
      <c r="I15" s="18"/>
      <c r="J15" s="4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9">
        <v>0</v>
      </c>
      <c r="E16" s="17"/>
      <c r="F16" s="16"/>
      <c r="G16" s="296"/>
      <c r="H16" s="20"/>
      <c r="I16" s="18"/>
      <c r="J16" s="4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9">
        <v>0</v>
      </c>
      <c r="E17" s="17"/>
      <c r="F17" s="16"/>
      <c r="G17" s="296"/>
      <c r="H17" s="20"/>
      <c r="I17" s="18"/>
      <c r="J17" s="4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9">
        <v>0</v>
      </c>
      <c r="E18" s="17"/>
      <c r="F18" s="16"/>
      <c r="G18" s="296"/>
      <c r="H18" s="20"/>
      <c r="I18" s="18"/>
      <c r="J18" s="4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9">
        <v>0</v>
      </c>
      <c r="E19" s="17"/>
      <c r="F19" s="16"/>
      <c r="G19" s="296"/>
      <c r="H19" s="20"/>
      <c r="I19" s="18"/>
      <c r="J19" s="4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9">
        <v>0</v>
      </c>
      <c r="E20" s="17"/>
      <c r="F20" s="16"/>
      <c r="G20" s="296"/>
      <c r="H20" s="20"/>
      <c r="I20" s="18"/>
      <c r="J20" s="4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9">
        <v>0</v>
      </c>
      <c r="E21" s="17"/>
      <c r="F21" s="16"/>
      <c r="G21" s="296"/>
      <c r="H21" s="20"/>
      <c r="I21" s="18"/>
      <c r="J21" s="4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9">
        <v>0</v>
      </c>
      <c r="E22" s="17"/>
      <c r="F22" s="16"/>
      <c r="G22" s="296"/>
      <c r="H22" s="20"/>
      <c r="I22" s="18"/>
      <c r="J22" s="4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9">
        <v>0</v>
      </c>
      <c r="E23" s="17"/>
      <c r="F23" s="16"/>
      <c r="G23" s="296"/>
      <c r="H23" s="20"/>
      <c r="I23" s="18"/>
      <c r="J23" s="4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9">
        <v>0</v>
      </c>
      <c r="E24" s="17"/>
      <c r="F24" s="16"/>
      <c r="G24" s="296"/>
      <c r="H24" s="20"/>
      <c r="I24" s="18"/>
      <c r="J24" s="4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9">
        <v>0</v>
      </c>
      <c r="E25" s="17"/>
      <c r="F25" s="16"/>
      <c r="G25" s="296"/>
      <c r="H25" s="20"/>
      <c r="I25" s="18"/>
      <c r="J25" s="4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9">
        <v>0</v>
      </c>
      <c r="E26" s="17"/>
      <c r="F26" s="16"/>
      <c r="G26" s="296"/>
      <c r="H26" s="20"/>
      <c r="I26" s="18"/>
      <c r="J26" s="4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9">
        <v>0</v>
      </c>
      <c r="E27" s="17"/>
      <c r="F27" s="16"/>
      <c r="G27" s="296"/>
      <c r="H27" s="20"/>
      <c r="I27" s="18"/>
      <c r="J27" s="4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9">
        <v>0</v>
      </c>
      <c r="E28" s="17"/>
      <c r="F28" s="16"/>
      <c r="G28" s="296"/>
      <c r="H28" s="20"/>
      <c r="I28" s="18"/>
      <c r="J28" s="4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9">
        <v>0</v>
      </c>
      <c r="E29" s="17"/>
      <c r="F29" s="16"/>
      <c r="G29" s="296"/>
      <c r="H29" s="20"/>
      <c r="I29" s="18"/>
      <c r="J29" s="4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9">
        <v>0</v>
      </c>
      <c r="E30" s="17"/>
      <c r="F30" s="16"/>
      <c r="G30" s="296"/>
      <c r="H30" s="20"/>
      <c r="I30" s="18"/>
      <c r="J30" s="4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9">
        <v>0</v>
      </c>
      <c r="E31" s="17"/>
      <c r="F31" s="16"/>
      <c r="G31" s="296"/>
      <c r="H31" s="20"/>
      <c r="I31" s="18"/>
      <c r="J31" s="4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9">
        <v>0</v>
      </c>
      <c r="E32" s="17"/>
      <c r="F32" s="16"/>
      <c r="G32" s="296"/>
      <c r="H32" s="20"/>
      <c r="I32" s="18"/>
      <c r="J32" s="4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9">
        <v>0</v>
      </c>
      <c r="E33" s="17"/>
      <c r="F33" s="16"/>
      <c r="G33" s="296"/>
      <c r="H33" s="20"/>
      <c r="I33" s="18"/>
      <c r="J33" s="4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9">
        <v>0</v>
      </c>
      <c r="E34" s="17"/>
      <c r="F34" s="16"/>
      <c r="G34" s="296"/>
      <c r="H34" s="20"/>
      <c r="I34" s="18"/>
      <c r="J34" s="4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9">
        <v>0</v>
      </c>
      <c r="E35" s="17"/>
      <c r="F35" s="16"/>
      <c r="G35" s="296"/>
      <c r="H35" s="20"/>
      <c r="I35" s="18"/>
      <c r="J35" s="4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9">
        <v>0</v>
      </c>
      <c r="E36" s="17"/>
      <c r="F36" s="18"/>
      <c r="G36" s="296"/>
      <c r="H36" s="20"/>
      <c r="I36" s="18"/>
      <c r="J36" s="4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9">
        <v>0</v>
      </c>
      <c r="E37" s="17"/>
      <c r="F37" s="18"/>
      <c r="G37" s="296"/>
      <c r="H37" s="20"/>
      <c r="I37" s="18"/>
      <c r="J37" s="4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0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458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112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ТП-Мастерские Шулма</v>
      </c>
      <c r="C10" s="388"/>
      <c r="D10" s="389"/>
      <c r="E10" s="387">
        <f>K4</f>
        <v>0</v>
      </c>
      <c r="F10" s="390"/>
      <c r="G10" s="391"/>
      <c r="H10" s="387" t="str">
        <f>B10</f>
        <v>ТП-Мастерские Шулма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60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60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0.83780999999999994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0.83780999999999994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3.1490100000000001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4.7668499999999998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4.68018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4.0157099999999994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0.75114000000000003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1.3000500000000001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1.7911799999999998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3.4668000000000001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2.6289899999999999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3.2067899999999998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3.2934599999999996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3.5823599999999995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3.1778999999999997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4.8535199999999996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2.0511899999999996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1.6756199999999999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1.9934100000000001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2.3400899999999996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0.92447999999999997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1.1556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1.70451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1.6756199999999999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59.860080000000004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zoomScale="70" zoomScaleNormal="70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422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459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КТП-Шулма, ул,Олимпийская</v>
      </c>
      <c r="C10" s="388"/>
      <c r="D10" s="389"/>
      <c r="E10" s="387">
        <f>K4</f>
        <v>0</v>
      </c>
      <c r="F10" s="390"/>
      <c r="G10" s="391"/>
      <c r="H10" s="387" t="str">
        <f>B10</f>
        <v>КТП-Шулма, ул,Олимпийская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60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60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21.003030000000003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21.205260000000003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17.189550000000001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15.80283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15.80283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17.594009999999997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19.67409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21.205259999999999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19.991880000000002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21.118589999999998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20.165219999999998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19.32741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20.685239999999997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20.48301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18.056249999999999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23.574239999999996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22.41864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26.289899999999996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27.156599999999997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26.492129999999996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33.714630000000007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34.205759999999998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34.407990000000005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28.398870000000002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545.96321999999998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460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113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КТП-Бомк</v>
      </c>
      <c r="C10" s="388"/>
      <c r="D10" s="389"/>
      <c r="E10" s="387">
        <f>K4</f>
        <v>0</v>
      </c>
      <c r="F10" s="390"/>
      <c r="G10" s="391"/>
      <c r="H10" s="387" t="str">
        <f>B10</f>
        <v>КТП-Бомк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80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80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296"/>
      <c r="C14" s="296"/>
      <c r="D14" s="307">
        <v>60.738336000000004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296"/>
      <c r="C15" s="296"/>
      <c r="D15" s="307">
        <v>73.865951999999993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296"/>
      <c r="C16" s="296"/>
      <c r="D16" s="307">
        <v>68.581007999999997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296"/>
      <c r="C17" s="296"/>
      <c r="D17" s="307">
        <v>64.451663999999994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296"/>
      <c r="C18" s="296"/>
      <c r="D18" s="307">
        <v>70.168031999999997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296"/>
      <c r="C19" s="296"/>
      <c r="D19" s="307">
        <v>63.080351999999991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296"/>
      <c r="C20" s="296"/>
      <c r="D20" s="307">
        <v>68.42692799999999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296"/>
      <c r="C21" s="296"/>
      <c r="D21" s="307">
        <v>80.04455999999999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296"/>
      <c r="C22" s="296"/>
      <c r="D22" s="307">
        <v>69.27436800000001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296"/>
      <c r="C23" s="296"/>
      <c r="D23" s="307">
        <v>60.692111999999995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296"/>
      <c r="C24" s="296"/>
      <c r="D24" s="307">
        <v>62.679743999999992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296"/>
      <c r="C25" s="296"/>
      <c r="D25" s="307">
        <v>75.653279999999995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296"/>
      <c r="C26" s="296"/>
      <c r="D26" s="307">
        <v>67.42540799999999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296"/>
      <c r="C27" s="296"/>
      <c r="D27" s="307">
        <v>59.382432000000001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296"/>
      <c r="C28" s="296"/>
      <c r="D28" s="307">
        <v>73.634832000000003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296"/>
      <c r="C29" s="296"/>
      <c r="D29" s="307">
        <v>73.665648000000004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296"/>
      <c r="C30" s="296"/>
      <c r="D30" s="307">
        <v>65.776752000000002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296"/>
      <c r="C31" s="296"/>
      <c r="D31" s="307">
        <v>88.90415999999999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296"/>
      <c r="C32" s="296"/>
      <c r="D32" s="307">
        <v>85.807151999999988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296"/>
      <c r="C33" s="296"/>
      <c r="D33" s="307">
        <v>80.429760000000002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296"/>
      <c r="C34" s="296"/>
      <c r="D34" s="307">
        <v>83.927375999999981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296"/>
      <c r="C35" s="296"/>
      <c r="D35" s="307">
        <v>82.001375999999993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296"/>
      <c r="C36" s="296"/>
      <c r="D36" s="307">
        <v>87.301727999999997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296"/>
      <c r="C37" s="296"/>
      <c r="D37" s="307">
        <v>85.545216000000011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1751.4581759999999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9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114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6"/>
      <c r="I4" s="6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КТП-ДНТ Ульяновский</v>
      </c>
      <c r="C10" s="388"/>
      <c r="D10" s="389"/>
      <c r="E10" s="387">
        <f>K4</f>
        <v>0</v>
      </c>
      <c r="F10" s="390"/>
      <c r="G10" s="391"/>
      <c r="H10" s="387" t="str">
        <f>B10</f>
        <v>КТП-ДНТ Ульяновский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8">
        <v>60</v>
      </c>
      <c r="E11" s="364" t="s">
        <v>405</v>
      </c>
      <c r="F11" s="365"/>
      <c r="G11" s="8">
        <v>120</v>
      </c>
      <c r="H11" s="364" t="s">
        <v>405</v>
      </c>
      <c r="I11" s="365"/>
      <c r="J11" s="8">
        <f>D11</f>
        <v>60</v>
      </c>
      <c r="K11" s="364" t="s">
        <v>405</v>
      </c>
      <c r="L11" s="365"/>
      <c r="M11" s="8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0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296">
        <v>0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296">
        <v>0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296">
        <v>0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296">
        <v>0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296">
        <v>0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296">
        <v>0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296">
        <v>0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296">
        <v>0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296">
        <v>0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296">
        <v>0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296">
        <v>0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296">
        <v>0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296">
        <v>0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296">
        <v>0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296">
        <v>0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296">
        <v>0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296">
        <v>0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296">
        <v>0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296">
        <v>0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296">
        <v>0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296">
        <v>0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296">
        <v>0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296">
        <v>0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0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2" zoomScale="70" zoomScaleNormal="70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116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31"/>
      <c r="I4" s="31"/>
      <c r="J4" s="1"/>
      <c r="K4" s="384" t="s">
        <v>117</v>
      </c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ТП-47 В-1</v>
      </c>
      <c r="C10" s="388"/>
      <c r="D10" s="389"/>
      <c r="E10" s="387" t="str">
        <f>K4</f>
        <v>ТП-47 В-2</v>
      </c>
      <c r="F10" s="390"/>
      <c r="G10" s="391"/>
      <c r="H10" s="387" t="str">
        <f>B10</f>
        <v>ТП-47 В-1</v>
      </c>
      <c r="I10" s="388"/>
      <c r="J10" s="389"/>
      <c r="K10" s="387" t="str">
        <f>E10</f>
        <v>ТП-47 В-2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120</v>
      </c>
      <c r="E11" s="364" t="s">
        <v>405</v>
      </c>
      <c r="F11" s="365"/>
      <c r="G11" s="32">
        <v>120</v>
      </c>
      <c r="H11" s="364" t="s">
        <v>405</v>
      </c>
      <c r="I11" s="365"/>
      <c r="J11" s="32">
        <f>D11</f>
        <v>120</v>
      </c>
      <c r="K11" s="364" t="s">
        <v>405</v>
      </c>
      <c r="L11" s="365"/>
      <c r="M11" s="32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0</v>
      </c>
      <c r="E14" s="43"/>
      <c r="F14" s="43"/>
      <c r="G14" s="43">
        <v>6.9335999999999993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6">
        <v>0</v>
      </c>
      <c r="E15" s="43"/>
      <c r="F15" s="43"/>
      <c r="G15" s="43">
        <v>6.8411520000000001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6">
        <v>0</v>
      </c>
      <c r="E16" s="43"/>
      <c r="F16" s="43"/>
      <c r="G16" s="43">
        <v>6.8411520000000001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6">
        <v>0</v>
      </c>
      <c r="E17" s="43"/>
      <c r="F17" s="43"/>
      <c r="G17" s="43">
        <v>6.5869199999999992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6">
        <v>0</v>
      </c>
      <c r="E18" s="43"/>
      <c r="F18" s="43"/>
      <c r="G18" s="43">
        <v>6.5406959999999996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6">
        <v>0</v>
      </c>
      <c r="E19" s="43"/>
      <c r="F19" s="43"/>
      <c r="G19" s="43">
        <v>6.5869199999999992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6">
        <v>0</v>
      </c>
      <c r="E20" s="43"/>
      <c r="F20" s="43"/>
      <c r="G20" s="43">
        <v>6.8873759999999997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6">
        <v>0</v>
      </c>
      <c r="E21" s="43"/>
      <c r="F21" s="43"/>
      <c r="G21" s="43">
        <v>6.7949279999999996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6">
        <v>0</v>
      </c>
      <c r="E22" s="43"/>
      <c r="F22" s="43"/>
      <c r="G22" s="43">
        <v>6.8411520000000001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6">
        <v>0</v>
      </c>
      <c r="E23" s="43"/>
      <c r="F23" s="43"/>
      <c r="G23" s="43">
        <v>6.1246799999999997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6">
        <v>0</v>
      </c>
      <c r="E24" s="43"/>
      <c r="F24" s="43"/>
      <c r="G24" s="43">
        <v>6.0322319999999996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6">
        <v>0</v>
      </c>
      <c r="E25" s="43"/>
      <c r="F25" s="43"/>
      <c r="G25" s="43">
        <v>6.7718159999999994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6">
        <v>0</v>
      </c>
      <c r="E26" s="43"/>
      <c r="F26" s="43"/>
      <c r="G26" s="43">
        <v>7.9274159999999991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6">
        <v>0</v>
      </c>
      <c r="E27" s="43"/>
      <c r="F27" s="43"/>
      <c r="G27" s="43">
        <v>6.656256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6">
        <v>0</v>
      </c>
      <c r="E28" s="43"/>
      <c r="F28" s="43"/>
      <c r="G28" s="43">
        <v>6.6331439999999997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6">
        <v>0</v>
      </c>
      <c r="E29" s="43"/>
      <c r="F29" s="43"/>
      <c r="G29" s="43">
        <v>6.6100319999999995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6">
        <v>0</v>
      </c>
      <c r="E30" s="43"/>
      <c r="F30" s="43"/>
      <c r="G30" s="43">
        <v>7.2802800000000003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6">
        <v>0</v>
      </c>
      <c r="E31" s="43"/>
      <c r="F31" s="43"/>
      <c r="G31" s="43">
        <v>7.002936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6">
        <v>0</v>
      </c>
      <c r="E32" s="43"/>
      <c r="F32" s="43"/>
      <c r="G32" s="43">
        <v>7.3033920000000006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6">
        <v>0</v>
      </c>
      <c r="E33" s="43"/>
      <c r="F33" s="43"/>
      <c r="G33" s="43">
        <v>7.1647199999999991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6">
        <v>0</v>
      </c>
      <c r="E34" s="43"/>
      <c r="F34" s="43"/>
      <c r="G34" s="43">
        <v>6.5638080000000008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6">
        <v>0</v>
      </c>
      <c r="E35" s="43"/>
      <c r="F35" s="43"/>
      <c r="G35" s="43">
        <v>9.2447999999999997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6">
        <v>0</v>
      </c>
      <c r="E36" s="43"/>
      <c r="F36" s="43"/>
      <c r="G36" s="43">
        <v>9.614592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6">
        <v>0</v>
      </c>
      <c r="E37" s="43"/>
      <c r="F37" s="43"/>
      <c r="G37" s="43">
        <v>9.4296960000000016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0</v>
      </c>
      <c r="E38" s="47"/>
      <c r="F38" s="26"/>
      <c r="G38" s="25">
        <f>SUM(G14:G37)</f>
        <v>171.21369599999997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463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119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31"/>
      <c r="I4" s="31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ТП-9 В-1</v>
      </c>
      <c r="C10" s="388"/>
      <c r="D10" s="389"/>
      <c r="E10" s="387">
        <f>K4</f>
        <v>0</v>
      </c>
      <c r="F10" s="390"/>
      <c r="G10" s="391"/>
      <c r="H10" s="387" t="str">
        <f>B10</f>
        <v>ТП-9 В-1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40</v>
      </c>
      <c r="E11" s="364" t="s">
        <v>405</v>
      </c>
      <c r="F11" s="365"/>
      <c r="G11" s="32">
        <v>120</v>
      </c>
      <c r="H11" s="364" t="s">
        <v>405</v>
      </c>
      <c r="I11" s="365"/>
      <c r="J11" s="32">
        <f>D11</f>
        <v>40</v>
      </c>
      <c r="K11" s="364" t="s">
        <v>405</v>
      </c>
      <c r="L11" s="365"/>
      <c r="M11" s="32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0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296">
        <v>0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296">
        <v>0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296">
        <v>0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296">
        <v>0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296">
        <v>0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296">
        <v>0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296">
        <v>0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296">
        <v>0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296">
        <v>0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296">
        <v>0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296">
        <v>0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296">
        <v>0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296">
        <v>0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296">
        <v>0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296">
        <v>0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296">
        <v>0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296">
        <v>0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296">
        <v>0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296">
        <v>0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296">
        <v>0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296">
        <v>0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296">
        <v>0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296">
        <v>0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0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1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118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31"/>
      <c r="I4" s="31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ТП-9 В-2</v>
      </c>
      <c r="C10" s="388"/>
      <c r="D10" s="389"/>
      <c r="E10" s="387">
        <f>K4</f>
        <v>0</v>
      </c>
      <c r="F10" s="390"/>
      <c r="G10" s="391"/>
      <c r="H10" s="387" t="str">
        <f>B10</f>
        <v>ТП-9 В-2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40</v>
      </c>
      <c r="E11" s="364" t="s">
        <v>405</v>
      </c>
      <c r="F11" s="365"/>
      <c r="G11" s="32">
        <v>120</v>
      </c>
      <c r="H11" s="364" t="s">
        <v>405</v>
      </c>
      <c r="I11" s="365"/>
      <c r="J11" s="32">
        <f>D11</f>
        <v>40</v>
      </c>
      <c r="K11" s="364" t="s">
        <v>405</v>
      </c>
      <c r="L11" s="365"/>
      <c r="M11" s="32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43"/>
      <c r="C14" s="16"/>
      <c r="D14" s="43">
        <v>4.6763279999999998</v>
      </c>
      <c r="E14" s="17"/>
      <c r="F14" s="1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43"/>
      <c r="C15" s="16"/>
      <c r="D15" s="43">
        <v>4.553064</v>
      </c>
      <c r="E15" s="17"/>
      <c r="F15" s="1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43"/>
      <c r="C16" s="16"/>
      <c r="D16" s="43">
        <v>4.4914319999999996</v>
      </c>
      <c r="E16" s="17"/>
      <c r="F16" s="1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43"/>
      <c r="C17" s="16"/>
      <c r="D17" s="43">
        <v>5.3003519999999993</v>
      </c>
      <c r="E17" s="17"/>
      <c r="F17" s="1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43"/>
      <c r="C18" s="16"/>
      <c r="D18" s="43">
        <v>4.6686239999999994</v>
      </c>
      <c r="E18" s="17"/>
      <c r="F18" s="1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43"/>
      <c r="C19" s="16"/>
      <c r="D19" s="43">
        <v>6.1863119999999991</v>
      </c>
      <c r="E19" s="17"/>
      <c r="F19" s="1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43"/>
      <c r="C20" s="16"/>
      <c r="D20" s="43">
        <v>6.6947760000000001</v>
      </c>
      <c r="E20" s="17"/>
      <c r="F20" s="1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43"/>
      <c r="C21" s="16"/>
      <c r="D21" s="43">
        <v>8.3049119999999998</v>
      </c>
      <c r="E21" s="17"/>
      <c r="F21" s="1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43"/>
      <c r="C22" s="16"/>
      <c r="D22" s="43">
        <v>8.1046080000000007</v>
      </c>
      <c r="E22" s="17"/>
      <c r="F22" s="1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43"/>
      <c r="C23" s="16"/>
      <c r="D23" s="43">
        <v>8.597664</v>
      </c>
      <c r="E23" s="17"/>
      <c r="F23" s="1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43"/>
      <c r="C24" s="16"/>
      <c r="D24" s="43">
        <v>8.6824080000000006</v>
      </c>
      <c r="E24" s="17"/>
      <c r="F24" s="1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43"/>
      <c r="C25" s="16"/>
      <c r="D25" s="43">
        <v>7.619256</v>
      </c>
      <c r="E25" s="17"/>
      <c r="F25" s="1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43"/>
      <c r="C26" s="16"/>
      <c r="D26" s="43">
        <v>7.78104</v>
      </c>
      <c r="E26" s="17"/>
      <c r="F26" s="1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43"/>
      <c r="C27" s="16"/>
      <c r="D27" s="43">
        <v>7.1107919999999991</v>
      </c>
      <c r="E27" s="17"/>
      <c r="F27" s="1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43"/>
      <c r="C28" s="16"/>
      <c r="D28" s="43">
        <v>7.7502239999999993</v>
      </c>
      <c r="E28" s="17"/>
      <c r="F28" s="1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43"/>
      <c r="C29" s="16"/>
      <c r="D29" s="43">
        <v>6.2787600000000001</v>
      </c>
      <c r="E29" s="17"/>
      <c r="F29" s="1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43"/>
      <c r="C30" s="16"/>
      <c r="D30" s="43">
        <v>6.0553439999999998</v>
      </c>
      <c r="E30" s="17"/>
      <c r="F30" s="1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43"/>
      <c r="C31" s="16"/>
      <c r="D31" s="43">
        <v>6.802632</v>
      </c>
      <c r="E31" s="17"/>
      <c r="F31" s="1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43"/>
      <c r="C32" s="16"/>
      <c r="D32" s="43">
        <v>6.0938639999999999</v>
      </c>
      <c r="E32" s="17"/>
      <c r="F32" s="1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43"/>
      <c r="C33" s="16"/>
      <c r="D33" s="43">
        <v>5.5314719999999999</v>
      </c>
      <c r="E33" s="17"/>
      <c r="F33" s="1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43"/>
      <c r="C34" s="16"/>
      <c r="D34" s="43">
        <v>5.3928000000000003</v>
      </c>
      <c r="E34" s="17"/>
      <c r="F34" s="1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43"/>
      <c r="C35" s="16"/>
      <c r="D35" s="43">
        <v>6.1863119999999991</v>
      </c>
      <c r="E35" s="17"/>
      <c r="F35" s="1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43"/>
      <c r="C36" s="16"/>
      <c r="D36" s="43">
        <v>6.1015680000000003</v>
      </c>
      <c r="E36" s="17"/>
      <c r="F36" s="18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43"/>
      <c r="C37" s="16"/>
      <c r="D37" s="43">
        <v>5.7548880000000002</v>
      </c>
      <c r="E37" s="17"/>
      <c r="F37" s="18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16"/>
      <c r="D38" s="25">
        <f>SUM(D14:D37)</f>
        <v>154.71943199999998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1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464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465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31"/>
      <c r="I4" s="31"/>
      <c r="J4" s="1"/>
      <c r="K4" s="384" t="s">
        <v>120</v>
      </c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 Северо-Западный т,д,</v>
      </c>
      <c r="C10" s="388"/>
      <c r="D10" s="389"/>
      <c r="E10" s="387" t="str">
        <f>K4</f>
        <v>КТП- Мелиоводстрой</v>
      </c>
      <c r="F10" s="390"/>
      <c r="G10" s="391"/>
      <c r="H10" s="387" t="str">
        <f>B10</f>
        <v>ТП Северо-Западный т,д,</v>
      </c>
      <c r="I10" s="388"/>
      <c r="J10" s="389"/>
      <c r="K10" s="387" t="str">
        <f>E10</f>
        <v>КТП- Мелиоводстрой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120</v>
      </c>
      <c r="E11" s="364" t="s">
        <v>405</v>
      </c>
      <c r="F11" s="365"/>
      <c r="G11" s="32">
        <v>200</v>
      </c>
      <c r="H11" s="364" t="s">
        <v>405</v>
      </c>
      <c r="I11" s="365"/>
      <c r="J11" s="32">
        <f>D11</f>
        <v>120</v>
      </c>
      <c r="K11" s="364" t="s">
        <v>405</v>
      </c>
      <c r="L11" s="365"/>
      <c r="M11" s="32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3.8712599999999995</v>
      </c>
      <c r="E14" s="43"/>
      <c r="F14" s="43"/>
      <c r="G14" s="43">
        <v>66.562560000000005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3.5245799999999998</v>
      </c>
      <c r="E15" s="43"/>
      <c r="F15" s="43"/>
      <c r="G15" s="43">
        <v>64.867679999999993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3.12012</v>
      </c>
      <c r="E16" s="43"/>
      <c r="F16" s="43"/>
      <c r="G16" s="43">
        <v>56.971080000000001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3.12012</v>
      </c>
      <c r="E17" s="43"/>
      <c r="F17" s="43"/>
      <c r="G17" s="43">
        <v>46.185479999999998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2.6578799999999996</v>
      </c>
      <c r="E18" s="43"/>
      <c r="F18" s="43"/>
      <c r="G18" s="43">
        <v>45.299520000000001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3.58236</v>
      </c>
      <c r="E19" s="43"/>
      <c r="F19" s="43"/>
      <c r="G19" s="43">
        <v>48.458159999999999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3.1778999999999997</v>
      </c>
      <c r="E20" s="43"/>
      <c r="F20" s="43"/>
      <c r="G20" s="43">
        <v>56.971080000000001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2.19564</v>
      </c>
      <c r="E21" s="43"/>
      <c r="F21" s="43"/>
      <c r="G21" s="43">
        <v>65.329920000000001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6.8180399999999999</v>
      </c>
      <c r="E22" s="43"/>
      <c r="F22" s="43"/>
      <c r="G22" s="43">
        <v>67.140360000000001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4.5068399999999995</v>
      </c>
      <c r="E23" s="43"/>
      <c r="F23" s="43"/>
      <c r="G23" s="43">
        <v>78.542280000000005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5.0268600000000001</v>
      </c>
      <c r="E24" s="43"/>
      <c r="F24" s="43"/>
      <c r="G24" s="43">
        <v>85.398840000000007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5.1424199999999995</v>
      </c>
      <c r="E25" s="43"/>
      <c r="F25" s="43"/>
      <c r="G25" s="43">
        <v>78.465239999999994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5.8357800000000006</v>
      </c>
      <c r="E26" s="43"/>
      <c r="F26" s="43"/>
      <c r="G26" s="43">
        <v>77.502239999999986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5.6624400000000001</v>
      </c>
      <c r="E27" s="43"/>
      <c r="F27" s="43"/>
      <c r="G27" s="43">
        <v>84.512879999999996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5.5468799999999998</v>
      </c>
      <c r="E28" s="43"/>
      <c r="F28" s="43"/>
      <c r="G28" s="43">
        <v>73.149480000000011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5.4313199999999995</v>
      </c>
      <c r="E29" s="43"/>
      <c r="F29" s="43"/>
      <c r="G29" s="43">
        <v>72.802799999999991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5.1424199999999995</v>
      </c>
      <c r="E30" s="43"/>
      <c r="F30" s="43"/>
      <c r="G30" s="43">
        <v>81.084599999999995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5.60466</v>
      </c>
      <c r="E31" s="43"/>
      <c r="F31" s="43"/>
      <c r="G31" s="43">
        <v>75.152519999999996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6.1824599999999998</v>
      </c>
      <c r="E32" s="43"/>
      <c r="F32" s="43"/>
      <c r="G32" s="43">
        <v>81.392759999999996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5.2579799999999999</v>
      </c>
      <c r="E33" s="43"/>
      <c r="F33" s="43"/>
      <c r="G33" s="43">
        <v>83.280240000000006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4.9112999999999998</v>
      </c>
      <c r="E34" s="43"/>
      <c r="F34" s="43"/>
      <c r="G34" s="43">
        <v>87.748559999999998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4.3912800000000001</v>
      </c>
      <c r="E35" s="43"/>
      <c r="F35" s="43"/>
      <c r="G35" s="43">
        <v>93.83471999999999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3.1778999999999997</v>
      </c>
      <c r="E36" s="43"/>
      <c r="F36" s="43"/>
      <c r="G36" s="43">
        <v>81.62388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2.6578799999999996</v>
      </c>
      <c r="E37" s="43"/>
      <c r="F37" s="43"/>
      <c r="G37" s="43">
        <v>67.987799999999993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73">
        <f>SUM(D14:D37)</f>
        <v>106.54631999999999</v>
      </c>
      <c r="E38" s="26"/>
      <c r="F38" s="26"/>
      <c r="G38" s="25">
        <f>SUM(G14:G37)</f>
        <v>1720.2646800000002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466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121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31"/>
      <c r="I4" s="31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КТП-100 Детский дом</v>
      </c>
      <c r="C10" s="388"/>
      <c r="D10" s="389"/>
      <c r="E10" s="387">
        <f>K4</f>
        <v>0</v>
      </c>
      <c r="F10" s="390"/>
      <c r="G10" s="391"/>
      <c r="H10" s="387" t="str">
        <f>B10</f>
        <v>КТП-100 Детский дом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20</v>
      </c>
      <c r="E11" s="364" t="s">
        <v>405</v>
      </c>
      <c r="F11" s="365"/>
      <c r="G11" s="32">
        <v>200</v>
      </c>
      <c r="H11" s="364" t="s">
        <v>405</v>
      </c>
      <c r="I11" s="365"/>
      <c r="J11" s="32">
        <f>D11</f>
        <v>20</v>
      </c>
      <c r="K11" s="364" t="s">
        <v>405</v>
      </c>
      <c r="L11" s="365"/>
      <c r="M11" s="32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296"/>
      <c r="C14" s="296"/>
      <c r="D14" s="43">
        <v>7.6616279999999994</v>
      </c>
      <c r="E14" s="17"/>
      <c r="F14" s="16"/>
      <c r="G14" s="328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296"/>
      <c r="C15" s="296"/>
      <c r="D15" s="43">
        <v>7.5691800000000002</v>
      </c>
      <c r="E15" s="17"/>
      <c r="F15" s="16"/>
      <c r="G15" s="328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296"/>
      <c r="C16" s="296"/>
      <c r="D16" s="43">
        <v>7.5537719999999995</v>
      </c>
      <c r="E16" s="17"/>
      <c r="F16" s="16"/>
      <c r="G16" s="328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296"/>
      <c r="C17" s="296"/>
      <c r="D17" s="43">
        <v>7.5422159999999998</v>
      </c>
      <c r="E17" s="17"/>
      <c r="F17" s="16"/>
      <c r="G17" s="328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296"/>
      <c r="C18" s="296"/>
      <c r="D18" s="43">
        <v>7.5306600000000001</v>
      </c>
      <c r="E18" s="17"/>
      <c r="F18" s="16"/>
      <c r="G18" s="328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296"/>
      <c r="C19" s="296"/>
      <c r="D19" s="43">
        <v>7.5576240000000006</v>
      </c>
      <c r="E19" s="17"/>
      <c r="F19" s="16"/>
      <c r="G19" s="328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296"/>
      <c r="C20" s="296"/>
      <c r="D20" s="43">
        <v>7.5460679999999991</v>
      </c>
      <c r="E20" s="17"/>
      <c r="F20" s="16"/>
      <c r="G20" s="328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296"/>
      <c r="C21" s="296"/>
      <c r="D21" s="43">
        <v>7.6539239999999991</v>
      </c>
      <c r="E21" s="17"/>
      <c r="F21" s="16"/>
      <c r="G21" s="328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296"/>
      <c r="C22" s="296"/>
      <c r="D22" s="43">
        <v>8.8673040000000007</v>
      </c>
      <c r="E22" s="17"/>
      <c r="F22" s="16"/>
      <c r="G22" s="328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296"/>
      <c r="C23" s="296"/>
      <c r="D23" s="43">
        <v>8.9713079999999987</v>
      </c>
      <c r="E23" s="17"/>
      <c r="F23" s="16"/>
      <c r="G23" s="328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296"/>
      <c r="C24" s="296"/>
      <c r="D24" s="43">
        <v>8.7941159999999989</v>
      </c>
      <c r="E24" s="17"/>
      <c r="F24" s="16"/>
      <c r="G24" s="328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296"/>
      <c r="C25" s="296"/>
      <c r="D25" s="43">
        <v>8.9597519999999999</v>
      </c>
      <c r="E25" s="17"/>
      <c r="F25" s="16"/>
      <c r="G25" s="328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296"/>
      <c r="C26" s="296"/>
      <c r="D26" s="43">
        <v>8.9867160000000013</v>
      </c>
      <c r="E26" s="17"/>
      <c r="F26" s="16"/>
      <c r="G26" s="328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296"/>
      <c r="C27" s="296"/>
      <c r="D27" s="43">
        <v>8.4243240000000004</v>
      </c>
      <c r="E27" s="17"/>
      <c r="F27" s="16"/>
      <c r="G27" s="328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296"/>
      <c r="C28" s="296"/>
      <c r="D28" s="43">
        <v>8.3395799999999998</v>
      </c>
      <c r="E28" s="17"/>
      <c r="F28" s="16"/>
      <c r="G28" s="328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296"/>
      <c r="C29" s="296"/>
      <c r="D29" s="43">
        <v>7.9890479999999995</v>
      </c>
      <c r="E29" s="17"/>
      <c r="F29" s="16"/>
      <c r="G29" s="328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296"/>
      <c r="C30" s="296"/>
      <c r="D30" s="43">
        <v>7.6115519999999997</v>
      </c>
      <c r="E30" s="17"/>
      <c r="F30" s="16"/>
      <c r="G30" s="328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296"/>
      <c r="C31" s="296"/>
      <c r="D31" s="43">
        <v>6.2517959999999997</v>
      </c>
      <c r="E31" s="17"/>
      <c r="F31" s="16"/>
      <c r="G31" s="328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296"/>
      <c r="C32" s="296"/>
      <c r="D32" s="43">
        <v>7.1878319999999993</v>
      </c>
      <c r="E32" s="17"/>
      <c r="F32" s="16"/>
      <c r="G32" s="328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296"/>
      <c r="C33" s="296"/>
      <c r="D33" s="43">
        <v>7.0761239999999992</v>
      </c>
      <c r="E33" s="17"/>
      <c r="F33" s="16"/>
      <c r="G33" s="328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296"/>
      <c r="C34" s="296"/>
      <c r="D34" s="43">
        <v>6.8758199999999992</v>
      </c>
      <c r="E34" s="17"/>
      <c r="F34" s="16"/>
      <c r="G34" s="328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296"/>
      <c r="C35" s="296"/>
      <c r="D35" s="43">
        <v>6.2017199999999999</v>
      </c>
      <c r="E35" s="17"/>
      <c r="F35" s="16"/>
      <c r="G35" s="328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296"/>
      <c r="C36" s="296"/>
      <c r="D36" s="43">
        <v>6.2479440000000004</v>
      </c>
      <c r="E36" s="17"/>
      <c r="F36" s="18"/>
      <c r="G36" s="328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296"/>
      <c r="C37" s="296"/>
      <c r="D37" s="43">
        <v>6.1554959999999994</v>
      </c>
      <c r="E37" s="17"/>
      <c r="F37" s="18"/>
      <c r="G37" s="328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183.55550399999996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70" zoomScaleNormal="70" workbookViewId="0">
      <selection activeCell="A14" sqref="A14:A37"/>
    </sheetView>
  </sheetViews>
  <sheetFormatPr defaultRowHeight="15" x14ac:dyDescent="0.25"/>
  <cols>
    <col min="1" max="1" width="1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1"/>
      <c r="H1" s="2" t="s">
        <v>1</v>
      </c>
      <c r="I1" s="1"/>
      <c r="J1" s="1"/>
      <c r="K1" s="382" t="s">
        <v>467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1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84" t="s">
        <v>122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5" t="s">
        <v>6</v>
      </c>
      <c r="H4" s="31"/>
      <c r="I4" s="31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ТП-325</v>
      </c>
      <c r="C10" s="388"/>
      <c r="D10" s="389"/>
      <c r="E10" s="387">
        <f>K4</f>
        <v>0</v>
      </c>
      <c r="F10" s="390"/>
      <c r="G10" s="391"/>
      <c r="H10" s="387" t="str">
        <f>B10</f>
        <v>ТП-325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120</v>
      </c>
      <c r="E11" s="364" t="s">
        <v>405</v>
      </c>
      <c r="F11" s="365"/>
      <c r="G11" s="32">
        <v>200</v>
      </c>
      <c r="H11" s="364" t="s">
        <v>405</v>
      </c>
      <c r="I11" s="365"/>
      <c r="J11" s="32">
        <f>D11</f>
        <v>120</v>
      </c>
      <c r="K11" s="364" t="s">
        <v>405</v>
      </c>
      <c r="L11" s="365"/>
      <c r="M11" s="32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10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0.40445999999999999</v>
      </c>
      <c r="E14" s="17"/>
      <c r="F14" s="16"/>
      <c r="G14" s="328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0.46223999999999998</v>
      </c>
      <c r="E15" s="17"/>
      <c r="F15" s="16"/>
      <c r="G15" s="328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0.46223999999999998</v>
      </c>
      <c r="E16" s="17"/>
      <c r="F16" s="16"/>
      <c r="G16" s="328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0.46223999999999998</v>
      </c>
      <c r="E17" s="17"/>
      <c r="F17" s="16"/>
      <c r="G17" s="328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0.40445999999999999</v>
      </c>
      <c r="E18" s="17"/>
      <c r="F18" s="16"/>
      <c r="G18" s="328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0.52002000000000004</v>
      </c>
      <c r="E19" s="17"/>
      <c r="F19" s="16"/>
      <c r="G19" s="328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0.40445999999999999</v>
      </c>
      <c r="E20" s="17"/>
      <c r="F20" s="16"/>
      <c r="G20" s="328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0.46223999999999998</v>
      </c>
      <c r="E21" s="17"/>
      <c r="F21" s="16"/>
      <c r="G21" s="328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5.2001999999999997</v>
      </c>
      <c r="E22" s="17"/>
      <c r="F22" s="16"/>
      <c r="G22" s="328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4.9690799999999999</v>
      </c>
      <c r="E23" s="17"/>
      <c r="F23" s="16"/>
      <c r="G23" s="328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8.3203200000000006</v>
      </c>
      <c r="E24" s="17"/>
      <c r="F24" s="16"/>
      <c r="G24" s="328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6.4135799999999996</v>
      </c>
      <c r="E25" s="17"/>
      <c r="F25" s="16"/>
      <c r="G25" s="328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2.0800800000000002</v>
      </c>
      <c r="E26" s="17"/>
      <c r="F26" s="16"/>
      <c r="G26" s="328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2.0223</v>
      </c>
      <c r="E27" s="17"/>
      <c r="F27" s="16"/>
      <c r="G27" s="328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1.0978199999999998</v>
      </c>
      <c r="E28" s="17"/>
      <c r="F28" s="16"/>
      <c r="G28" s="328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1.6178400000000002</v>
      </c>
      <c r="E29" s="17"/>
      <c r="F29" s="16"/>
      <c r="G29" s="328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0.86670000000000003</v>
      </c>
      <c r="E30" s="17"/>
      <c r="F30" s="16"/>
      <c r="G30" s="328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1.1556</v>
      </c>
      <c r="E31" s="17"/>
      <c r="F31" s="16"/>
      <c r="G31" s="328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1.1556000000000002</v>
      </c>
      <c r="E32" s="17"/>
      <c r="F32" s="16"/>
      <c r="G32" s="328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0.92447999999999997</v>
      </c>
      <c r="E33" s="17"/>
      <c r="F33" s="16"/>
      <c r="G33" s="328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0.40445999999999999</v>
      </c>
      <c r="E34" s="17"/>
      <c r="F34" s="16"/>
      <c r="G34" s="328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0.46223999999999998</v>
      </c>
      <c r="E35" s="17"/>
      <c r="F35" s="16"/>
      <c r="G35" s="328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0.46223999999999998</v>
      </c>
      <c r="E36" s="17"/>
      <c r="F36" s="18"/>
      <c r="G36" s="328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0.46223999999999998</v>
      </c>
      <c r="E37" s="17"/>
      <c r="F37" s="18"/>
      <c r="G37" s="328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41.197140000000005</v>
      </c>
      <c r="E38" s="26"/>
      <c r="F38" s="26"/>
      <c r="G38" s="25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27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9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468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123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1"/>
      <c r="I4" s="31"/>
      <c r="J4" s="1"/>
      <c r="K4" s="384" t="s">
        <v>469</v>
      </c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ТП-Новое Ботово</v>
      </c>
      <c r="C10" s="388"/>
      <c r="D10" s="389"/>
      <c r="E10" s="387" t="str">
        <f>K4</f>
        <v>КТП- д,Ботово</v>
      </c>
      <c r="F10" s="390"/>
      <c r="G10" s="391"/>
      <c r="H10" s="387" t="str">
        <f>B10</f>
        <v>ТП-Новое Ботово</v>
      </c>
      <c r="I10" s="388"/>
      <c r="J10" s="389"/>
      <c r="K10" s="387" t="str">
        <f>E10</f>
        <v>КТП- д,Ботово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40</v>
      </c>
      <c r="E11" s="364" t="s">
        <v>405</v>
      </c>
      <c r="F11" s="365"/>
      <c r="G11" s="37">
        <v>40</v>
      </c>
      <c r="H11" s="364" t="s">
        <v>405</v>
      </c>
      <c r="I11" s="365"/>
      <c r="J11" s="32">
        <f>D11</f>
        <v>40</v>
      </c>
      <c r="K11" s="364" t="s">
        <v>405</v>
      </c>
      <c r="L11" s="365"/>
      <c r="M11" s="32">
        <f>G11</f>
        <v>40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43"/>
      <c r="D14" s="43">
        <v>5.0653799999999993</v>
      </c>
      <c r="E14" s="43"/>
      <c r="F14" s="43"/>
      <c r="G14" s="43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43"/>
      <c r="D15" s="43">
        <v>2.6193599999999995</v>
      </c>
      <c r="E15" s="43"/>
      <c r="F15" s="43"/>
      <c r="G15" s="43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43"/>
      <c r="D16" s="43">
        <v>2.5615800000000002</v>
      </c>
      <c r="E16" s="43"/>
      <c r="F16" s="43"/>
      <c r="G16" s="43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43"/>
      <c r="D17" s="43">
        <v>4.3912800000000001</v>
      </c>
      <c r="E17" s="43"/>
      <c r="F17" s="43"/>
      <c r="G17" s="43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43"/>
      <c r="D18" s="43">
        <v>2.9082599999999998</v>
      </c>
      <c r="E18" s="43"/>
      <c r="F18" s="43"/>
      <c r="G18" s="43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43"/>
      <c r="D19" s="43">
        <v>1.7719199999999997</v>
      </c>
      <c r="E19" s="43"/>
      <c r="F19" s="43"/>
      <c r="G19" s="43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43"/>
      <c r="D20" s="43">
        <v>2.8312200000000001</v>
      </c>
      <c r="E20" s="43"/>
      <c r="F20" s="43"/>
      <c r="G20" s="43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43"/>
      <c r="D21" s="43">
        <v>3.3704999999999998</v>
      </c>
      <c r="E21" s="43"/>
      <c r="F21" s="43"/>
      <c r="G21" s="43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43"/>
      <c r="D22" s="43">
        <v>2.7349199999999998</v>
      </c>
      <c r="E22" s="43"/>
      <c r="F22" s="43"/>
      <c r="G22" s="43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43"/>
      <c r="D23" s="43">
        <v>2.6001000000000003</v>
      </c>
      <c r="E23" s="43"/>
      <c r="F23" s="43"/>
      <c r="G23" s="43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43"/>
      <c r="D24" s="43">
        <v>2.0608200000000001</v>
      </c>
      <c r="E24" s="43"/>
      <c r="F24" s="43"/>
      <c r="G24" s="43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43"/>
      <c r="D25" s="43">
        <v>2.5423200000000001</v>
      </c>
      <c r="E25" s="43"/>
      <c r="F25" s="43"/>
      <c r="G25" s="43">
        <v>0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43"/>
      <c r="D26" s="43">
        <v>2.3689800000000001</v>
      </c>
      <c r="E26" s="43"/>
      <c r="F26" s="43"/>
      <c r="G26" s="43">
        <v>0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43"/>
      <c r="D27" s="43">
        <v>3.8327400000000003</v>
      </c>
      <c r="E27" s="43"/>
      <c r="F27" s="43"/>
      <c r="G27" s="43">
        <v>0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43"/>
      <c r="D28" s="43">
        <v>2.6578799999999996</v>
      </c>
      <c r="E28" s="43"/>
      <c r="F28" s="43"/>
      <c r="G28" s="43">
        <v>0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43"/>
      <c r="D29" s="43">
        <v>2.7541800000000003</v>
      </c>
      <c r="E29" s="43"/>
      <c r="F29" s="43"/>
      <c r="G29" s="43">
        <v>0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43"/>
      <c r="D30" s="43">
        <v>2.7156599999999997</v>
      </c>
      <c r="E30" s="43"/>
      <c r="F30" s="43"/>
      <c r="G30" s="43">
        <v>0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43"/>
      <c r="D31" s="43">
        <v>2.4460199999999999</v>
      </c>
      <c r="E31" s="43"/>
      <c r="F31" s="43"/>
      <c r="G31" s="43">
        <v>0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43"/>
      <c r="D32" s="43">
        <v>1.9259999999999999</v>
      </c>
      <c r="E32" s="43"/>
      <c r="F32" s="43"/>
      <c r="G32" s="43">
        <v>0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43"/>
      <c r="D33" s="43">
        <v>2.6578799999999996</v>
      </c>
      <c r="E33" s="43"/>
      <c r="F33" s="43"/>
      <c r="G33" s="43">
        <v>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43"/>
      <c r="D34" s="43">
        <v>4.7379600000000002</v>
      </c>
      <c r="E34" s="43"/>
      <c r="F34" s="43"/>
      <c r="G34" s="43">
        <v>0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43"/>
      <c r="D35" s="43">
        <v>5.2194599999999998</v>
      </c>
      <c r="E35" s="43"/>
      <c r="F35" s="43"/>
      <c r="G35" s="43">
        <v>0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43"/>
      <c r="D36" s="43">
        <v>4.8920399999999997</v>
      </c>
      <c r="E36" s="43"/>
      <c r="F36" s="43"/>
      <c r="G36" s="43">
        <v>0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43"/>
      <c r="D37" s="43">
        <v>3.7171800000000004</v>
      </c>
      <c r="E37" s="43"/>
      <c r="F37" s="43"/>
      <c r="G37" s="43">
        <v>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75.38364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470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124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1"/>
      <c r="I4" s="31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КТП-100 АЗС №43</v>
      </c>
      <c r="C10" s="388"/>
      <c r="D10" s="389"/>
      <c r="E10" s="387">
        <f>K4</f>
        <v>0</v>
      </c>
      <c r="F10" s="390"/>
      <c r="G10" s="391"/>
      <c r="H10" s="387" t="str">
        <f>B10</f>
        <v>КТП-100 АЗС №43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30</v>
      </c>
      <c r="E11" s="364" t="s">
        <v>405</v>
      </c>
      <c r="F11" s="365"/>
      <c r="G11" s="37">
        <v>40</v>
      </c>
      <c r="H11" s="364" t="s">
        <v>405</v>
      </c>
      <c r="I11" s="365"/>
      <c r="J11" s="32">
        <f>D11</f>
        <v>30</v>
      </c>
      <c r="K11" s="364" t="s">
        <v>405</v>
      </c>
      <c r="L11" s="365"/>
      <c r="M11" s="32">
        <f>G11</f>
        <v>40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296"/>
      <c r="C14" s="296"/>
      <c r="D14" s="43">
        <v>11.37</v>
      </c>
      <c r="E14" s="17"/>
      <c r="F14" s="16"/>
      <c r="G14" s="327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296"/>
      <c r="C15" s="296"/>
      <c r="D15" s="43">
        <v>10.995533999999999</v>
      </c>
      <c r="E15" s="17"/>
      <c r="F15" s="16"/>
      <c r="G15" s="327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296"/>
      <c r="C16" s="296"/>
      <c r="D16" s="43">
        <v>12.422700000000001</v>
      </c>
      <c r="E16" s="17"/>
      <c r="F16" s="16"/>
      <c r="G16" s="327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296"/>
      <c r="C17" s="296"/>
      <c r="D17" s="43">
        <v>8.2452059999999996</v>
      </c>
      <c r="E17" s="17"/>
      <c r="F17" s="16"/>
      <c r="G17" s="327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296"/>
      <c r="C18" s="296"/>
      <c r="D18" s="43">
        <v>5.113529999999999</v>
      </c>
      <c r="E18" s="17"/>
      <c r="F18" s="16"/>
      <c r="G18" s="327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296"/>
      <c r="C19" s="296"/>
      <c r="D19" s="43">
        <v>5.5757699999999994</v>
      </c>
      <c r="E19" s="17"/>
      <c r="F19" s="16"/>
      <c r="G19" s="327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296"/>
      <c r="C20" s="296"/>
      <c r="D20" s="43">
        <v>5.4717660000000006</v>
      </c>
      <c r="E20" s="17"/>
      <c r="F20" s="16"/>
      <c r="G20" s="327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296"/>
      <c r="C21" s="296"/>
      <c r="D21" s="43">
        <v>5.6104380000000003</v>
      </c>
      <c r="E21" s="17"/>
      <c r="F21" s="16"/>
      <c r="G21" s="327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296"/>
      <c r="C22" s="296"/>
      <c r="D22" s="43">
        <v>7.9736400000000005</v>
      </c>
      <c r="E22" s="17"/>
      <c r="F22" s="16"/>
      <c r="G22" s="327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296"/>
      <c r="C23" s="296"/>
      <c r="D23" s="43">
        <v>7.1184960000000004</v>
      </c>
      <c r="E23" s="17"/>
      <c r="F23" s="16"/>
      <c r="G23" s="327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296"/>
      <c r="C24" s="296"/>
      <c r="D24" s="43">
        <v>7.182053999999999</v>
      </c>
      <c r="E24" s="17"/>
      <c r="F24" s="16"/>
      <c r="G24" s="327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296"/>
      <c r="C25" s="296"/>
      <c r="D25" s="43">
        <v>7.5634019999999991</v>
      </c>
      <c r="E25" s="17"/>
      <c r="F25" s="16"/>
      <c r="G25" s="327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296"/>
      <c r="C26" s="296"/>
      <c r="D26" s="43">
        <v>7.7251859999999999</v>
      </c>
      <c r="E26" s="17"/>
      <c r="F26" s="16"/>
      <c r="G26" s="327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296"/>
      <c r="C27" s="296"/>
      <c r="D27" s="43">
        <v>7.1762759999999997</v>
      </c>
      <c r="E27" s="17"/>
      <c r="F27" s="16"/>
      <c r="G27" s="327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296"/>
      <c r="C28" s="296"/>
      <c r="D28" s="43">
        <v>6.38469</v>
      </c>
      <c r="E28" s="17"/>
      <c r="F28" s="16"/>
      <c r="G28" s="327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296"/>
      <c r="C29" s="296"/>
      <c r="D29" s="43">
        <v>7.2976139999999994</v>
      </c>
      <c r="E29" s="17"/>
      <c r="F29" s="16"/>
      <c r="G29" s="327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296"/>
      <c r="C30" s="296"/>
      <c r="D30" s="43">
        <v>6.6678120000000005</v>
      </c>
      <c r="E30" s="17"/>
      <c r="F30" s="16"/>
      <c r="G30" s="327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296"/>
      <c r="C31" s="296"/>
      <c r="D31" s="43">
        <v>6.4713599999999998</v>
      </c>
      <c r="E31" s="17"/>
      <c r="F31" s="16"/>
      <c r="G31" s="327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296"/>
      <c r="C32" s="296"/>
      <c r="D32" s="43">
        <v>6.2402399999999991</v>
      </c>
      <c r="E32" s="17"/>
      <c r="F32" s="16"/>
      <c r="G32" s="327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296"/>
      <c r="C33" s="296"/>
      <c r="D33" s="43">
        <v>5.766443999999999</v>
      </c>
      <c r="E33" s="17"/>
      <c r="F33" s="16"/>
      <c r="G33" s="327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296"/>
      <c r="C34" s="296"/>
      <c r="D34" s="43">
        <v>6.367356</v>
      </c>
      <c r="E34" s="17"/>
      <c r="F34" s="16"/>
      <c r="G34" s="327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296"/>
      <c r="C35" s="296"/>
      <c r="D35" s="43">
        <v>6.2633519999999994</v>
      </c>
      <c r="E35" s="17"/>
      <c r="F35" s="16"/>
      <c r="G35" s="327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296"/>
      <c r="C36" s="296"/>
      <c r="D36" s="43">
        <v>11.70045</v>
      </c>
      <c r="E36" s="17"/>
      <c r="F36" s="18"/>
      <c r="G36" s="327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296"/>
      <c r="C37" s="296"/>
      <c r="D37" s="43">
        <v>11.024424</v>
      </c>
      <c r="E37" s="17"/>
      <c r="F37" s="18"/>
      <c r="G37" s="327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183.72773999999998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4" workbookViewId="0">
      <selection activeCell="A14" sqref="A14:A37"/>
    </sheetView>
  </sheetViews>
  <sheetFormatPr defaultRowHeight="15" x14ac:dyDescent="0.25"/>
  <cols>
    <col min="1" max="1" width="12" customWidth="1"/>
    <col min="7" max="7" width="12.140625" style="52" customWidth="1"/>
    <col min="13" max="13" width="12.7109375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470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124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1"/>
      <c r="I4" s="31"/>
      <c r="J4" s="1"/>
      <c r="K4" s="384" t="s">
        <v>126</v>
      </c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КТП-100 АЗС №43</v>
      </c>
      <c r="C10" s="388"/>
      <c r="D10" s="389"/>
      <c r="E10" s="387" t="str">
        <f>K4</f>
        <v>ТП- "Освещение дороги" (Аэропорт)</v>
      </c>
      <c r="F10" s="390"/>
      <c r="G10" s="391"/>
      <c r="H10" s="387" t="str">
        <f>B10</f>
        <v>КТП-100 АЗС №43</v>
      </c>
      <c r="I10" s="388"/>
      <c r="J10" s="389"/>
      <c r="K10" s="387" t="str">
        <f>E10</f>
        <v>ТП- "Освещение дороги" (Аэропорт)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30</v>
      </c>
      <c r="E11" s="364" t="s">
        <v>405</v>
      </c>
      <c r="F11" s="365"/>
      <c r="G11" s="37">
        <v>1</v>
      </c>
      <c r="H11" s="364" t="s">
        <v>405</v>
      </c>
      <c r="I11" s="365"/>
      <c r="J11" s="32">
        <f>D11</f>
        <v>30</v>
      </c>
      <c r="K11" s="364" t="s">
        <v>405</v>
      </c>
      <c r="L11" s="365"/>
      <c r="M11" s="32">
        <f>G11</f>
        <v>1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11.13984</v>
      </c>
      <c r="E14" s="43"/>
      <c r="F14" s="43"/>
      <c r="G14" s="43">
        <v>22.943999999999999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10.696319999999998</v>
      </c>
      <c r="E15" s="43"/>
      <c r="F15" s="43"/>
      <c r="G15" s="43">
        <v>22.730879999999996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12.70656</v>
      </c>
      <c r="E16" s="43"/>
      <c r="F16" s="43"/>
      <c r="G16" s="43">
        <v>22.922879999999999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12.17088</v>
      </c>
      <c r="E17" s="43"/>
      <c r="F17" s="43"/>
      <c r="G17" s="43">
        <v>22.755839999999999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8.8243200000000002</v>
      </c>
      <c r="E18" s="43"/>
      <c r="F18" s="43"/>
      <c r="G18" s="43">
        <v>22.531199999999998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4.8211199999999996</v>
      </c>
      <c r="E19" s="43"/>
      <c r="F19" s="43"/>
      <c r="G19" s="43">
        <v>22.57152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6.6988799999999999</v>
      </c>
      <c r="E20" s="43"/>
      <c r="F20" s="43"/>
      <c r="G20" s="43">
        <v>22.740480000000002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7.8508800000000001</v>
      </c>
      <c r="E21" s="43"/>
      <c r="F21" s="43"/>
      <c r="G21" s="43">
        <v>22.661760000000001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7.8163199999999993</v>
      </c>
      <c r="E22" s="43"/>
      <c r="F22" s="43"/>
      <c r="G22" s="43">
        <v>22.538879999999999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7.9948799999999993</v>
      </c>
      <c r="E23" s="43"/>
      <c r="F23" s="43"/>
      <c r="G23" s="43">
        <v>3.50976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7.4073599999999997</v>
      </c>
      <c r="E24" s="43"/>
      <c r="F24" s="43"/>
      <c r="G24" s="43">
        <v>3.8399999999999997E-2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6.6470400000000005</v>
      </c>
      <c r="E25" s="43"/>
      <c r="F25" s="43"/>
      <c r="G25" s="43">
        <v>3.8399999999999997E-2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5.8060799999999997</v>
      </c>
      <c r="E26" s="43"/>
      <c r="F26" s="43"/>
      <c r="G26" s="43">
        <v>4.0319999999999995E-2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5.9731199999999998</v>
      </c>
      <c r="E27" s="43"/>
      <c r="F27" s="43"/>
      <c r="G27" s="43">
        <v>3.8399999999999997E-2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7.1366399999999999</v>
      </c>
      <c r="E28" s="43"/>
      <c r="F28" s="43"/>
      <c r="G28" s="43">
        <v>3.8399999999999997E-2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5.6159999999999997</v>
      </c>
      <c r="E29" s="43"/>
      <c r="F29" s="43"/>
      <c r="G29" s="43">
        <v>9.0854400000000002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5.4950400000000004</v>
      </c>
      <c r="E30" s="43"/>
      <c r="F30" s="43"/>
      <c r="G30" s="43">
        <v>23.31072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6.3302399999999999</v>
      </c>
      <c r="E31" s="43"/>
      <c r="F31" s="43"/>
      <c r="G31" s="43">
        <v>22.938239999999997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7.29216</v>
      </c>
      <c r="E32" s="43"/>
      <c r="F32" s="43"/>
      <c r="G32" s="43">
        <v>22.832639999999998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5.7772799999999993</v>
      </c>
      <c r="E33" s="43"/>
      <c r="F33" s="43"/>
      <c r="G33" s="43">
        <v>22.782719999999998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4.4006399999999992</v>
      </c>
      <c r="E34" s="43"/>
      <c r="F34" s="43"/>
      <c r="G34" s="43">
        <v>22.890239999999999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8.7436799999999995</v>
      </c>
      <c r="E35" s="43"/>
      <c r="F35" s="43"/>
      <c r="G35" s="43">
        <v>22.846080000000001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10.759679999999999</v>
      </c>
      <c r="E36" s="43"/>
      <c r="F36" s="43"/>
      <c r="G36" s="43">
        <v>22.771199999999997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11.352959999999999</v>
      </c>
      <c r="E37" s="43"/>
      <c r="F37" s="43"/>
      <c r="G37" s="43">
        <v>22.629119999999997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189.45792</v>
      </c>
      <c r="E38" s="26"/>
      <c r="F38" s="26"/>
      <c r="G38" s="40">
        <f>SUM(G14:G37)</f>
        <v>400.18752000000001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1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471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125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1"/>
      <c r="I4" s="31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КТП-63 "ЧЭТС"</v>
      </c>
      <c r="C10" s="388"/>
      <c r="D10" s="389"/>
      <c r="E10" s="387">
        <f>K4</f>
        <v>0</v>
      </c>
      <c r="F10" s="390"/>
      <c r="G10" s="391"/>
      <c r="H10" s="387" t="str">
        <f>B10</f>
        <v>КТП-63 "ЧЭТС"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20</v>
      </c>
      <c r="E11" s="364" t="s">
        <v>405</v>
      </c>
      <c r="F11" s="365"/>
      <c r="G11" s="37">
        <v>40</v>
      </c>
      <c r="H11" s="364" t="s">
        <v>405</v>
      </c>
      <c r="I11" s="365"/>
      <c r="J11" s="32">
        <f>D11</f>
        <v>20</v>
      </c>
      <c r="K11" s="364" t="s">
        <v>405</v>
      </c>
      <c r="L11" s="365"/>
      <c r="M11" s="32">
        <f>G11</f>
        <v>40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6.3456000000000001</v>
      </c>
      <c r="E14" s="17"/>
      <c r="F14" s="16"/>
      <c r="G14" s="327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43">
        <v>5.7119999999999997</v>
      </c>
      <c r="E15" s="17"/>
      <c r="F15" s="16"/>
      <c r="G15" s="327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43">
        <v>5.7504</v>
      </c>
      <c r="E16" s="17"/>
      <c r="F16" s="16"/>
      <c r="G16" s="327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43">
        <v>5.7504</v>
      </c>
      <c r="E17" s="17"/>
      <c r="F17" s="16"/>
      <c r="G17" s="327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43">
        <v>5.6831999999999994</v>
      </c>
      <c r="E18" s="17"/>
      <c r="F18" s="16"/>
      <c r="G18" s="327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43">
        <v>5.7311999999999994</v>
      </c>
      <c r="E19" s="17"/>
      <c r="F19" s="16"/>
      <c r="G19" s="327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43">
        <v>6.4127999999999998</v>
      </c>
      <c r="E20" s="17"/>
      <c r="F20" s="16"/>
      <c r="G20" s="327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43">
        <v>7.0463999999999993</v>
      </c>
      <c r="E21" s="17"/>
      <c r="F21" s="16"/>
      <c r="G21" s="327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43">
        <v>8.8895999999999997</v>
      </c>
      <c r="E22" s="17"/>
      <c r="F22" s="16"/>
      <c r="G22" s="327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43">
        <v>8.1119999999999983</v>
      </c>
      <c r="E23" s="17"/>
      <c r="F23" s="16"/>
      <c r="G23" s="327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43">
        <v>8.9280000000000008</v>
      </c>
      <c r="E24" s="17"/>
      <c r="F24" s="16"/>
      <c r="G24" s="327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43">
        <v>8.476799999999999</v>
      </c>
      <c r="E25" s="17"/>
      <c r="F25" s="16"/>
      <c r="G25" s="327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43">
        <v>9.0431999999999988</v>
      </c>
      <c r="E26" s="17"/>
      <c r="F26" s="16"/>
      <c r="G26" s="327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43">
        <v>8.4863999999999997</v>
      </c>
      <c r="E27" s="17"/>
      <c r="F27" s="16"/>
      <c r="G27" s="327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43">
        <v>9.1104000000000003</v>
      </c>
      <c r="E28" s="17"/>
      <c r="F28" s="16"/>
      <c r="G28" s="327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43">
        <v>9.2639999999999976</v>
      </c>
      <c r="E29" s="17"/>
      <c r="F29" s="16"/>
      <c r="G29" s="327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43">
        <v>8.3519999999999985</v>
      </c>
      <c r="E30" s="17"/>
      <c r="F30" s="16"/>
      <c r="G30" s="327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43">
        <v>6.1248000000000005</v>
      </c>
      <c r="E31" s="17"/>
      <c r="F31" s="16"/>
      <c r="G31" s="327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43">
        <v>5.5776000000000003</v>
      </c>
      <c r="E32" s="17"/>
      <c r="F32" s="16"/>
      <c r="G32" s="327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43">
        <v>6.24</v>
      </c>
      <c r="E33" s="17"/>
      <c r="F33" s="16"/>
      <c r="G33" s="327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43">
        <v>6.24</v>
      </c>
      <c r="E34" s="17"/>
      <c r="F34" s="16"/>
      <c r="G34" s="327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43">
        <v>5.1744000000000003</v>
      </c>
      <c r="E35" s="17"/>
      <c r="F35" s="16"/>
      <c r="G35" s="327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43">
        <v>5.4527999999999999</v>
      </c>
      <c r="E36" s="17"/>
      <c r="F36" s="18"/>
      <c r="G36" s="327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43">
        <v>5.6351999999999993</v>
      </c>
      <c r="E37" s="17"/>
      <c r="F37" s="18"/>
      <c r="G37" s="327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167.53919999999999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6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472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108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1"/>
      <c r="I4" s="31"/>
      <c r="J4" s="1"/>
      <c r="K4" s="384" t="s">
        <v>127</v>
      </c>
      <c r="L4" s="384"/>
      <c r="M4" s="384"/>
    </row>
    <row r="5" spans="1:13" x14ac:dyDescent="0.25">
      <c r="A5" s="1"/>
      <c r="B5" s="378" t="s">
        <v>7</v>
      </c>
      <c r="C5" s="379"/>
      <c r="D5" s="3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КТП-Деревня</v>
      </c>
      <c r="C10" s="388"/>
      <c r="D10" s="389"/>
      <c r="E10" s="387" t="str">
        <f>K4</f>
        <v>ТП-321</v>
      </c>
      <c r="F10" s="390"/>
      <c r="G10" s="391"/>
      <c r="H10" s="387" t="str">
        <f>B10</f>
        <v>КТП-Деревня</v>
      </c>
      <c r="I10" s="388"/>
      <c r="J10" s="389"/>
      <c r="K10" s="387" t="str">
        <f>E10</f>
        <v>ТП-321</v>
      </c>
      <c r="L10" s="390"/>
      <c r="M10" s="391"/>
    </row>
    <row r="11" spans="1:13" x14ac:dyDescent="0.25">
      <c r="A11" s="370"/>
      <c r="B11" s="364" t="s">
        <v>405</v>
      </c>
      <c r="C11" s="365"/>
      <c r="D11" s="32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2">
        <f>D11</f>
        <v>80</v>
      </c>
      <c r="K11" s="364" t="s">
        <v>405</v>
      </c>
      <c r="L11" s="365"/>
      <c r="M11" s="32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308"/>
      <c r="C14" s="16"/>
      <c r="D14" s="307">
        <v>63.144960000000005</v>
      </c>
      <c r="E14" s="43"/>
      <c r="F14" s="307"/>
      <c r="G14" s="307">
        <v>29.491199999999999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308"/>
      <c r="C15" s="16"/>
      <c r="D15" s="307">
        <v>67.829760000000007</v>
      </c>
      <c r="E15" s="43"/>
      <c r="F15" s="307"/>
      <c r="G15" s="307">
        <v>28.7136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308"/>
      <c r="C16" s="16"/>
      <c r="D16" s="307">
        <v>63.774720000000002</v>
      </c>
      <c r="E16" s="43"/>
      <c r="F16" s="307"/>
      <c r="G16" s="307">
        <v>28.771199999999997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308"/>
      <c r="C17" s="16"/>
      <c r="D17" s="307">
        <v>66.432000000000002</v>
      </c>
      <c r="E17" s="43"/>
      <c r="F17" s="307"/>
      <c r="G17" s="307">
        <v>29.923200000000001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308"/>
      <c r="C18" s="16"/>
      <c r="D18" s="307">
        <v>62.161919999999995</v>
      </c>
      <c r="E18" s="43"/>
      <c r="F18" s="307"/>
      <c r="G18" s="307">
        <v>33.206400000000002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308"/>
      <c r="C19" s="16"/>
      <c r="D19" s="307">
        <v>71.792639999999992</v>
      </c>
      <c r="E19" s="43"/>
      <c r="F19" s="307"/>
      <c r="G19" s="307">
        <v>34.56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308"/>
      <c r="C20" s="16"/>
      <c r="D20" s="307">
        <v>75.263999999999996</v>
      </c>
      <c r="E20" s="43"/>
      <c r="F20" s="307"/>
      <c r="G20" s="307">
        <v>37.152000000000001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308"/>
      <c r="C21" s="16"/>
      <c r="D21" s="307">
        <v>77.829120000000003</v>
      </c>
      <c r="E21" s="43"/>
      <c r="F21" s="307"/>
      <c r="G21" s="307">
        <v>35.884799999999991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308"/>
      <c r="C22" s="16"/>
      <c r="D22" s="307">
        <v>79.349759999999989</v>
      </c>
      <c r="E22" s="43"/>
      <c r="F22" s="307"/>
      <c r="G22" s="307">
        <v>22.982399999999998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308"/>
      <c r="C23" s="16"/>
      <c r="D23" s="307">
        <v>76.738559999999993</v>
      </c>
      <c r="E23" s="43"/>
      <c r="F23" s="307"/>
      <c r="G23" s="307">
        <v>23.644799999999996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308"/>
      <c r="C24" s="16"/>
      <c r="D24" s="307">
        <v>75.663359999999997</v>
      </c>
      <c r="E24" s="43"/>
      <c r="F24" s="307"/>
      <c r="G24" s="307">
        <v>23.500799999999995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308"/>
      <c r="C25" s="16"/>
      <c r="D25" s="307">
        <v>72.314880000000002</v>
      </c>
      <c r="E25" s="43"/>
      <c r="F25" s="307"/>
      <c r="G25" s="307">
        <v>21.139199999999999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308"/>
      <c r="C26" s="16"/>
      <c r="D26" s="307">
        <v>68.336639999999989</v>
      </c>
      <c r="E26" s="43"/>
      <c r="F26" s="307"/>
      <c r="G26" s="307">
        <v>20.1312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308"/>
      <c r="C27" s="16"/>
      <c r="D27" s="307">
        <v>76.385279999999995</v>
      </c>
      <c r="E27" s="43"/>
      <c r="F27" s="307"/>
      <c r="G27" s="307">
        <v>20.620799999999999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308"/>
      <c r="C28" s="16"/>
      <c r="D28" s="307">
        <v>75.32544</v>
      </c>
      <c r="E28" s="43"/>
      <c r="F28" s="307"/>
      <c r="G28" s="307">
        <v>22.118399999999998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308"/>
      <c r="C29" s="16"/>
      <c r="D29" s="307">
        <v>75.832319999999996</v>
      </c>
      <c r="E29" s="43"/>
      <c r="F29" s="307"/>
      <c r="G29" s="307">
        <v>21.686399999999999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308"/>
      <c r="C30" s="16"/>
      <c r="D30" s="307">
        <v>87.613440000000011</v>
      </c>
      <c r="E30" s="43"/>
      <c r="F30" s="307"/>
      <c r="G30" s="307">
        <v>23.443200000000001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308"/>
      <c r="C31" s="16"/>
      <c r="D31" s="307">
        <v>94.86336</v>
      </c>
      <c r="E31" s="43"/>
      <c r="F31" s="307"/>
      <c r="G31" s="307">
        <v>29.663999999999998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308"/>
      <c r="C32" s="16"/>
      <c r="D32" s="307">
        <v>95.86175999999999</v>
      </c>
      <c r="E32" s="43"/>
      <c r="F32" s="307"/>
      <c r="G32" s="307">
        <v>35.654400000000003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308"/>
      <c r="C33" s="16"/>
      <c r="D33" s="307">
        <v>96.537599999999983</v>
      </c>
      <c r="E33" s="43"/>
      <c r="F33" s="307"/>
      <c r="G33" s="307">
        <v>37.727999999999994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308"/>
      <c r="C34" s="16"/>
      <c r="D34" s="307">
        <v>89.794560000000004</v>
      </c>
      <c r="E34" s="43"/>
      <c r="F34" s="307"/>
      <c r="G34" s="307">
        <v>31.334399999999999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308"/>
      <c r="C35" s="16"/>
      <c r="D35" s="307">
        <v>88.304639999999992</v>
      </c>
      <c r="E35" s="43"/>
      <c r="F35" s="307"/>
      <c r="G35" s="307">
        <v>28.022399999999998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308"/>
      <c r="C36" s="16"/>
      <c r="D36" s="307">
        <v>81.853440000000006</v>
      </c>
      <c r="E36" s="43"/>
      <c r="F36" s="307"/>
      <c r="G36" s="307">
        <v>21.571199999999997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308"/>
      <c r="C37" s="16"/>
      <c r="D37" s="307">
        <v>78.120959999999997</v>
      </c>
      <c r="E37" s="43"/>
      <c r="F37" s="307"/>
      <c r="G37" s="307">
        <v>20.9376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1861.1251200000002</v>
      </c>
      <c r="E38" s="26"/>
      <c r="F38" s="26"/>
      <c r="G38" s="40">
        <f>SUM(G14:G37)</f>
        <v>661.88159999999971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6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129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473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КУФ-3</v>
      </c>
      <c r="C10" s="388"/>
      <c r="D10" s="389"/>
      <c r="E10" s="387">
        <f>K4</f>
        <v>0</v>
      </c>
      <c r="F10" s="390"/>
      <c r="G10" s="391"/>
      <c r="H10" s="387" t="str">
        <f>B10</f>
        <v>ф, КУФ-3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0</v>
      </c>
      <c r="E14" s="43"/>
      <c r="F14" s="43"/>
      <c r="G14" s="43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296">
        <v>0</v>
      </c>
      <c r="E15" s="43"/>
      <c r="F15" s="43"/>
      <c r="G15" s="43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296">
        <v>0</v>
      </c>
      <c r="E16" s="43"/>
      <c r="F16" s="43"/>
      <c r="G16" s="43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296">
        <v>0</v>
      </c>
      <c r="E17" s="43"/>
      <c r="F17" s="43"/>
      <c r="G17" s="43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296">
        <v>0</v>
      </c>
      <c r="E18" s="43"/>
      <c r="F18" s="43"/>
      <c r="G18" s="43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296">
        <v>0</v>
      </c>
      <c r="E19" s="43"/>
      <c r="F19" s="43"/>
      <c r="G19" s="43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296">
        <v>0</v>
      </c>
      <c r="E20" s="43"/>
      <c r="F20" s="43"/>
      <c r="G20" s="43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296">
        <v>0</v>
      </c>
      <c r="E21" s="43"/>
      <c r="F21" s="43"/>
      <c r="G21" s="43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296">
        <v>0</v>
      </c>
      <c r="E22" s="43"/>
      <c r="F22" s="43"/>
      <c r="G22" s="43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296">
        <v>0</v>
      </c>
      <c r="E23" s="43"/>
      <c r="F23" s="43"/>
      <c r="G23" s="43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296">
        <v>0</v>
      </c>
      <c r="E24" s="43"/>
      <c r="F24" s="43"/>
      <c r="G24" s="43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296">
        <v>0</v>
      </c>
      <c r="E25" s="43"/>
      <c r="F25" s="43"/>
      <c r="G25" s="43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296">
        <v>0</v>
      </c>
      <c r="E26" s="43"/>
      <c r="F26" s="43"/>
      <c r="G26" s="43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296">
        <v>0</v>
      </c>
      <c r="E27" s="43"/>
      <c r="F27" s="43"/>
      <c r="G27" s="43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296">
        <v>0</v>
      </c>
      <c r="E28" s="43"/>
      <c r="F28" s="43"/>
      <c r="G28" s="43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296">
        <v>0</v>
      </c>
      <c r="E29" s="43"/>
      <c r="F29" s="43"/>
      <c r="G29" s="43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296">
        <v>0</v>
      </c>
      <c r="E30" s="43"/>
      <c r="F30" s="43"/>
      <c r="G30" s="43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296">
        <v>0</v>
      </c>
      <c r="E31" s="43"/>
      <c r="F31" s="43"/>
      <c r="G31" s="43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296">
        <v>0</v>
      </c>
      <c r="E32" s="43"/>
      <c r="F32" s="43"/>
      <c r="G32" s="43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296">
        <v>0</v>
      </c>
      <c r="E33" s="43"/>
      <c r="F33" s="43"/>
      <c r="G33" s="43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296">
        <v>0</v>
      </c>
      <c r="E34" s="43"/>
      <c r="F34" s="43"/>
      <c r="G34" s="43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296">
        <v>0</v>
      </c>
      <c r="E35" s="43"/>
      <c r="F35" s="43"/>
      <c r="G35" s="43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296">
        <v>0</v>
      </c>
      <c r="E36" s="43"/>
      <c r="F36" s="43"/>
      <c r="G36" s="43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296">
        <v>0</v>
      </c>
      <c r="E37" s="43"/>
      <c r="F37" s="43"/>
      <c r="G37" s="43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0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9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35"/>
      <c r="G1" s="35"/>
      <c r="H1" s="2" t="s">
        <v>1</v>
      </c>
      <c r="I1" s="1"/>
      <c r="J1" s="1"/>
      <c r="K1" s="382" t="s">
        <v>128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35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35"/>
      <c r="F3" s="35"/>
      <c r="G3" s="35"/>
      <c r="H3" s="1"/>
      <c r="I3" s="1"/>
      <c r="J3" s="1"/>
      <c r="K3" s="384" t="s">
        <v>474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50"/>
      <c r="F4" s="50"/>
      <c r="G4" s="36" t="s">
        <v>6</v>
      </c>
      <c r="H4" s="34"/>
      <c r="I4" s="34"/>
      <c r="J4" s="1"/>
      <c r="K4" s="384" t="s">
        <v>475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35"/>
      <c r="F5" s="35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35"/>
      <c r="F8" s="35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Промкомбинат</v>
      </c>
      <c r="C10" s="388"/>
      <c r="D10" s="389"/>
      <c r="E10" s="392" t="str">
        <f>K4</f>
        <v>ф, Романда</v>
      </c>
      <c r="F10" s="393"/>
      <c r="G10" s="394"/>
      <c r="H10" s="387" t="str">
        <f>B10</f>
        <v>ф, Промкомбинат</v>
      </c>
      <c r="I10" s="388"/>
      <c r="J10" s="389"/>
      <c r="K10" s="387" t="str">
        <f>E10</f>
        <v>ф, Романда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95" t="s">
        <v>405</v>
      </c>
      <c r="F11" s="396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38" t="s">
        <v>12</v>
      </c>
      <c r="F12" s="38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39">
        <v>5</v>
      </c>
      <c r="F13" s="39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123.4</v>
      </c>
      <c r="E14" s="296"/>
      <c r="F14" s="296"/>
      <c r="G14" s="290">
        <v>131.6</v>
      </c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292">
        <v>121.4</v>
      </c>
      <c r="E15" s="296"/>
      <c r="F15" s="296"/>
      <c r="G15" s="292">
        <v>119.2</v>
      </c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292">
        <v>156.6</v>
      </c>
      <c r="E16" s="296"/>
      <c r="F16" s="296"/>
      <c r="G16" s="292">
        <v>103</v>
      </c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292">
        <v>170</v>
      </c>
      <c r="E17" s="296"/>
      <c r="F17" s="296"/>
      <c r="G17" s="292">
        <v>103.8</v>
      </c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292">
        <v>164</v>
      </c>
      <c r="E18" s="296"/>
      <c r="F18" s="296"/>
      <c r="G18" s="292">
        <v>104.2</v>
      </c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292">
        <v>153</v>
      </c>
      <c r="E19" s="296"/>
      <c r="F19" s="296"/>
      <c r="G19" s="292">
        <v>124.8</v>
      </c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292">
        <v>151.6</v>
      </c>
      <c r="E20" s="296"/>
      <c r="F20" s="296"/>
      <c r="G20" s="292">
        <v>173.8</v>
      </c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292">
        <v>154.4</v>
      </c>
      <c r="E21" s="296"/>
      <c r="F21" s="296"/>
      <c r="G21" s="292">
        <v>206</v>
      </c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292">
        <v>152.6</v>
      </c>
      <c r="E22" s="296"/>
      <c r="F22" s="296"/>
      <c r="G22" s="292">
        <v>215.8</v>
      </c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292">
        <v>161.6</v>
      </c>
      <c r="E23" s="296"/>
      <c r="F23" s="296"/>
      <c r="G23" s="292">
        <v>204.4</v>
      </c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292">
        <v>164</v>
      </c>
      <c r="E24" s="296"/>
      <c r="F24" s="296"/>
      <c r="G24" s="292">
        <v>207</v>
      </c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292">
        <v>175.4</v>
      </c>
      <c r="E25" s="296"/>
      <c r="F25" s="296"/>
      <c r="G25" s="292">
        <v>196.8</v>
      </c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292">
        <v>159.20000000000002</v>
      </c>
      <c r="E26" s="296"/>
      <c r="F26" s="296"/>
      <c r="G26" s="292">
        <v>198.8</v>
      </c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292">
        <v>129.6</v>
      </c>
      <c r="E27" s="296"/>
      <c r="F27" s="296"/>
      <c r="G27" s="292">
        <v>202.6</v>
      </c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292">
        <v>124.2</v>
      </c>
      <c r="E28" s="296"/>
      <c r="F28" s="296"/>
      <c r="G28" s="292">
        <v>200.20000000000002</v>
      </c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292">
        <v>151</v>
      </c>
      <c r="E29" s="296"/>
      <c r="F29" s="296"/>
      <c r="G29" s="292">
        <v>180</v>
      </c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292">
        <v>140.4</v>
      </c>
      <c r="E30" s="296"/>
      <c r="F30" s="296"/>
      <c r="G30" s="292">
        <v>195.4</v>
      </c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292">
        <v>150.6</v>
      </c>
      <c r="E31" s="296"/>
      <c r="F31" s="296"/>
      <c r="G31" s="292">
        <v>201.20000000000002</v>
      </c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292">
        <v>158.20000000000002</v>
      </c>
      <c r="E32" s="296"/>
      <c r="F32" s="296"/>
      <c r="G32" s="292">
        <v>230.6</v>
      </c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292">
        <v>138.6</v>
      </c>
      <c r="E33" s="296"/>
      <c r="F33" s="296"/>
      <c r="G33" s="292">
        <v>234.4</v>
      </c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292">
        <v>162.6</v>
      </c>
      <c r="E34" s="296"/>
      <c r="F34" s="296"/>
      <c r="G34" s="292">
        <v>251.20000000000002</v>
      </c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292">
        <v>170.6</v>
      </c>
      <c r="E35" s="296"/>
      <c r="F35" s="296"/>
      <c r="G35" s="292">
        <v>262.2</v>
      </c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292">
        <v>161.4</v>
      </c>
      <c r="E36" s="296"/>
      <c r="F36" s="296"/>
      <c r="G36" s="292">
        <v>241.6</v>
      </c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293">
        <v>195.4</v>
      </c>
      <c r="E37" s="296"/>
      <c r="F37" s="296"/>
      <c r="G37" s="293">
        <v>192.8</v>
      </c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3689.7999999999997</v>
      </c>
      <c r="E38" s="53"/>
      <c r="F38" s="53"/>
      <c r="G38" s="40">
        <f>SUM(G14:G37)</f>
        <v>4481.3999999999996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35"/>
      <c r="F39" s="35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35"/>
      <c r="F40" s="35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41"/>
      <c r="F41" s="41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41"/>
      <c r="F42" s="41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6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130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476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603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Парус-1</v>
      </c>
      <c r="C10" s="388"/>
      <c r="D10" s="389"/>
      <c r="E10" s="387" t="str">
        <f>K4</f>
        <v>ф, Парус-2</v>
      </c>
      <c r="F10" s="390"/>
      <c r="G10" s="391"/>
      <c r="H10" s="387" t="str">
        <f>B10</f>
        <v>ф, Парус-1</v>
      </c>
      <c r="I10" s="388"/>
      <c r="J10" s="389"/>
      <c r="K10" s="387" t="str">
        <f>E10</f>
        <v>ф, Парус-2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51.4</v>
      </c>
      <c r="E14" s="291"/>
      <c r="F14" s="291"/>
      <c r="G14" s="290">
        <v>16.399999999999999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2">
        <v>48.6</v>
      </c>
      <c r="E15" s="291"/>
      <c r="F15" s="291"/>
      <c r="G15" s="292">
        <v>16.600000000000001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2">
        <v>47.6</v>
      </c>
      <c r="E16" s="291"/>
      <c r="F16" s="291"/>
      <c r="G16" s="292">
        <v>16.399999999999999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2">
        <v>46.800000000000004</v>
      </c>
      <c r="E17" s="291"/>
      <c r="F17" s="291"/>
      <c r="G17" s="292">
        <v>16.399999999999999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2">
        <v>45.800000000000004</v>
      </c>
      <c r="E18" s="291"/>
      <c r="F18" s="291"/>
      <c r="G18" s="292">
        <v>16.2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2">
        <v>82.4</v>
      </c>
      <c r="E19" s="291"/>
      <c r="F19" s="291"/>
      <c r="G19" s="292">
        <v>16.2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2">
        <v>108.4</v>
      </c>
      <c r="E20" s="291"/>
      <c r="F20" s="291"/>
      <c r="G20" s="292">
        <v>16.399999999999999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2">
        <v>124</v>
      </c>
      <c r="E21" s="291"/>
      <c r="F21" s="291"/>
      <c r="G21" s="292">
        <v>18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2">
        <v>120.2</v>
      </c>
      <c r="E22" s="291"/>
      <c r="F22" s="291"/>
      <c r="G22" s="292">
        <v>17.8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2">
        <v>131.6</v>
      </c>
      <c r="E23" s="291"/>
      <c r="F23" s="291"/>
      <c r="G23" s="292">
        <v>10.6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2">
        <v>142.6</v>
      </c>
      <c r="E24" s="291"/>
      <c r="F24" s="291"/>
      <c r="G24" s="292">
        <v>5.8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2">
        <v>121.4</v>
      </c>
      <c r="E25" s="291"/>
      <c r="F25" s="291"/>
      <c r="G25" s="292">
        <v>5.8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2">
        <v>82.600000000000009</v>
      </c>
      <c r="E26" s="291"/>
      <c r="F26" s="291"/>
      <c r="G26" s="292">
        <v>5.4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2">
        <v>83.600000000000009</v>
      </c>
      <c r="E27" s="291"/>
      <c r="F27" s="291"/>
      <c r="G27" s="292">
        <v>5.8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2">
        <v>56.4</v>
      </c>
      <c r="E28" s="291"/>
      <c r="F28" s="291"/>
      <c r="G28" s="292">
        <v>6.2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2">
        <v>75.600000000000009</v>
      </c>
      <c r="E29" s="291"/>
      <c r="F29" s="291"/>
      <c r="G29" s="292">
        <v>5.8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2">
        <v>86.8</v>
      </c>
      <c r="E30" s="291"/>
      <c r="F30" s="291"/>
      <c r="G30" s="292">
        <v>6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2">
        <v>77</v>
      </c>
      <c r="E31" s="291"/>
      <c r="F31" s="291"/>
      <c r="G31" s="292">
        <v>5.4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2">
        <v>75.8</v>
      </c>
      <c r="E32" s="291"/>
      <c r="F32" s="291"/>
      <c r="G32" s="292">
        <v>6.2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2">
        <v>91.2</v>
      </c>
      <c r="E33" s="291"/>
      <c r="F33" s="291"/>
      <c r="G33" s="292">
        <v>5.8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2">
        <v>98.2</v>
      </c>
      <c r="E34" s="291"/>
      <c r="F34" s="291"/>
      <c r="G34" s="292">
        <v>5.8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2">
        <v>55.4</v>
      </c>
      <c r="E35" s="291"/>
      <c r="F35" s="291"/>
      <c r="G35" s="292">
        <v>6.4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2">
        <v>54</v>
      </c>
      <c r="E36" s="291"/>
      <c r="F36" s="291"/>
      <c r="G36" s="292">
        <v>6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3">
        <v>53.6</v>
      </c>
      <c r="E37" s="291"/>
      <c r="F37" s="291"/>
      <c r="G37" s="293">
        <v>5.6000000000000005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1961</v>
      </c>
      <c r="E38" s="26"/>
      <c r="F38" s="26"/>
      <c r="G38" s="40">
        <f>SUM(G14:G37)</f>
        <v>243.00000000000006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477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478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Садовая</v>
      </c>
      <c r="C10" s="388"/>
      <c r="D10" s="389"/>
      <c r="E10" s="387" t="str">
        <f>K4</f>
        <v>ф, Газовая-1</v>
      </c>
      <c r="F10" s="390"/>
      <c r="G10" s="391"/>
      <c r="H10" s="387" t="str">
        <f>B10</f>
        <v>ф, Садовая</v>
      </c>
      <c r="I10" s="388"/>
      <c r="J10" s="389"/>
      <c r="K10" s="387" t="str">
        <f>E10</f>
        <v>ф, Газовая-1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324">
        <v>433.17185974121099</v>
      </c>
      <c r="E14" s="43"/>
      <c r="F14" s="43"/>
      <c r="G14" s="324">
        <v>440.86216735839901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325">
        <v>406.88627624511804</v>
      </c>
      <c r="E15" s="43"/>
      <c r="F15" s="43"/>
      <c r="G15" s="325">
        <v>277.06565856933599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325">
        <v>404.46141052246099</v>
      </c>
      <c r="E16" s="43"/>
      <c r="F16" s="43"/>
      <c r="G16" s="325">
        <v>330.98092651367199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325">
        <v>404.86322021484403</v>
      </c>
      <c r="E17" s="43"/>
      <c r="F17" s="43"/>
      <c r="G17" s="325">
        <v>366.94519042968801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325">
        <v>405.97175598144503</v>
      </c>
      <c r="E18" s="43"/>
      <c r="F18" s="43"/>
      <c r="G18" s="325">
        <v>374.98191833496099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325">
        <v>432.11877441406205</v>
      </c>
      <c r="E19" s="43"/>
      <c r="F19" s="43"/>
      <c r="G19" s="325">
        <v>465.20094299316401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325">
        <v>446.37699890136702</v>
      </c>
      <c r="E20" s="43"/>
      <c r="F20" s="43"/>
      <c r="G20" s="325">
        <v>386.60743713378901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325">
        <v>441.30560302734403</v>
      </c>
      <c r="E21" s="43"/>
      <c r="F21" s="43"/>
      <c r="G21" s="325">
        <v>475.69023132324304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325">
        <v>393.00909423828102</v>
      </c>
      <c r="E22" s="43"/>
      <c r="F22" s="43"/>
      <c r="G22" s="325">
        <v>645.23019409179699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325">
        <v>379.19425964355503</v>
      </c>
      <c r="E23" s="43"/>
      <c r="F23" s="43"/>
      <c r="G23" s="325">
        <v>714.38058471679699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325">
        <v>373.82492065429705</v>
      </c>
      <c r="E24" s="43"/>
      <c r="F24" s="43"/>
      <c r="G24" s="325">
        <v>784.05749511718807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325">
        <v>382.15954589843801</v>
      </c>
      <c r="E25" s="43"/>
      <c r="F25" s="43"/>
      <c r="G25" s="325">
        <v>778.37637329101608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325">
        <v>382.47824096679705</v>
      </c>
      <c r="E26" s="43"/>
      <c r="F26" s="43"/>
      <c r="G26" s="325">
        <v>539.02783203125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325">
        <v>390.12696838378901</v>
      </c>
      <c r="E27" s="43"/>
      <c r="F27" s="43"/>
      <c r="G27" s="325">
        <v>704.55642700195301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325">
        <v>390.02996826171903</v>
      </c>
      <c r="E28" s="43"/>
      <c r="F28" s="43"/>
      <c r="G28" s="325">
        <v>772.59130859375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325">
        <v>365.33786010742205</v>
      </c>
      <c r="E29" s="43"/>
      <c r="F29" s="43"/>
      <c r="G29" s="325">
        <v>780.91900634765705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325">
        <v>360.68211364746099</v>
      </c>
      <c r="E30" s="43"/>
      <c r="F30" s="43"/>
      <c r="G30" s="325">
        <v>670.5458984375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325">
        <v>436.23414611816401</v>
      </c>
      <c r="E31" s="43"/>
      <c r="F31" s="43"/>
      <c r="G31" s="325">
        <v>726.35943603515602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325">
        <v>411.97155761718705</v>
      </c>
      <c r="E32" s="43"/>
      <c r="F32" s="43"/>
      <c r="G32" s="325">
        <v>749.818359375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325">
        <v>438.68673706054705</v>
      </c>
      <c r="E33" s="43"/>
      <c r="F33" s="43"/>
      <c r="G33" s="325">
        <v>614.06024169921807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325">
        <v>490.83526611328102</v>
      </c>
      <c r="E34" s="43"/>
      <c r="F34" s="43"/>
      <c r="G34" s="325">
        <v>831.2939453125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325">
        <v>564.11483764648506</v>
      </c>
      <c r="E35" s="43"/>
      <c r="F35" s="43"/>
      <c r="G35" s="325">
        <v>573.72427368164006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325">
        <v>572.25549316406205</v>
      </c>
      <c r="E36" s="43"/>
      <c r="F36" s="43"/>
      <c r="G36" s="325">
        <v>534.06723022460903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326">
        <v>496.68962097168003</v>
      </c>
      <c r="E37" s="43"/>
      <c r="F37" s="43"/>
      <c r="G37" s="326">
        <v>509.83930969238304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10202.786529541017</v>
      </c>
      <c r="E38" s="26"/>
      <c r="F38" s="26"/>
      <c r="G38" s="40">
        <f>SUM(G14:G37)</f>
        <v>14047.182388305668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  <col min="7" max="7" width="10.425781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479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480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КУФ-1</v>
      </c>
      <c r="C10" s="388"/>
      <c r="D10" s="389"/>
      <c r="E10" s="387" t="str">
        <f>K4</f>
        <v>ф, КУФ-2</v>
      </c>
      <c r="F10" s="390"/>
      <c r="G10" s="391"/>
      <c r="H10" s="387" t="str">
        <f>B10</f>
        <v>ф, КУФ-1</v>
      </c>
      <c r="I10" s="388"/>
      <c r="J10" s="389"/>
      <c r="K10" s="387" t="str">
        <f>E10</f>
        <v>ф, КУФ-2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17.7</v>
      </c>
      <c r="E14" s="43"/>
      <c r="F14" s="43"/>
      <c r="G14" s="290">
        <v>282</v>
      </c>
      <c r="H14" s="20"/>
      <c r="I14" s="18"/>
      <c r="J14" s="54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2">
        <v>17.100000000000001</v>
      </c>
      <c r="E15" s="43"/>
      <c r="F15" s="43"/>
      <c r="G15" s="292">
        <v>274.2</v>
      </c>
      <c r="H15" s="20"/>
      <c r="I15" s="18"/>
      <c r="J15" s="54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2">
        <v>17.400000000000002</v>
      </c>
      <c r="E16" s="43"/>
      <c r="F16" s="43"/>
      <c r="G16" s="292">
        <v>248.1</v>
      </c>
      <c r="H16" s="20"/>
      <c r="I16" s="18"/>
      <c r="J16" s="54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2">
        <v>17.100000000000001</v>
      </c>
      <c r="E17" s="43"/>
      <c r="F17" s="43"/>
      <c r="G17" s="292">
        <v>189.3</v>
      </c>
      <c r="H17" s="20"/>
      <c r="I17" s="18"/>
      <c r="J17" s="54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2">
        <v>17.7</v>
      </c>
      <c r="E18" s="43"/>
      <c r="F18" s="43"/>
      <c r="G18" s="292">
        <v>269.10000000000002</v>
      </c>
      <c r="H18" s="20"/>
      <c r="I18" s="18"/>
      <c r="J18" s="54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2">
        <v>26.7</v>
      </c>
      <c r="E19" s="43"/>
      <c r="F19" s="43"/>
      <c r="G19" s="292">
        <v>232.20000000000002</v>
      </c>
      <c r="H19" s="20"/>
      <c r="I19" s="18"/>
      <c r="J19" s="54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2">
        <v>26.7</v>
      </c>
      <c r="E20" s="43"/>
      <c r="F20" s="43"/>
      <c r="G20" s="292">
        <v>268.2</v>
      </c>
      <c r="H20" s="20"/>
      <c r="I20" s="18"/>
      <c r="J20" s="54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2">
        <v>26.7</v>
      </c>
      <c r="E21" s="43"/>
      <c r="F21" s="43"/>
      <c r="G21" s="292">
        <v>282.90000000000003</v>
      </c>
      <c r="H21" s="20"/>
      <c r="I21" s="18"/>
      <c r="J21" s="54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2">
        <v>26.400000000000002</v>
      </c>
      <c r="E22" s="43"/>
      <c r="F22" s="43"/>
      <c r="G22" s="292">
        <v>275.7</v>
      </c>
      <c r="H22" s="20"/>
      <c r="I22" s="18"/>
      <c r="J22" s="54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2">
        <v>26.400000000000002</v>
      </c>
      <c r="E23" s="43"/>
      <c r="F23" s="43"/>
      <c r="G23" s="292">
        <v>245.70000000000002</v>
      </c>
      <c r="H23" s="20"/>
      <c r="I23" s="18"/>
      <c r="J23" s="54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2">
        <v>25.2</v>
      </c>
      <c r="E24" s="43"/>
      <c r="F24" s="43"/>
      <c r="G24" s="292">
        <v>273.60000000000002</v>
      </c>
      <c r="H24" s="20"/>
      <c r="I24" s="18"/>
      <c r="J24" s="54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2">
        <v>27.6</v>
      </c>
      <c r="E25" s="43"/>
      <c r="F25" s="43"/>
      <c r="G25" s="292">
        <v>282</v>
      </c>
      <c r="H25" s="20"/>
      <c r="I25" s="18"/>
      <c r="J25" s="54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2">
        <v>27.3</v>
      </c>
      <c r="E26" s="43"/>
      <c r="F26" s="43"/>
      <c r="G26" s="292">
        <v>328.5</v>
      </c>
      <c r="H26" s="20"/>
      <c r="I26" s="18"/>
      <c r="J26" s="54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2">
        <v>26.7</v>
      </c>
      <c r="E27" s="43"/>
      <c r="F27" s="43"/>
      <c r="G27" s="292">
        <v>306</v>
      </c>
      <c r="H27" s="20"/>
      <c r="I27" s="18"/>
      <c r="J27" s="54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2">
        <v>24.900000000000002</v>
      </c>
      <c r="E28" s="43"/>
      <c r="F28" s="43"/>
      <c r="G28" s="292">
        <v>330</v>
      </c>
      <c r="H28" s="20"/>
      <c r="I28" s="18"/>
      <c r="J28" s="54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2">
        <v>22.8</v>
      </c>
      <c r="E29" s="43"/>
      <c r="F29" s="43"/>
      <c r="G29" s="292">
        <v>341.1</v>
      </c>
      <c r="H29" s="20"/>
      <c r="I29" s="18"/>
      <c r="J29" s="54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2">
        <v>24.6</v>
      </c>
      <c r="E30" s="43"/>
      <c r="F30" s="43"/>
      <c r="G30" s="292">
        <v>274.2</v>
      </c>
      <c r="H30" s="20"/>
      <c r="I30" s="18"/>
      <c r="J30" s="54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2">
        <v>25.2</v>
      </c>
      <c r="E31" s="43"/>
      <c r="F31" s="43"/>
      <c r="G31" s="292">
        <v>288.3</v>
      </c>
      <c r="H31" s="20"/>
      <c r="I31" s="18"/>
      <c r="J31" s="54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2">
        <v>25.8</v>
      </c>
      <c r="E32" s="43"/>
      <c r="F32" s="43"/>
      <c r="G32" s="292">
        <v>292.2</v>
      </c>
      <c r="H32" s="20"/>
      <c r="I32" s="18"/>
      <c r="J32" s="54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2">
        <v>25.8</v>
      </c>
      <c r="E33" s="43"/>
      <c r="F33" s="43"/>
      <c r="G33" s="292">
        <v>270</v>
      </c>
      <c r="H33" s="20"/>
      <c r="I33" s="18"/>
      <c r="J33" s="54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2">
        <v>25.5</v>
      </c>
      <c r="E34" s="43"/>
      <c r="F34" s="43"/>
      <c r="G34" s="292">
        <v>275.10000000000002</v>
      </c>
      <c r="H34" s="20"/>
      <c r="I34" s="18"/>
      <c r="J34" s="54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2">
        <v>25.5</v>
      </c>
      <c r="E35" s="43"/>
      <c r="F35" s="43"/>
      <c r="G35" s="292">
        <v>269.39999999999998</v>
      </c>
      <c r="H35" s="20"/>
      <c r="I35" s="18"/>
      <c r="J35" s="54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2">
        <v>24</v>
      </c>
      <c r="E36" s="43"/>
      <c r="F36" s="43"/>
      <c r="G36" s="292">
        <v>208.8</v>
      </c>
      <c r="H36" s="20"/>
      <c r="I36" s="18"/>
      <c r="J36" s="54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3">
        <v>23.1</v>
      </c>
      <c r="E37" s="43"/>
      <c r="F37" s="43"/>
      <c r="G37" s="293">
        <v>230.70000000000002</v>
      </c>
      <c r="H37" s="20"/>
      <c r="I37" s="18"/>
      <c r="J37" s="54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573.9</v>
      </c>
      <c r="E38" s="26"/>
      <c r="F38" s="26"/>
      <c r="G38" s="40">
        <f>SUM(G14:G37)</f>
        <v>6537.3</v>
      </c>
      <c r="H38" s="26"/>
      <c r="I38" s="26"/>
      <c r="J38" s="25">
        <f>SUM(G14:G37)</f>
        <v>6537.3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481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482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Поселок</v>
      </c>
      <c r="C10" s="388"/>
      <c r="D10" s="389"/>
      <c r="E10" s="387" t="str">
        <f>K4</f>
        <v>ф, ПТФ-2</v>
      </c>
      <c r="F10" s="390"/>
      <c r="G10" s="391"/>
      <c r="H10" s="387" t="str">
        <f>B10</f>
        <v>ф, Поселок</v>
      </c>
      <c r="I10" s="388"/>
      <c r="J10" s="389"/>
      <c r="K10" s="387" t="str">
        <f>E10</f>
        <v>ф, ПТФ-2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106.2</v>
      </c>
      <c r="E14" s="296"/>
      <c r="F14" s="296"/>
      <c r="G14" s="290">
        <v>62.4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2">
        <v>97.8</v>
      </c>
      <c r="E15" s="296"/>
      <c r="F15" s="296"/>
      <c r="G15" s="292">
        <v>60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2">
        <v>95.4</v>
      </c>
      <c r="E16" s="296"/>
      <c r="F16" s="296"/>
      <c r="G16" s="292">
        <v>39.200000000000003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2">
        <v>96.8</v>
      </c>
      <c r="E17" s="296"/>
      <c r="F17" s="296"/>
      <c r="G17" s="292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2">
        <v>90</v>
      </c>
      <c r="E18" s="296"/>
      <c r="F18" s="296"/>
      <c r="G18" s="292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2">
        <v>91</v>
      </c>
      <c r="E19" s="296"/>
      <c r="F19" s="296"/>
      <c r="G19" s="292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2">
        <v>107</v>
      </c>
      <c r="E20" s="296"/>
      <c r="F20" s="296"/>
      <c r="G20" s="292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2">
        <v>127.4</v>
      </c>
      <c r="E21" s="296"/>
      <c r="F21" s="296"/>
      <c r="G21" s="292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2">
        <v>155.80000000000001</v>
      </c>
      <c r="E22" s="296"/>
      <c r="F22" s="296"/>
      <c r="G22" s="292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2">
        <v>157.80000000000001</v>
      </c>
      <c r="E23" s="296"/>
      <c r="F23" s="296"/>
      <c r="G23" s="292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2">
        <v>166.4</v>
      </c>
      <c r="E24" s="296"/>
      <c r="F24" s="296"/>
      <c r="G24" s="292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2">
        <v>168.6</v>
      </c>
      <c r="E25" s="296"/>
      <c r="F25" s="296"/>
      <c r="G25" s="292">
        <v>0.8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2">
        <v>172</v>
      </c>
      <c r="E26" s="296"/>
      <c r="F26" s="296"/>
      <c r="G26" s="292">
        <v>6.8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2">
        <v>162</v>
      </c>
      <c r="E27" s="296"/>
      <c r="F27" s="296"/>
      <c r="G27" s="292">
        <v>10.8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2">
        <v>158.80000000000001</v>
      </c>
      <c r="E28" s="296"/>
      <c r="F28" s="296"/>
      <c r="G28" s="292">
        <v>12.4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2">
        <v>160</v>
      </c>
      <c r="E29" s="296"/>
      <c r="F29" s="296"/>
      <c r="G29" s="292">
        <v>13.200000000000001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2">
        <v>166.4</v>
      </c>
      <c r="E30" s="296"/>
      <c r="F30" s="296"/>
      <c r="G30" s="292">
        <v>14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2">
        <v>163.4</v>
      </c>
      <c r="E31" s="296"/>
      <c r="F31" s="296"/>
      <c r="G31" s="292">
        <v>13.6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2">
        <v>168.8</v>
      </c>
      <c r="E32" s="296"/>
      <c r="F32" s="296"/>
      <c r="G32" s="292">
        <v>10.8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2">
        <v>171.20000000000002</v>
      </c>
      <c r="E33" s="296"/>
      <c r="F33" s="296"/>
      <c r="G33" s="292">
        <v>10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2">
        <v>162.6</v>
      </c>
      <c r="E34" s="296"/>
      <c r="F34" s="296"/>
      <c r="G34" s="292">
        <v>9.6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2">
        <v>154.20000000000002</v>
      </c>
      <c r="E35" s="296"/>
      <c r="F35" s="296"/>
      <c r="G35" s="292">
        <v>9.6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2">
        <v>149</v>
      </c>
      <c r="E36" s="296"/>
      <c r="F36" s="296"/>
      <c r="G36" s="292">
        <v>10.4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3">
        <v>130.80000000000001</v>
      </c>
      <c r="E37" s="296"/>
      <c r="F37" s="296"/>
      <c r="G37" s="293">
        <v>10.4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3379.4</v>
      </c>
      <c r="E38" s="26"/>
      <c r="F38" s="26"/>
      <c r="G38" s="40">
        <f>SUM(G14:G37)</f>
        <v>294.00000000000006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132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483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484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ПТФ-3</v>
      </c>
      <c r="C10" s="388"/>
      <c r="D10" s="389"/>
      <c r="E10" s="387" t="str">
        <f>K4</f>
        <v>ф, ПТФ-4</v>
      </c>
      <c r="F10" s="390"/>
      <c r="G10" s="391"/>
      <c r="H10" s="387" t="str">
        <f>B10</f>
        <v>ф, ПТФ-3</v>
      </c>
      <c r="I10" s="388"/>
      <c r="J10" s="389"/>
      <c r="K10" s="387" t="str">
        <f>E10</f>
        <v>ф, ПТФ-4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133.6</v>
      </c>
      <c r="E14" s="296"/>
      <c r="F14" s="296"/>
      <c r="G14" s="290">
        <v>25.8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2">
        <v>126.4</v>
      </c>
      <c r="E15" s="296"/>
      <c r="F15" s="296"/>
      <c r="G15" s="292">
        <v>25.2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2">
        <v>123.2</v>
      </c>
      <c r="E16" s="296"/>
      <c r="F16" s="296"/>
      <c r="G16" s="292">
        <v>21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2">
        <v>118.4</v>
      </c>
      <c r="E17" s="296"/>
      <c r="F17" s="296"/>
      <c r="G17" s="292">
        <v>25.2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2">
        <v>113.60000000000001</v>
      </c>
      <c r="E18" s="296"/>
      <c r="F18" s="296"/>
      <c r="G18" s="292">
        <v>24.6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2">
        <v>157.6</v>
      </c>
      <c r="E19" s="296"/>
      <c r="F19" s="296"/>
      <c r="G19" s="292">
        <v>25.2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2">
        <v>195.20000000000002</v>
      </c>
      <c r="E20" s="296"/>
      <c r="F20" s="296"/>
      <c r="G20" s="292">
        <v>22.2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2">
        <v>196.8</v>
      </c>
      <c r="E21" s="296"/>
      <c r="F21" s="296"/>
      <c r="G21" s="292">
        <v>29.400000000000002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2">
        <v>202.4</v>
      </c>
      <c r="E22" s="296"/>
      <c r="F22" s="296"/>
      <c r="G22" s="292">
        <v>32.4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2">
        <v>212</v>
      </c>
      <c r="E23" s="296"/>
      <c r="F23" s="296"/>
      <c r="G23" s="292">
        <v>30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2">
        <v>210.4</v>
      </c>
      <c r="E24" s="296"/>
      <c r="F24" s="296"/>
      <c r="G24" s="292">
        <v>28.2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2">
        <v>207.20000000000002</v>
      </c>
      <c r="E25" s="296"/>
      <c r="F25" s="296"/>
      <c r="G25" s="292">
        <v>34.200000000000003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2">
        <v>212.8</v>
      </c>
      <c r="E26" s="296"/>
      <c r="F26" s="296"/>
      <c r="G26" s="292">
        <v>33.6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2">
        <v>206.4</v>
      </c>
      <c r="E27" s="296"/>
      <c r="F27" s="296"/>
      <c r="G27" s="292">
        <v>31.8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2">
        <v>213.6</v>
      </c>
      <c r="E28" s="296"/>
      <c r="F28" s="296"/>
      <c r="G28" s="292">
        <v>28.8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2">
        <v>204.8</v>
      </c>
      <c r="E29" s="296"/>
      <c r="F29" s="296"/>
      <c r="G29" s="292">
        <v>35.4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2">
        <v>206.4</v>
      </c>
      <c r="E30" s="296"/>
      <c r="F30" s="296"/>
      <c r="G30" s="292">
        <v>36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2">
        <v>224.8</v>
      </c>
      <c r="E31" s="296"/>
      <c r="F31" s="296"/>
      <c r="G31" s="292">
        <v>32.4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2">
        <v>232.8</v>
      </c>
      <c r="E32" s="296"/>
      <c r="F32" s="296"/>
      <c r="G32" s="292">
        <v>28.2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2">
        <v>241.6</v>
      </c>
      <c r="E33" s="296"/>
      <c r="F33" s="296"/>
      <c r="G33" s="292">
        <v>29.400000000000002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2">
        <v>238.4</v>
      </c>
      <c r="E34" s="296"/>
      <c r="F34" s="296"/>
      <c r="G34" s="292">
        <v>25.8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2">
        <v>227.20000000000002</v>
      </c>
      <c r="E35" s="296"/>
      <c r="F35" s="296"/>
      <c r="G35" s="292">
        <v>27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2">
        <v>212</v>
      </c>
      <c r="E36" s="296"/>
      <c r="F36" s="296"/>
      <c r="G36" s="292">
        <v>26.400000000000002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3">
        <v>183.20000000000002</v>
      </c>
      <c r="E37" s="296"/>
      <c r="F37" s="296"/>
      <c r="G37" s="293">
        <v>29.400000000000002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4600.8000000000011</v>
      </c>
      <c r="E38" s="26"/>
      <c r="F38" s="26"/>
      <c r="G38" s="40">
        <f>SUM(G14:G37)</f>
        <v>687.59999999999991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3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133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485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486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Подсобное хоз,-1</v>
      </c>
      <c r="C10" s="388"/>
      <c r="D10" s="389"/>
      <c r="E10" s="387" t="str">
        <f>K4</f>
        <v>ф, Подсобное хоз,-2</v>
      </c>
      <c r="F10" s="390"/>
      <c r="G10" s="391"/>
      <c r="H10" s="387" t="str">
        <f>B10</f>
        <v>ф, Подсобное хоз,-1</v>
      </c>
      <c r="I10" s="388"/>
      <c r="J10" s="389"/>
      <c r="K10" s="387" t="str">
        <f>E10</f>
        <v>ф, Подсобное хоз,-2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150</v>
      </c>
      <c r="E14" s="296"/>
      <c r="F14" s="296"/>
      <c r="G14" s="290">
        <v>277.60000000000002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2">
        <v>150</v>
      </c>
      <c r="E15" s="296"/>
      <c r="F15" s="296"/>
      <c r="G15" s="292">
        <v>263.2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2">
        <v>149.20000000000002</v>
      </c>
      <c r="E16" s="296"/>
      <c r="F16" s="296"/>
      <c r="G16" s="292">
        <v>257.2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2">
        <v>146.80000000000001</v>
      </c>
      <c r="E17" s="296"/>
      <c r="F17" s="296"/>
      <c r="G17" s="292">
        <v>243.6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2">
        <v>129.6</v>
      </c>
      <c r="E18" s="296"/>
      <c r="F18" s="296"/>
      <c r="G18" s="292">
        <v>266.39999999999998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2">
        <v>134.80000000000001</v>
      </c>
      <c r="E19" s="296"/>
      <c r="F19" s="296"/>
      <c r="G19" s="292">
        <v>268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2">
        <v>153.6</v>
      </c>
      <c r="E20" s="296"/>
      <c r="F20" s="296"/>
      <c r="G20" s="292">
        <v>287.60000000000002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2">
        <v>164.8</v>
      </c>
      <c r="E21" s="296"/>
      <c r="F21" s="296"/>
      <c r="G21" s="292">
        <v>340.40000000000003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2">
        <v>224.4</v>
      </c>
      <c r="E22" s="296"/>
      <c r="F22" s="296"/>
      <c r="G22" s="292">
        <v>372.40000000000003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2">
        <v>236.8</v>
      </c>
      <c r="E23" s="296"/>
      <c r="F23" s="296"/>
      <c r="G23" s="292">
        <v>400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2">
        <v>237.20000000000002</v>
      </c>
      <c r="E24" s="296"/>
      <c r="F24" s="296"/>
      <c r="G24" s="292">
        <v>396.8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2">
        <v>239.6</v>
      </c>
      <c r="E25" s="296"/>
      <c r="F25" s="296"/>
      <c r="G25" s="292">
        <v>422.8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2">
        <v>218.8</v>
      </c>
      <c r="E26" s="296"/>
      <c r="F26" s="296"/>
      <c r="G26" s="292">
        <v>338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2">
        <v>184.4</v>
      </c>
      <c r="E27" s="296"/>
      <c r="F27" s="296"/>
      <c r="G27" s="292">
        <v>387.6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2">
        <v>171.20000000000002</v>
      </c>
      <c r="E28" s="296"/>
      <c r="F28" s="296"/>
      <c r="G28" s="292">
        <v>386.8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2">
        <v>174.4</v>
      </c>
      <c r="E29" s="296"/>
      <c r="F29" s="296"/>
      <c r="G29" s="292">
        <v>392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2">
        <v>164.8</v>
      </c>
      <c r="E30" s="296"/>
      <c r="F30" s="296"/>
      <c r="G30" s="292">
        <v>364.40000000000003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2">
        <v>190.8</v>
      </c>
      <c r="E31" s="296"/>
      <c r="F31" s="296"/>
      <c r="G31" s="292">
        <v>340.40000000000003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2">
        <v>218.4</v>
      </c>
      <c r="E32" s="296"/>
      <c r="F32" s="296"/>
      <c r="G32" s="292">
        <v>331.6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2">
        <v>214.4</v>
      </c>
      <c r="E33" s="296"/>
      <c r="F33" s="296"/>
      <c r="G33" s="292">
        <v>340.8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2">
        <v>199.20000000000002</v>
      </c>
      <c r="E34" s="296"/>
      <c r="F34" s="296"/>
      <c r="G34" s="292">
        <v>358.8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2">
        <v>181.20000000000002</v>
      </c>
      <c r="E35" s="296"/>
      <c r="F35" s="296"/>
      <c r="G35" s="292">
        <v>329.6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2">
        <v>167.20000000000002</v>
      </c>
      <c r="E36" s="296"/>
      <c r="F36" s="296"/>
      <c r="G36" s="292">
        <v>322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3">
        <v>150.4</v>
      </c>
      <c r="E37" s="296"/>
      <c r="F37" s="296"/>
      <c r="G37" s="293">
        <v>309.60000000000002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4352</v>
      </c>
      <c r="E38" s="26"/>
      <c r="F38" s="26"/>
      <c r="G38" s="40">
        <f>SUM(G14:G37)</f>
        <v>7997.6000000000013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4" zoomScale="70" zoomScaleNormal="70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134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487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Нелазкое-2</v>
      </c>
      <c r="C10" s="388"/>
      <c r="D10" s="389"/>
      <c r="E10" s="387">
        <f>K4</f>
        <v>0</v>
      </c>
      <c r="F10" s="390"/>
      <c r="G10" s="391"/>
      <c r="H10" s="387" t="str">
        <f>B10</f>
        <v>ф, Нелазкое-2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72.2</v>
      </c>
      <c r="E14" s="43"/>
      <c r="F14" s="43"/>
      <c r="G14" s="43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292">
        <v>70.400000000000006</v>
      </c>
      <c r="E15" s="43"/>
      <c r="F15" s="43"/>
      <c r="G15" s="43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292">
        <v>67.2</v>
      </c>
      <c r="E16" s="43"/>
      <c r="F16" s="43"/>
      <c r="G16" s="43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292">
        <v>66.8</v>
      </c>
      <c r="E17" s="43"/>
      <c r="F17" s="43"/>
      <c r="G17" s="43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292">
        <v>70.400000000000006</v>
      </c>
      <c r="E18" s="43"/>
      <c r="F18" s="43"/>
      <c r="G18" s="43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292">
        <v>83.600000000000009</v>
      </c>
      <c r="E19" s="43"/>
      <c r="F19" s="43"/>
      <c r="G19" s="43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292">
        <v>70.8</v>
      </c>
      <c r="E20" s="43"/>
      <c r="F20" s="43"/>
      <c r="G20" s="43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292">
        <v>62.800000000000004</v>
      </c>
      <c r="E21" s="43"/>
      <c r="F21" s="43"/>
      <c r="G21" s="43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292">
        <v>77.400000000000006</v>
      </c>
      <c r="E22" s="43"/>
      <c r="F22" s="43"/>
      <c r="G22" s="43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292">
        <v>83.8</v>
      </c>
      <c r="E23" s="43"/>
      <c r="F23" s="43"/>
      <c r="G23" s="43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292">
        <v>111.8</v>
      </c>
      <c r="E24" s="43"/>
      <c r="F24" s="43"/>
      <c r="G24" s="43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292">
        <v>107.8</v>
      </c>
      <c r="E25" s="43"/>
      <c r="F25" s="43"/>
      <c r="G25" s="43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292">
        <v>98.4</v>
      </c>
      <c r="E26" s="43"/>
      <c r="F26" s="43"/>
      <c r="G26" s="43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292">
        <v>112.4</v>
      </c>
      <c r="E27" s="43"/>
      <c r="F27" s="43"/>
      <c r="G27" s="43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292">
        <v>114</v>
      </c>
      <c r="E28" s="43"/>
      <c r="F28" s="43"/>
      <c r="G28" s="43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292">
        <v>124.4</v>
      </c>
      <c r="E29" s="43"/>
      <c r="F29" s="43"/>
      <c r="G29" s="43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292">
        <v>122</v>
      </c>
      <c r="E30" s="43"/>
      <c r="F30" s="43"/>
      <c r="G30" s="43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292">
        <v>97.8</v>
      </c>
      <c r="E31" s="43"/>
      <c r="F31" s="43"/>
      <c r="G31" s="43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292">
        <v>91</v>
      </c>
      <c r="E32" s="43"/>
      <c r="F32" s="43"/>
      <c r="G32" s="43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292">
        <v>75.8</v>
      </c>
      <c r="E33" s="43"/>
      <c r="F33" s="43"/>
      <c r="G33" s="43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292">
        <v>83.600000000000009</v>
      </c>
      <c r="E34" s="43"/>
      <c r="F34" s="43"/>
      <c r="G34" s="43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292">
        <v>75</v>
      </c>
      <c r="E35" s="43"/>
      <c r="F35" s="43"/>
      <c r="G35" s="43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292">
        <v>67.400000000000006</v>
      </c>
      <c r="E36" s="43"/>
      <c r="F36" s="43"/>
      <c r="G36" s="43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293">
        <v>66.599999999999994</v>
      </c>
      <c r="E37" s="43"/>
      <c r="F37" s="43"/>
      <c r="G37" s="43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2073.4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135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488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 t="s">
        <v>489</v>
      </c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Котельная</v>
      </c>
      <c r="C10" s="388"/>
      <c r="D10" s="389"/>
      <c r="E10" s="387" t="str">
        <f>K4</f>
        <v>ф, Межное</v>
      </c>
      <c r="F10" s="390"/>
      <c r="G10" s="391"/>
      <c r="H10" s="387" t="str">
        <f>B10</f>
        <v>ф, Котельная</v>
      </c>
      <c r="I10" s="388"/>
      <c r="J10" s="389"/>
      <c r="K10" s="387" t="str">
        <f>E10</f>
        <v>ф, Межное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23.2</v>
      </c>
      <c r="E14" s="296"/>
      <c r="F14" s="296"/>
      <c r="G14" s="290">
        <v>234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2">
        <v>22.8</v>
      </c>
      <c r="E15" s="296"/>
      <c r="F15" s="296"/>
      <c r="G15" s="292">
        <v>211.20000000000002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2">
        <v>22.8</v>
      </c>
      <c r="E16" s="296"/>
      <c r="F16" s="296"/>
      <c r="G16" s="292">
        <v>208.8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2">
        <v>22.8</v>
      </c>
      <c r="E17" s="296"/>
      <c r="F17" s="296"/>
      <c r="G17" s="292">
        <v>193.20000000000002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2">
        <v>22.400000000000002</v>
      </c>
      <c r="E18" s="296"/>
      <c r="F18" s="296"/>
      <c r="G18" s="292">
        <v>219.6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2">
        <v>23.2</v>
      </c>
      <c r="E19" s="296"/>
      <c r="F19" s="296"/>
      <c r="G19" s="292">
        <v>282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2">
        <v>27.2</v>
      </c>
      <c r="E20" s="296"/>
      <c r="F20" s="296"/>
      <c r="G20" s="292">
        <v>340.8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2">
        <v>22.400000000000002</v>
      </c>
      <c r="E21" s="296"/>
      <c r="F21" s="296"/>
      <c r="G21" s="292">
        <v>366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2">
        <v>22.8</v>
      </c>
      <c r="E22" s="296"/>
      <c r="F22" s="296"/>
      <c r="G22" s="292">
        <v>366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2">
        <v>22.400000000000002</v>
      </c>
      <c r="E23" s="296"/>
      <c r="F23" s="296"/>
      <c r="G23" s="292">
        <v>361.2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2">
        <v>22</v>
      </c>
      <c r="E24" s="296"/>
      <c r="F24" s="296"/>
      <c r="G24" s="292">
        <v>361.2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2">
        <v>22.400000000000002</v>
      </c>
      <c r="E25" s="296"/>
      <c r="F25" s="296"/>
      <c r="G25" s="292">
        <v>357.6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2">
        <v>23.2</v>
      </c>
      <c r="E26" s="296"/>
      <c r="F26" s="296"/>
      <c r="G26" s="292">
        <v>355.2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2">
        <v>22</v>
      </c>
      <c r="E27" s="296"/>
      <c r="F27" s="296"/>
      <c r="G27" s="292">
        <v>384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2">
        <v>22.400000000000002</v>
      </c>
      <c r="E28" s="296"/>
      <c r="F28" s="296"/>
      <c r="G28" s="292">
        <v>392.40000000000003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2">
        <v>25.6</v>
      </c>
      <c r="E29" s="296"/>
      <c r="F29" s="296"/>
      <c r="G29" s="292">
        <v>326.40000000000003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2">
        <v>24.400000000000002</v>
      </c>
      <c r="E30" s="296"/>
      <c r="F30" s="296"/>
      <c r="G30" s="292">
        <v>351.6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2">
        <v>22.400000000000002</v>
      </c>
      <c r="E31" s="296"/>
      <c r="F31" s="296"/>
      <c r="G31" s="292">
        <v>342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2">
        <v>22.400000000000002</v>
      </c>
      <c r="E32" s="296"/>
      <c r="F32" s="296"/>
      <c r="G32" s="292">
        <v>349.2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2">
        <v>23.2</v>
      </c>
      <c r="E33" s="296"/>
      <c r="F33" s="296"/>
      <c r="G33" s="292">
        <v>370.8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2">
        <v>27.2</v>
      </c>
      <c r="E34" s="296"/>
      <c r="F34" s="296"/>
      <c r="G34" s="292">
        <v>358.8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2">
        <v>22.400000000000002</v>
      </c>
      <c r="E35" s="296"/>
      <c r="F35" s="296"/>
      <c r="G35" s="292">
        <v>343.2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2">
        <v>22.400000000000002</v>
      </c>
      <c r="E36" s="296"/>
      <c r="F36" s="296"/>
      <c r="G36" s="292">
        <v>355.2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3">
        <v>22.400000000000002</v>
      </c>
      <c r="E37" s="296"/>
      <c r="F37" s="296"/>
      <c r="G37" s="293">
        <v>300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556.39999999999986</v>
      </c>
      <c r="E38" s="26"/>
      <c r="F38" s="26"/>
      <c r="G38" s="40">
        <f>SUM(G14:G37)</f>
        <v>7730.3999999999987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workbookViewId="0">
      <selection activeCell="A14" sqref="A14:A37"/>
    </sheetView>
  </sheetViews>
  <sheetFormatPr defaultRowHeight="15" x14ac:dyDescent="0.25"/>
  <cols>
    <col min="1" max="1" width="12" customWidth="1"/>
    <col min="7" max="7" width="9.140625" style="52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135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1"/>
      <c r="E3" s="1"/>
      <c r="F3" s="1"/>
      <c r="G3" s="35"/>
      <c r="H3" s="1"/>
      <c r="I3" s="1"/>
      <c r="J3" s="1"/>
      <c r="K3" s="384" t="s">
        <v>490</v>
      </c>
      <c r="L3" s="384"/>
      <c r="M3" s="384"/>
    </row>
    <row r="4" spans="1:13" ht="15.75" x14ac:dyDescent="0.25">
      <c r="A4" s="1"/>
      <c r="B4" s="385" t="s">
        <v>404</v>
      </c>
      <c r="C4" s="381"/>
      <c r="D4" s="3"/>
      <c r="E4" s="3"/>
      <c r="F4" s="3"/>
      <c r="G4" s="36" t="s">
        <v>6</v>
      </c>
      <c r="H4" s="34"/>
      <c r="I4" s="34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34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ЛПБ</v>
      </c>
      <c r="C10" s="388"/>
      <c r="D10" s="389"/>
      <c r="E10" s="387">
        <f>K4</f>
        <v>0</v>
      </c>
      <c r="F10" s="390"/>
      <c r="G10" s="391"/>
      <c r="H10" s="387" t="str">
        <f>B10</f>
        <v>ф, ЛПБ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3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10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0">
        <v>91.2</v>
      </c>
      <c r="E14" s="43"/>
      <c r="F14" s="43"/>
      <c r="G14" s="43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292">
        <v>84.4</v>
      </c>
      <c r="E15" s="43"/>
      <c r="F15" s="43"/>
      <c r="G15" s="43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292">
        <v>77.600000000000009</v>
      </c>
      <c r="E16" s="43"/>
      <c r="F16" s="43"/>
      <c r="G16" s="43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292">
        <v>73.2</v>
      </c>
      <c r="E17" s="43"/>
      <c r="F17" s="43"/>
      <c r="G17" s="43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292">
        <v>72</v>
      </c>
      <c r="E18" s="43"/>
      <c r="F18" s="43"/>
      <c r="G18" s="43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292">
        <v>78.400000000000006</v>
      </c>
      <c r="E19" s="43"/>
      <c r="F19" s="43"/>
      <c r="G19" s="43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292">
        <v>98.4</v>
      </c>
      <c r="E20" s="43"/>
      <c r="F20" s="43"/>
      <c r="G20" s="43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292">
        <v>109.2</v>
      </c>
      <c r="E21" s="43"/>
      <c r="F21" s="43"/>
      <c r="G21" s="43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292">
        <v>166.4</v>
      </c>
      <c r="E22" s="43"/>
      <c r="F22" s="43"/>
      <c r="G22" s="43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292">
        <v>170.8</v>
      </c>
      <c r="E23" s="43"/>
      <c r="F23" s="43"/>
      <c r="G23" s="43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292">
        <v>152.80000000000001</v>
      </c>
      <c r="E24" s="43"/>
      <c r="F24" s="43"/>
      <c r="G24" s="43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292">
        <v>171.20000000000002</v>
      </c>
      <c r="E25" s="43"/>
      <c r="F25" s="43"/>
      <c r="G25" s="43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292">
        <v>126</v>
      </c>
      <c r="E26" s="43"/>
      <c r="F26" s="43"/>
      <c r="G26" s="43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292">
        <v>162</v>
      </c>
      <c r="E27" s="43"/>
      <c r="F27" s="43"/>
      <c r="G27" s="43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292">
        <v>166.4</v>
      </c>
      <c r="E28" s="43"/>
      <c r="F28" s="43"/>
      <c r="G28" s="43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292">
        <v>152</v>
      </c>
      <c r="E29" s="43"/>
      <c r="F29" s="43"/>
      <c r="G29" s="43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292">
        <v>153.6</v>
      </c>
      <c r="E30" s="43"/>
      <c r="F30" s="43"/>
      <c r="G30" s="43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292">
        <v>120.8</v>
      </c>
      <c r="E31" s="43"/>
      <c r="F31" s="43"/>
      <c r="G31" s="43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292">
        <v>130.80000000000001</v>
      </c>
      <c r="E32" s="43"/>
      <c r="F32" s="43"/>
      <c r="G32" s="43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292">
        <v>129.19999999999999</v>
      </c>
      <c r="E33" s="43"/>
      <c r="F33" s="43"/>
      <c r="G33" s="43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292">
        <v>150.80000000000001</v>
      </c>
      <c r="E34" s="43"/>
      <c r="F34" s="43"/>
      <c r="G34" s="43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292">
        <v>139.6</v>
      </c>
      <c r="E35" s="43"/>
      <c r="F35" s="43"/>
      <c r="G35" s="43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292">
        <v>134.4</v>
      </c>
      <c r="E36" s="43"/>
      <c r="F36" s="43"/>
      <c r="G36" s="43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293">
        <v>104.8</v>
      </c>
      <c r="E37" s="43"/>
      <c r="F37" s="43"/>
      <c r="G37" s="43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25">
        <f>SUM(D14:D37)</f>
        <v>3016.0000000000009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1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1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27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27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136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491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34"/>
      <c r="I4" s="34"/>
      <c r="J4" s="1"/>
      <c r="K4" s="384" t="s">
        <v>492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 Берег</v>
      </c>
      <c r="C10" s="388"/>
      <c r="D10" s="389"/>
      <c r="E10" s="387" t="str">
        <f>K4</f>
        <v>ф, Городище</v>
      </c>
      <c r="F10" s="390"/>
      <c r="G10" s="391"/>
      <c r="H10" s="387" t="str">
        <f>B10</f>
        <v>ф, Берег</v>
      </c>
      <c r="I10" s="388"/>
      <c r="J10" s="389"/>
      <c r="K10" s="387" t="str">
        <f>E10</f>
        <v>ф, Городище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321">
        <v>137.20000000000002</v>
      </c>
      <c r="E14" s="296"/>
      <c r="F14" s="296"/>
      <c r="G14" s="321">
        <v>184.4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322">
        <v>116</v>
      </c>
      <c r="E15" s="296"/>
      <c r="F15" s="296"/>
      <c r="G15" s="322">
        <v>183.6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322">
        <v>114</v>
      </c>
      <c r="E16" s="296"/>
      <c r="F16" s="296"/>
      <c r="G16" s="322">
        <v>170.8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322">
        <v>104</v>
      </c>
      <c r="E17" s="296"/>
      <c r="F17" s="296"/>
      <c r="G17" s="322">
        <v>185.6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322">
        <v>107.60000000000001</v>
      </c>
      <c r="E18" s="296"/>
      <c r="F18" s="296"/>
      <c r="G18" s="322">
        <v>192.20000000000002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322">
        <v>102.8</v>
      </c>
      <c r="E19" s="296"/>
      <c r="F19" s="296"/>
      <c r="G19" s="322">
        <v>188.6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322">
        <v>124.8</v>
      </c>
      <c r="E20" s="296"/>
      <c r="F20" s="296"/>
      <c r="G20" s="322">
        <v>194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322">
        <v>156</v>
      </c>
      <c r="E21" s="296"/>
      <c r="F21" s="296"/>
      <c r="G21" s="322">
        <v>194.6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322">
        <v>160.4</v>
      </c>
      <c r="E22" s="296"/>
      <c r="F22" s="296"/>
      <c r="G22" s="322">
        <v>220.4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322">
        <v>172.4</v>
      </c>
      <c r="E23" s="296"/>
      <c r="F23" s="296"/>
      <c r="G23" s="322">
        <v>222.8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322">
        <v>186</v>
      </c>
      <c r="E24" s="296"/>
      <c r="F24" s="296"/>
      <c r="G24" s="322">
        <v>210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322">
        <v>153.6</v>
      </c>
      <c r="E25" s="296"/>
      <c r="F25" s="296"/>
      <c r="G25" s="322">
        <v>182.20000000000002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322">
        <v>136.4</v>
      </c>
      <c r="E26" s="296"/>
      <c r="F26" s="296"/>
      <c r="G26" s="322">
        <v>185.20000000000002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322">
        <v>147.6</v>
      </c>
      <c r="E27" s="296"/>
      <c r="F27" s="296"/>
      <c r="G27" s="322">
        <v>190.8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322">
        <v>138.80000000000001</v>
      </c>
      <c r="E28" s="296"/>
      <c r="F28" s="296"/>
      <c r="G28" s="322">
        <v>167.4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322">
        <v>130.80000000000001</v>
      </c>
      <c r="E29" s="296"/>
      <c r="F29" s="296"/>
      <c r="G29" s="322">
        <v>164.6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322">
        <v>142</v>
      </c>
      <c r="E30" s="296"/>
      <c r="F30" s="296"/>
      <c r="G30" s="322">
        <v>165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322">
        <v>151.20000000000002</v>
      </c>
      <c r="E31" s="296"/>
      <c r="F31" s="296"/>
      <c r="G31" s="322">
        <v>199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322">
        <v>160.4</v>
      </c>
      <c r="E32" s="296"/>
      <c r="F32" s="296"/>
      <c r="G32" s="322">
        <v>212.20000000000002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322">
        <v>195.20000000000002</v>
      </c>
      <c r="E33" s="296"/>
      <c r="F33" s="296"/>
      <c r="G33" s="322">
        <v>235.20000000000002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322">
        <v>200.4</v>
      </c>
      <c r="E34" s="296"/>
      <c r="F34" s="296"/>
      <c r="G34" s="322">
        <v>249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322">
        <v>198.4</v>
      </c>
      <c r="E35" s="296"/>
      <c r="F35" s="296"/>
      <c r="G35" s="322">
        <v>277.40000000000003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322">
        <v>192.4</v>
      </c>
      <c r="E36" s="296"/>
      <c r="F36" s="296"/>
      <c r="G36" s="322">
        <v>255.6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323">
        <v>188.8</v>
      </c>
      <c r="E37" s="296"/>
      <c r="F37" s="296"/>
      <c r="G37" s="323">
        <v>246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3617.2000000000003</v>
      </c>
      <c r="E38" s="26"/>
      <c r="F38" s="26"/>
      <c r="G38" s="40">
        <f>SUM(G14:G37)</f>
        <v>4876.5999999999995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70" zoomScaleNormal="70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128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493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34"/>
      <c r="I4" s="34"/>
      <c r="J4" s="1"/>
      <c r="K4" s="384"/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ф,10кВ Шайма (ОборнЭнерго)</v>
      </c>
      <c r="C10" s="388"/>
      <c r="D10" s="389"/>
      <c r="E10" s="387">
        <f>K4</f>
        <v>0</v>
      </c>
      <c r="F10" s="390"/>
      <c r="G10" s="391"/>
      <c r="H10" s="387" t="str">
        <f>B10</f>
        <v>ф,10кВ Шайма (ОборнЭнерго)</v>
      </c>
      <c r="I10" s="388"/>
      <c r="J10" s="389"/>
      <c r="K10" s="387">
        <f>E10</f>
        <v>0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312">
        <v>143.80000000000001</v>
      </c>
      <c r="E14" s="296"/>
      <c r="F14" s="296"/>
      <c r="G14" s="296"/>
      <c r="H14" s="20"/>
      <c r="I14" s="18"/>
      <c r="J14" s="19">
        <v>0</v>
      </c>
      <c r="K14" s="17"/>
      <c r="L14" s="18"/>
      <c r="M14" s="19"/>
    </row>
    <row r="15" spans="1:13" x14ac:dyDescent="0.25">
      <c r="A15" s="284" t="s">
        <v>689</v>
      </c>
      <c r="B15" s="15"/>
      <c r="C15" s="16"/>
      <c r="D15" s="313">
        <v>133.19999999999999</v>
      </c>
      <c r="E15" s="296"/>
      <c r="F15" s="296"/>
      <c r="G15" s="296"/>
      <c r="H15" s="20"/>
      <c r="I15" s="18"/>
      <c r="J15" s="19">
        <v>0</v>
      </c>
      <c r="K15" s="17"/>
      <c r="L15" s="18"/>
      <c r="M15" s="19"/>
    </row>
    <row r="16" spans="1:13" x14ac:dyDescent="0.25">
      <c r="A16" s="284" t="s">
        <v>690</v>
      </c>
      <c r="B16" s="15"/>
      <c r="C16" s="16"/>
      <c r="D16" s="313">
        <v>126.2</v>
      </c>
      <c r="E16" s="296"/>
      <c r="F16" s="296"/>
      <c r="G16" s="296"/>
      <c r="H16" s="20"/>
      <c r="I16" s="18"/>
      <c r="J16" s="19">
        <v>0</v>
      </c>
      <c r="K16" s="17"/>
      <c r="L16" s="18"/>
      <c r="M16" s="19"/>
    </row>
    <row r="17" spans="1:13" x14ac:dyDescent="0.25">
      <c r="A17" s="284" t="s">
        <v>691</v>
      </c>
      <c r="B17" s="15"/>
      <c r="C17" s="16"/>
      <c r="D17" s="313">
        <v>111.2</v>
      </c>
      <c r="E17" s="296"/>
      <c r="F17" s="296"/>
      <c r="G17" s="296"/>
      <c r="H17" s="20"/>
      <c r="I17" s="18"/>
      <c r="J17" s="19">
        <v>0</v>
      </c>
      <c r="K17" s="17"/>
      <c r="L17" s="18"/>
      <c r="M17" s="19"/>
    </row>
    <row r="18" spans="1:13" x14ac:dyDescent="0.25">
      <c r="A18" s="284" t="s">
        <v>692</v>
      </c>
      <c r="B18" s="15"/>
      <c r="C18" s="16"/>
      <c r="D18" s="313">
        <v>118.8</v>
      </c>
      <c r="E18" s="296"/>
      <c r="F18" s="296"/>
      <c r="G18" s="296"/>
      <c r="H18" s="20"/>
      <c r="I18" s="18"/>
      <c r="J18" s="19">
        <v>0</v>
      </c>
      <c r="K18" s="17"/>
      <c r="L18" s="18"/>
      <c r="M18" s="19"/>
    </row>
    <row r="19" spans="1:13" x14ac:dyDescent="0.25">
      <c r="A19" s="284" t="s">
        <v>693</v>
      </c>
      <c r="B19" s="15"/>
      <c r="C19" s="16"/>
      <c r="D19" s="313">
        <v>136.80000000000001</v>
      </c>
      <c r="E19" s="296"/>
      <c r="F19" s="296"/>
      <c r="G19" s="296"/>
      <c r="H19" s="20"/>
      <c r="I19" s="18"/>
      <c r="J19" s="19">
        <v>0</v>
      </c>
      <c r="K19" s="17"/>
      <c r="L19" s="18"/>
      <c r="M19" s="19"/>
    </row>
    <row r="20" spans="1:13" x14ac:dyDescent="0.25">
      <c r="A20" s="284" t="s">
        <v>694</v>
      </c>
      <c r="B20" s="15"/>
      <c r="C20" s="16"/>
      <c r="D20" s="313">
        <v>163</v>
      </c>
      <c r="E20" s="296"/>
      <c r="F20" s="296"/>
      <c r="G20" s="296"/>
      <c r="H20" s="20"/>
      <c r="I20" s="18"/>
      <c r="J20" s="19">
        <v>0</v>
      </c>
      <c r="K20" s="17"/>
      <c r="L20" s="18"/>
      <c r="M20" s="19"/>
    </row>
    <row r="21" spans="1:13" x14ac:dyDescent="0.25">
      <c r="A21" s="284" t="s">
        <v>695</v>
      </c>
      <c r="B21" s="15"/>
      <c r="C21" s="16"/>
      <c r="D21" s="313">
        <v>182.4</v>
      </c>
      <c r="E21" s="296"/>
      <c r="F21" s="296"/>
      <c r="G21" s="296"/>
      <c r="H21" s="20"/>
      <c r="I21" s="18"/>
      <c r="J21" s="19">
        <v>0</v>
      </c>
      <c r="K21" s="17"/>
      <c r="L21" s="18"/>
      <c r="M21" s="19"/>
    </row>
    <row r="22" spans="1:13" x14ac:dyDescent="0.25">
      <c r="A22" s="284" t="s">
        <v>696</v>
      </c>
      <c r="B22" s="15"/>
      <c r="C22" s="16"/>
      <c r="D22" s="313">
        <v>191.4</v>
      </c>
      <c r="E22" s="296"/>
      <c r="F22" s="296"/>
      <c r="G22" s="296"/>
      <c r="H22" s="20"/>
      <c r="I22" s="18"/>
      <c r="J22" s="19">
        <v>0</v>
      </c>
      <c r="K22" s="17"/>
      <c r="L22" s="18"/>
      <c r="M22" s="19"/>
    </row>
    <row r="23" spans="1:13" x14ac:dyDescent="0.25">
      <c r="A23" s="284" t="s">
        <v>697</v>
      </c>
      <c r="B23" s="15"/>
      <c r="C23" s="16"/>
      <c r="D23" s="313">
        <v>178</v>
      </c>
      <c r="E23" s="296"/>
      <c r="F23" s="296"/>
      <c r="G23" s="296"/>
      <c r="H23" s="20"/>
      <c r="I23" s="18"/>
      <c r="J23" s="19">
        <v>0</v>
      </c>
      <c r="K23" s="17"/>
      <c r="L23" s="18"/>
      <c r="M23" s="19"/>
    </row>
    <row r="24" spans="1:13" x14ac:dyDescent="0.25">
      <c r="A24" s="284" t="s">
        <v>698</v>
      </c>
      <c r="B24" s="15"/>
      <c r="C24" s="16"/>
      <c r="D24" s="313">
        <v>172.6</v>
      </c>
      <c r="E24" s="296"/>
      <c r="F24" s="296"/>
      <c r="G24" s="296"/>
      <c r="H24" s="20"/>
      <c r="I24" s="18"/>
      <c r="J24" s="19">
        <v>0</v>
      </c>
      <c r="K24" s="17"/>
      <c r="L24" s="18"/>
      <c r="M24" s="19"/>
    </row>
    <row r="25" spans="1:13" x14ac:dyDescent="0.25">
      <c r="A25" s="284" t="s">
        <v>699</v>
      </c>
      <c r="B25" s="15"/>
      <c r="C25" s="16"/>
      <c r="D25" s="313">
        <v>180</v>
      </c>
      <c r="E25" s="296"/>
      <c r="F25" s="296"/>
      <c r="G25" s="296"/>
      <c r="H25" s="20"/>
      <c r="I25" s="18"/>
      <c r="J25" s="19">
        <v>0</v>
      </c>
      <c r="K25" s="17"/>
      <c r="L25" s="18"/>
      <c r="M25" s="19"/>
    </row>
    <row r="26" spans="1:13" x14ac:dyDescent="0.25">
      <c r="A26" s="284" t="s">
        <v>700</v>
      </c>
      <c r="B26" s="15"/>
      <c r="C26" s="16"/>
      <c r="D26" s="313">
        <v>179.4</v>
      </c>
      <c r="E26" s="296"/>
      <c r="F26" s="296"/>
      <c r="G26" s="296"/>
      <c r="H26" s="20"/>
      <c r="I26" s="18"/>
      <c r="J26" s="19">
        <v>0</v>
      </c>
      <c r="K26" s="17"/>
      <c r="L26" s="18"/>
      <c r="M26" s="19"/>
    </row>
    <row r="27" spans="1:13" x14ac:dyDescent="0.25">
      <c r="A27" s="284" t="s">
        <v>701</v>
      </c>
      <c r="B27" s="15"/>
      <c r="C27" s="16"/>
      <c r="D27" s="313">
        <v>164.8</v>
      </c>
      <c r="E27" s="296"/>
      <c r="F27" s="296"/>
      <c r="G27" s="296"/>
      <c r="H27" s="20"/>
      <c r="I27" s="18"/>
      <c r="J27" s="19">
        <v>0</v>
      </c>
      <c r="K27" s="17"/>
      <c r="L27" s="18"/>
      <c r="M27" s="19"/>
    </row>
    <row r="28" spans="1:13" x14ac:dyDescent="0.25">
      <c r="A28" s="284" t="s">
        <v>702</v>
      </c>
      <c r="B28" s="15"/>
      <c r="C28" s="16"/>
      <c r="D28" s="313">
        <v>174.6</v>
      </c>
      <c r="E28" s="296"/>
      <c r="F28" s="296"/>
      <c r="G28" s="296"/>
      <c r="H28" s="20"/>
      <c r="I28" s="18"/>
      <c r="J28" s="19">
        <v>0</v>
      </c>
      <c r="K28" s="17"/>
      <c r="L28" s="18"/>
      <c r="M28" s="19"/>
    </row>
    <row r="29" spans="1:13" x14ac:dyDescent="0.25">
      <c r="A29" s="284" t="s">
        <v>703</v>
      </c>
      <c r="B29" s="15"/>
      <c r="C29" s="16"/>
      <c r="D29" s="313">
        <v>170.20000000000002</v>
      </c>
      <c r="E29" s="296"/>
      <c r="F29" s="296"/>
      <c r="G29" s="296"/>
      <c r="H29" s="20"/>
      <c r="I29" s="18"/>
      <c r="J29" s="19">
        <v>0</v>
      </c>
      <c r="K29" s="17"/>
      <c r="L29" s="18"/>
      <c r="M29" s="19"/>
    </row>
    <row r="30" spans="1:13" x14ac:dyDescent="0.25">
      <c r="A30" s="284" t="s">
        <v>704</v>
      </c>
      <c r="B30" s="15"/>
      <c r="C30" s="16"/>
      <c r="D30" s="313">
        <v>175.6</v>
      </c>
      <c r="E30" s="296"/>
      <c r="F30" s="296"/>
      <c r="G30" s="296"/>
      <c r="H30" s="20"/>
      <c r="I30" s="18"/>
      <c r="J30" s="19">
        <v>0</v>
      </c>
      <c r="K30" s="17"/>
      <c r="L30" s="18"/>
      <c r="M30" s="19"/>
    </row>
    <row r="31" spans="1:13" x14ac:dyDescent="0.25">
      <c r="A31" s="284" t="s">
        <v>705</v>
      </c>
      <c r="B31" s="15"/>
      <c r="C31" s="16"/>
      <c r="D31" s="313">
        <v>178.20000000000002</v>
      </c>
      <c r="E31" s="296"/>
      <c r="F31" s="296"/>
      <c r="G31" s="296"/>
      <c r="H31" s="20"/>
      <c r="I31" s="18"/>
      <c r="J31" s="19">
        <v>0</v>
      </c>
      <c r="K31" s="17"/>
      <c r="L31" s="18"/>
      <c r="M31" s="19"/>
    </row>
    <row r="32" spans="1:13" x14ac:dyDescent="0.25">
      <c r="A32" s="284" t="s">
        <v>706</v>
      </c>
      <c r="B32" s="15"/>
      <c r="C32" s="16"/>
      <c r="D32" s="313">
        <v>191</v>
      </c>
      <c r="E32" s="296"/>
      <c r="F32" s="296"/>
      <c r="G32" s="296"/>
      <c r="H32" s="20"/>
      <c r="I32" s="18"/>
      <c r="J32" s="19">
        <v>0</v>
      </c>
      <c r="K32" s="17"/>
      <c r="L32" s="18"/>
      <c r="M32" s="19"/>
    </row>
    <row r="33" spans="1:13" x14ac:dyDescent="0.25">
      <c r="A33" s="284" t="s">
        <v>707</v>
      </c>
      <c r="B33" s="15"/>
      <c r="C33" s="16"/>
      <c r="D33" s="313">
        <v>208.6</v>
      </c>
      <c r="E33" s="296"/>
      <c r="F33" s="296"/>
      <c r="G33" s="296"/>
      <c r="H33" s="20"/>
      <c r="I33" s="18"/>
      <c r="J33" s="19">
        <v>0</v>
      </c>
      <c r="K33" s="17"/>
      <c r="L33" s="18"/>
      <c r="M33" s="19"/>
    </row>
    <row r="34" spans="1:13" x14ac:dyDescent="0.25">
      <c r="A34" s="284" t="s">
        <v>708</v>
      </c>
      <c r="B34" s="15"/>
      <c r="C34" s="16"/>
      <c r="D34" s="313">
        <v>207.6</v>
      </c>
      <c r="E34" s="296"/>
      <c r="F34" s="296"/>
      <c r="G34" s="296"/>
      <c r="H34" s="20"/>
      <c r="I34" s="18"/>
      <c r="J34" s="19">
        <v>0</v>
      </c>
      <c r="K34" s="17"/>
      <c r="L34" s="18"/>
      <c r="M34" s="19"/>
    </row>
    <row r="35" spans="1:13" x14ac:dyDescent="0.25">
      <c r="A35" s="284" t="s">
        <v>709</v>
      </c>
      <c r="B35" s="15"/>
      <c r="C35" s="16"/>
      <c r="D35" s="313">
        <v>213.8</v>
      </c>
      <c r="E35" s="296"/>
      <c r="F35" s="296"/>
      <c r="G35" s="296"/>
      <c r="H35" s="20"/>
      <c r="I35" s="18"/>
      <c r="J35" s="19">
        <v>0</v>
      </c>
      <c r="K35" s="17"/>
      <c r="L35" s="18"/>
      <c r="M35" s="19"/>
    </row>
    <row r="36" spans="1:13" x14ac:dyDescent="0.25">
      <c r="A36" s="284" t="s">
        <v>710</v>
      </c>
      <c r="B36" s="15"/>
      <c r="C36" s="16"/>
      <c r="D36" s="313">
        <v>230.4</v>
      </c>
      <c r="E36" s="296"/>
      <c r="F36" s="296"/>
      <c r="G36" s="296"/>
      <c r="H36" s="20"/>
      <c r="I36" s="18"/>
      <c r="J36" s="19">
        <v>0</v>
      </c>
      <c r="K36" s="17"/>
      <c r="L36" s="18"/>
      <c r="M36" s="19"/>
    </row>
    <row r="37" spans="1:13" ht="15.75" thickBot="1" x14ac:dyDescent="0.3">
      <c r="A37" s="285" t="s">
        <v>711</v>
      </c>
      <c r="B37" s="15"/>
      <c r="C37" s="16"/>
      <c r="D37" s="314">
        <v>182</v>
      </c>
      <c r="E37" s="296"/>
      <c r="F37" s="296"/>
      <c r="G37" s="296"/>
      <c r="H37" s="20"/>
      <c r="I37" s="18"/>
      <c r="J37" s="19">
        <v>0</v>
      </c>
      <c r="K37" s="17"/>
      <c r="L37" s="18"/>
      <c r="M37" s="19"/>
    </row>
    <row r="38" spans="1:13" x14ac:dyDescent="0.25">
      <c r="A38" s="14" t="s">
        <v>14</v>
      </c>
      <c r="B38" s="23"/>
      <c r="C38" s="24"/>
      <c r="D38" s="40">
        <f>SUM(D14:D37)</f>
        <v>4113.6000000000004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137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138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34"/>
      <c r="I4" s="34"/>
      <c r="J4" s="1"/>
      <c r="K4" s="384" t="s">
        <v>139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ТП-107 база (МУП Электросеть)</v>
      </c>
      <c r="C10" s="388"/>
      <c r="D10" s="389"/>
      <c r="E10" s="387" t="str">
        <f>K4</f>
        <v>ТП-107 офис (МУП Электросеть)</v>
      </c>
      <c r="F10" s="390"/>
      <c r="G10" s="391"/>
      <c r="H10" s="387" t="str">
        <f>B10</f>
        <v>ТП-107 база (МУП Электросеть)</v>
      </c>
      <c r="I10" s="388"/>
      <c r="J10" s="389"/>
      <c r="K10" s="387" t="str">
        <f>E10</f>
        <v>ТП-107 офис (МУП Электросеть)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0</v>
      </c>
      <c r="E14" s="296"/>
      <c r="F14" s="296"/>
      <c r="G14" s="296">
        <v>8.64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6">
        <v>0</v>
      </c>
      <c r="E15" s="296"/>
      <c r="F15" s="296"/>
      <c r="G15" s="296">
        <v>8.64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6">
        <v>0</v>
      </c>
      <c r="E16" s="296"/>
      <c r="F16" s="296"/>
      <c r="G16" s="296">
        <v>7.68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6">
        <v>0</v>
      </c>
      <c r="E17" s="296"/>
      <c r="F17" s="296"/>
      <c r="G17" s="296">
        <v>6.72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6">
        <v>0</v>
      </c>
      <c r="E18" s="296"/>
      <c r="F18" s="296"/>
      <c r="G18" s="296">
        <v>6.72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6">
        <v>0</v>
      </c>
      <c r="E19" s="296"/>
      <c r="F19" s="296"/>
      <c r="G19" s="296">
        <v>7.68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6">
        <v>0</v>
      </c>
      <c r="E20" s="296"/>
      <c r="F20" s="296"/>
      <c r="G20" s="296">
        <v>9.6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6">
        <v>0</v>
      </c>
      <c r="E21" s="296"/>
      <c r="F21" s="296"/>
      <c r="G21" s="296">
        <v>14.399999999999999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6">
        <v>0</v>
      </c>
      <c r="E22" s="296"/>
      <c r="F22" s="296"/>
      <c r="G22" s="296">
        <v>43.199999999999996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6">
        <v>0</v>
      </c>
      <c r="E23" s="296"/>
      <c r="F23" s="296"/>
      <c r="G23" s="296">
        <v>49.92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6">
        <v>0</v>
      </c>
      <c r="E24" s="296"/>
      <c r="F24" s="296"/>
      <c r="G24" s="296">
        <v>48.96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6">
        <v>0</v>
      </c>
      <c r="E25" s="296"/>
      <c r="F25" s="296"/>
      <c r="G25" s="296">
        <v>49.92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6">
        <v>0</v>
      </c>
      <c r="E26" s="296"/>
      <c r="F26" s="296"/>
      <c r="G26" s="296">
        <v>44.16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6">
        <v>0</v>
      </c>
      <c r="E27" s="296"/>
      <c r="F27" s="296"/>
      <c r="G27" s="296">
        <v>43.199999999999996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6">
        <v>0</v>
      </c>
      <c r="E28" s="296"/>
      <c r="F28" s="296"/>
      <c r="G28" s="296">
        <v>44.16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6">
        <v>0</v>
      </c>
      <c r="E29" s="296"/>
      <c r="F29" s="296"/>
      <c r="G29" s="296">
        <v>43.199999999999996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6">
        <v>0</v>
      </c>
      <c r="E30" s="296"/>
      <c r="F30" s="296"/>
      <c r="G30" s="296">
        <v>45.12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6">
        <v>0</v>
      </c>
      <c r="E31" s="296"/>
      <c r="F31" s="296"/>
      <c r="G31" s="296">
        <v>15.36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6">
        <v>0</v>
      </c>
      <c r="E32" s="296"/>
      <c r="F32" s="296"/>
      <c r="G32" s="296">
        <v>12.48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6">
        <v>0</v>
      </c>
      <c r="E33" s="296"/>
      <c r="F33" s="296"/>
      <c r="G33" s="296">
        <v>10.559999999999999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6">
        <v>0</v>
      </c>
      <c r="E34" s="296"/>
      <c r="F34" s="296"/>
      <c r="G34" s="296">
        <v>10.559999999999999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6">
        <v>0</v>
      </c>
      <c r="E35" s="296"/>
      <c r="F35" s="296"/>
      <c r="G35" s="296">
        <v>10.559999999999999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6">
        <v>0</v>
      </c>
      <c r="E36" s="296"/>
      <c r="F36" s="296"/>
      <c r="G36" s="296">
        <v>9.6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6">
        <v>0</v>
      </c>
      <c r="E37" s="296"/>
      <c r="F37" s="296"/>
      <c r="G37" s="296">
        <v>7.68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40">
        <f>SUM(D14:D37)</f>
        <v>0</v>
      </c>
      <c r="E38" s="26"/>
      <c r="F38" s="26"/>
      <c r="G38" s="40">
        <f>SUM(G14:G37)</f>
        <v>558.71999999999991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8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140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141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34"/>
      <c r="I4" s="34"/>
      <c r="J4" s="1"/>
      <c r="K4" s="384" t="s">
        <v>142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ТП-451 (МУП Электросеть) В-1</v>
      </c>
      <c r="C10" s="388"/>
      <c r="D10" s="389"/>
      <c r="E10" s="387" t="str">
        <f>K4</f>
        <v>ТП-451 (МУП Электросеть) В-2</v>
      </c>
      <c r="F10" s="390"/>
      <c r="G10" s="391"/>
      <c r="H10" s="387" t="str">
        <f>B10</f>
        <v>ТП-451 (МУП Электросеть) В-1</v>
      </c>
      <c r="I10" s="388"/>
      <c r="J10" s="389"/>
      <c r="K10" s="387" t="str">
        <f>E10</f>
        <v>ТП-451 (МУП Электросеть)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64" t="s">
        <v>405</v>
      </c>
      <c r="F11" s="365"/>
      <c r="G11" s="37">
        <v>80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80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38.4</v>
      </c>
      <c r="E14" s="296"/>
      <c r="F14" s="296"/>
      <c r="G14" s="296">
        <v>190.07999999999998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6">
        <v>45.12</v>
      </c>
      <c r="E15" s="296"/>
      <c r="F15" s="296"/>
      <c r="G15" s="296">
        <v>178.56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6">
        <v>53.76</v>
      </c>
      <c r="E16" s="296"/>
      <c r="F16" s="296"/>
      <c r="G16" s="296">
        <v>185.28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6">
        <v>35.519999999999996</v>
      </c>
      <c r="E17" s="296"/>
      <c r="F17" s="296"/>
      <c r="G17" s="296">
        <v>179.51999999999998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6">
        <v>26.88</v>
      </c>
      <c r="E18" s="296"/>
      <c r="F18" s="296"/>
      <c r="G18" s="296">
        <v>176.64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6">
        <v>36.479999999999997</v>
      </c>
      <c r="E19" s="296"/>
      <c r="F19" s="296"/>
      <c r="G19" s="296">
        <v>183.35999999999999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6">
        <v>68.16</v>
      </c>
      <c r="E20" s="296"/>
      <c r="F20" s="296"/>
      <c r="G20" s="296">
        <v>194.88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6">
        <v>63.36</v>
      </c>
      <c r="E21" s="296"/>
      <c r="F21" s="296"/>
      <c r="G21" s="296">
        <v>213.12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6">
        <v>47.04</v>
      </c>
      <c r="E22" s="296"/>
      <c r="F22" s="296"/>
      <c r="G22" s="296">
        <v>195.84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6">
        <v>41.28</v>
      </c>
      <c r="E23" s="296"/>
      <c r="F23" s="296"/>
      <c r="G23" s="296">
        <v>194.88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6">
        <v>50.879999999999995</v>
      </c>
      <c r="E24" s="296"/>
      <c r="F24" s="296"/>
      <c r="G24" s="296">
        <v>198.72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6">
        <v>51.839999999999996</v>
      </c>
      <c r="E25" s="296"/>
      <c r="F25" s="296"/>
      <c r="G25" s="296">
        <v>192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6">
        <v>65.28</v>
      </c>
      <c r="E26" s="296"/>
      <c r="F26" s="296"/>
      <c r="G26" s="296">
        <v>195.84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6">
        <v>50.879999999999995</v>
      </c>
      <c r="E27" s="296"/>
      <c r="F27" s="296"/>
      <c r="G27" s="296">
        <v>196.79999999999998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6">
        <v>48</v>
      </c>
      <c r="E28" s="296"/>
      <c r="F28" s="296"/>
      <c r="G28" s="296">
        <v>202.56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6">
        <v>48</v>
      </c>
      <c r="E29" s="296"/>
      <c r="F29" s="296"/>
      <c r="G29" s="296">
        <v>197.76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6">
        <v>46.08</v>
      </c>
      <c r="E30" s="296"/>
      <c r="F30" s="296"/>
      <c r="G30" s="296">
        <v>206.4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6">
        <v>55.68</v>
      </c>
      <c r="E31" s="296"/>
      <c r="F31" s="296"/>
      <c r="G31" s="296">
        <v>211.2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6">
        <v>61.44</v>
      </c>
      <c r="E32" s="296"/>
      <c r="F32" s="296"/>
      <c r="G32" s="296">
        <v>216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6">
        <v>60.48</v>
      </c>
      <c r="E33" s="296"/>
      <c r="F33" s="296"/>
      <c r="G33" s="296">
        <v>221.76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6">
        <v>56.64</v>
      </c>
      <c r="E34" s="296"/>
      <c r="F34" s="296"/>
      <c r="G34" s="296">
        <v>230.39999999999998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6">
        <v>54.72</v>
      </c>
      <c r="E35" s="296"/>
      <c r="F35" s="296"/>
      <c r="G35" s="296">
        <v>218.88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6">
        <v>37.44</v>
      </c>
      <c r="E36" s="296"/>
      <c r="F36" s="296"/>
      <c r="G36" s="296">
        <v>218.88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6">
        <v>36.479999999999997</v>
      </c>
      <c r="E37" s="296"/>
      <c r="F37" s="296"/>
      <c r="G37" s="296">
        <v>213.12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1179.8400000000001</v>
      </c>
      <c r="E38" s="26"/>
      <c r="F38" s="26"/>
      <c r="G38" s="40">
        <f>SUM(G14:G37)</f>
        <v>4812.4799999999987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zoomScale="70" zoomScaleNormal="70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494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143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34"/>
      <c r="I4" s="34"/>
      <c r="J4" s="1"/>
      <c r="K4" s="384" t="s">
        <v>325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ТП-59</v>
      </c>
      <c r="C10" s="388"/>
      <c r="D10" s="389"/>
      <c r="E10" s="387" t="str">
        <f>K4</f>
        <v>ГПП-5 Фосагро</v>
      </c>
      <c r="F10" s="390"/>
      <c r="G10" s="391"/>
      <c r="H10" s="387" t="str">
        <f>B10</f>
        <v>ТП-59</v>
      </c>
      <c r="I10" s="388"/>
      <c r="J10" s="389"/>
      <c r="K10" s="387" t="str">
        <f>E10</f>
        <v>ГПП-5 Фосагро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64" t="s">
        <v>405</v>
      </c>
      <c r="F11" s="365"/>
      <c r="G11" s="37"/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56.1</v>
      </c>
      <c r="E14" s="296"/>
      <c r="F14" s="296"/>
      <c r="G14" s="216">
        <v>1.8000000000085947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6">
        <v>54.06</v>
      </c>
      <c r="E15" s="296"/>
      <c r="F15" s="296"/>
      <c r="G15" s="216">
        <v>3.6000000000091958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6">
        <v>52.02</v>
      </c>
      <c r="E16" s="296"/>
      <c r="F16" s="296"/>
      <c r="G16" s="216">
        <v>1.7999999999830152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6">
        <v>52.02</v>
      </c>
      <c r="E17" s="296"/>
      <c r="F17" s="296"/>
      <c r="G17" s="216">
        <v>1.8000000000085947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6">
        <v>54.06</v>
      </c>
      <c r="E18" s="296"/>
      <c r="F18" s="296"/>
      <c r="G18" s="216">
        <v>1.8000000000085947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6">
        <v>55.08</v>
      </c>
      <c r="E19" s="296"/>
      <c r="F19" s="296"/>
      <c r="G19" s="216">
        <v>5.399999999992211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6">
        <v>57.120000000000005</v>
      </c>
      <c r="E20" s="296"/>
      <c r="F20" s="296"/>
      <c r="G20" s="216">
        <v>3.5999999999916099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6">
        <v>59.160000000000004</v>
      </c>
      <c r="E21" s="296"/>
      <c r="F21" s="296"/>
      <c r="G21" s="216">
        <v>5.4000000000002046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6">
        <v>64.260000000000005</v>
      </c>
      <c r="E22" s="296"/>
      <c r="F22" s="296"/>
      <c r="G22" s="216">
        <v>1.8000000000085947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6">
        <v>65.28</v>
      </c>
      <c r="E23" s="296"/>
      <c r="F23" s="296"/>
      <c r="G23" s="216">
        <v>5.3999999999906123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6">
        <v>63.24</v>
      </c>
      <c r="E24" s="296"/>
      <c r="F24" s="296"/>
      <c r="G24" s="216">
        <v>1.8000000000085947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6">
        <v>70.38</v>
      </c>
      <c r="E25" s="296"/>
      <c r="F25" s="296"/>
      <c r="G25" s="216">
        <v>3.5999999999916099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6">
        <v>66.3</v>
      </c>
      <c r="E26" s="296"/>
      <c r="F26" s="296"/>
      <c r="G26" s="216">
        <v>19.800000000017803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6">
        <v>59.160000000000004</v>
      </c>
      <c r="E27" s="296"/>
      <c r="F27" s="296"/>
      <c r="G27" s="216">
        <v>18.000000000001215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6">
        <v>60.18</v>
      </c>
      <c r="E28" s="296"/>
      <c r="F28" s="296"/>
      <c r="G28" s="216">
        <v>7.1999999999832198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6">
        <v>54.06</v>
      </c>
      <c r="E29" s="296"/>
      <c r="F29" s="296"/>
      <c r="G29" s="216">
        <v>9.0000000000173941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6">
        <v>55.08</v>
      </c>
      <c r="E30" s="296"/>
      <c r="F30" s="296"/>
      <c r="G30" s="216">
        <v>8.9999999999918145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6">
        <v>62.22</v>
      </c>
      <c r="E31" s="296"/>
      <c r="F31" s="296"/>
      <c r="G31" s="216">
        <v>10.799999999992416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6">
        <v>56.1</v>
      </c>
      <c r="E32" s="296"/>
      <c r="F32" s="296"/>
      <c r="G32" s="216">
        <v>9.0000000000173941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6">
        <v>61.2</v>
      </c>
      <c r="E33" s="296"/>
      <c r="F33" s="296"/>
      <c r="G33" s="216">
        <v>3.5999999999916099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6">
        <v>65.28</v>
      </c>
      <c r="E34" s="296"/>
      <c r="F34" s="296"/>
      <c r="G34" s="216">
        <v>12.599999999999412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6">
        <v>61.2</v>
      </c>
      <c r="E35" s="296"/>
      <c r="F35" s="296"/>
      <c r="G35" s="216">
        <v>19.799999999992224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6">
        <v>59.160000000000004</v>
      </c>
      <c r="E36" s="296"/>
      <c r="F36" s="296"/>
      <c r="G36" s="216">
        <v>19.800000000017803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6">
        <v>61.2</v>
      </c>
      <c r="E37" s="296"/>
      <c r="F37" s="296"/>
      <c r="G37" s="216">
        <v>10.800000000000409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1423.9199999999998</v>
      </c>
      <c r="E38" s="26"/>
      <c r="F38" s="26"/>
      <c r="G38" s="40">
        <f>SUM(G14:G37)</f>
        <v>187.20000000002415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7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136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144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34"/>
      <c r="I4" s="34"/>
      <c r="J4" s="1"/>
      <c r="K4" s="384" t="s">
        <v>145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ТП-108-1 В-1</v>
      </c>
      <c r="C10" s="388"/>
      <c r="D10" s="389"/>
      <c r="E10" s="387" t="str">
        <f>K4</f>
        <v>ТП-108-1 В-2</v>
      </c>
      <c r="F10" s="390"/>
      <c r="G10" s="391"/>
      <c r="H10" s="387" t="str">
        <f>B10</f>
        <v>ТП-108-1 В-1</v>
      </c>
      <c r="I10" s="388"/>
      <c r="J10" s="389"/>
      <c r="K10" s="387" t="str">
        <f>E10</f>
        <v>ТП-108-1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80</v>
      </c>
      <c r="E11" s="364" t="s">
        <v>405</v>
      </c>
      <c r="F11" s="365"/>
      <c r="G11" s="37">
        <v>30</v>
      </c>
      <c r="H11" s="364" t="s">
        <v>405</v>
      </c>
      <c r="I11" s="365"/>
      <c r="J11" s="33">
        <f>D11</f>
        <v>80</v>
      </c>
      <c r="K11" s="364" t="s">
        <v>405</v>
      </c>
      <c r="L11" s="365"/>
      <c r="M11" s="33">
        <f>G11</f>
        <v>30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296">
        <v>31.62</v>
      </c>
      <c r="E14" s="296"/>
      <c r="F14" s="296"/>
      <c r="G14" s="296">
        <v>39.78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296">
        <v>22.44</v>
      </c>
      <c r="E15" s="296"/>
      <c r="F15" s="296"/>
      <c r="G15" s="296">
        <v>30.6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296">
        <v>17.34</v>
      </c>
      <c r="E16" s="296"/>
      <c r="F16" s="296"/>
      <c r="G16" s="296">
        <v>24.48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296">
        <v>16.32</v>
      </c>
      <c r="E17" s="296"/>
      <c r="F17" s="296"/>
      <c r="G17" s="296">
        <v>22.44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296">
        <v>16.32</v>
      </c>
      <c r="E18" s="296"/>
      <c r="F18" s="296"/>
      <c r="G18" s="296">
        <v>23.46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296">
        <v>24.48</v>
      </c>
      <c r="E19" s="296"/>
      <c r="F19" s="296"/>
      <c r="G19" s="296">
        <v>29.580000000000002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296">
        <v>34.68</v>
      </c>
      <c r="E20" s="296"/>
      <c r="F20" s="296"/>
      <c r="G20" s="296">
        <v>40.799999999999997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296">
        <v>42.84</v>
      </c>
      <c r="E21" s="296"/>
      <c r="F21" s="296"/>
      <c r="G21" s="296">
        <v>51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296">
        <v>64.260000000000005</v>
      </c>
      <c r="E22" s="296"/>
      <c r="F22" s="296"/>
      <c r="G22" s="296">
        <v>67.320000000000007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296">
        <v>72.42</v>
      </c>
      <c r="E23" s="296"/>
      <c r="F23" s="296"/>
      <c r="G23" s="296">
        <v>59.160000000000004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296">
        <v>69.36</v>
      </c>
      <c r="E24" s="296"/>
      <c r="F24" s="296"/>
      <c r="G24" s="296">
        <v>64.260000000000005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296">
        <v>68.34</v>
      </c>
      <c r="E25" s="296"/>
      <c r="F25" s="296"/>
      <c r="G25" s="296">
        <v>65.28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296">
        <v>52.02</v>
      </c>
      <c r="E26" s="296"/>
      <c r="F26" s="296"/>
      <c r="G26" s="296">
        <v>56.1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296">
        <v>64.260000000000005</v>
      </c>
      <c r="E27" s="296"/>
      <c r="F27" s="296"/>
      <c r="G27" s="296">
        <v>71.400000000000006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296">
        <v>68.34</v>
      </c>
      <c r="E28" s="296"/>
      <c r="F28" s="296"/>
      <c r="G28" s="296">
        <v>57.120000000000005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296">
        <v>70.38</v>
      </c>
      <c r="E29" s="296"/>
      <c r="F29" s="296"/>
      <c r="G29" s="296">
        <v>67.320000000000007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296">
        <v>71.400000000000006</v>
      </c>
      <c r="E30" s="296"/>
      <c r="F30" s="296"/>
      <c r="G30" s="296">
        <v>55.08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296">
        <v>68.34</v>
      </c>
      <c r="E31" s="296"/>
      <c r="F31" s="296"/>
      <c r="G31" s="296">
        <v>58.14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296">
        <v>67.320000000000007</v>
      </c>
      <c r="E32" s="296"/>
      <c r="F32" s="296"/>
      <c r="G32" s="296">
        <v>68.34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296">
        <v>73.44</v>
      </c>
      <c r="E33" s="296"/>
      <c r="F33" s="296"/>
      <c r="G33" s="296">
        <v>77.52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296">
        <v>82.62</v>
      </c>
      <c r="E34" s="296"/>
      <c r="F34" s="296"/>
      <c r="G34" s="296">
        <v>91.8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296">
        <v>85.68</v>
      </c>
      <c r="E35" s="296"/>
      <c r="F35" s="296"/>
      <c r="G35" s="296">
        <v>88.74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296">
        <v>72.42</v>
      </c>
      <c r="E36" s="296"/>
      <c r="F36" s="296"/>
      <c r="G36" s="296">
        <v>79.56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296">
        <v>52.02</v>
      </c>
      <c r="E37" s="296"/>
      <c r="F37" s="296"/>
      <c r="G37" s="296">
        <v>58.14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1308.6600000000001</v>
      </c>
      <c r="E38" s="26"/>
      <c r="F38" s="26"/>
      <c r="G38" s="40">
        <f>SUM(G14:G37)</f>
        <v>1347.42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30" customHeight="1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97" t="s">
        <v>617</v>
      </c>
      <c r="L1" s="397"/>
      <c r="M1" s="397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609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610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ТП-101.1 В-1</v>
      </c>
      <c r="C10" s="388"/>
      <c r="D10" s="389"/>
      <c r="E10" s="387" t="str">
        <f>K4</f>
        <v>ТП-101.1  В-2</v>
      </c>
      <c r="F10" s="390"/>
      <c r="G10" s="391"/>
      <c r="H10" s="387" t="str">
        <f>B10</f>
        <v>ТП-101.1 В-1</v>
      </c>
      <c r="I10" s="388"/>
      <c r="J10" s="389"/>
      <c r="K10" s="387" t="str">
        <f>E10</f>
        <v>ТП-101.1 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300</v>
      </c>
      <c r="E11" s="364" t="s">
        <v>405</v>
      </c>
      <c r="F11" s="365"/>
      <c r="G11" s="37">
        <v>300</v>
      </c>
      <c r="H11" s="364" t="s">
        <v>405</v>
      </c>
      <c r="I11" s="365"/>
      <c r="J11" s="210">
        <f>D11</f>
        <v>300</v>
      </c>
      <c r="K11" s="364" t="s">
        <v>405</v>
      </c>
      <c r="L11" s="365"/>
      <c r="M11" s="210">
        <f>G11</f>
        <v>300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307">
        <v>61.965000000000003</v>
      </c>
      <c r="E14" s="307"/>
      <c r="F14" s="307"/>
      <c r="G14" s="307">
        <v>31.671000000000003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307">
        <v>60.129000000000005</v>
      </c>
      <c r="E15" s="307"/>
      <c r="F15" s="307"/>
      <c r="G15" s="307">
        <v>33.660000000000004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307">
        <v>59.823</v>
      </c>
      <c r="E16" s="307"/>
      <c r="F16" s="307"/>
      <c r="G16" s="307">
        <v>33.048000000000002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307">
        <v>58.752000000000002</v>
      </c>
      <c r="E17" s="307"/>
      <c r="F17" s="307"/>
      <c r="G17" s="307">
        <v>33.048000000000002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307">
        <v>57.527999999999999</v>
      </c>
      <c r="E18" s="307"/>
      <c r="F18" s="307"/>
      <c r="G18" s="307">
        <v>32.895000000000003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307">
        <v>72.063000000000002</v>
      </c>
      <c r="E19" s="307"/>
      <c r="F19" s="307"/>
      <c r="G19" s="307">
        <v>35.495999999999995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307">
        <v>122.247</v>
      </c>
      <c r="E20" s="307"/>
      <c r="F20" s="307"/>
      <c r="G20" s="307">
        <v>57.222000000000001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307">
        <v>206.09100000000001</v>
      </c>
      <c r="E21" s="307"/>
      <c r="F21" s="307"/>
      <c r="G21" s="307">
        <v>68.849999999999994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307">
        <v>226.899</v>
      </c>
      <c r="E22" s="307"/>
      <c r="F22" s="307"/>
      <c r="G22" s="307">
        <v>70.22699999999999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307">
        <v>235.31399999999999</v>
      </c>
      <c r="E23" s="307"/>
      <c r="F23" s="307"/>
      <c r="G23" s="307">
        <v>81.09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307">
        <v>238.68</v>
      </c>
      <c r="E24" s="307"/>
      <c r="F24" s="307"/>
      <c r="G24" s="307">
        <v>92.564999999999998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307">
        <v>229.34700000000001</v>
      </c>
      <c r="E25" s="307"/>
      <c r="F25" s="307"/>
      <c r="G25" s="307">
        <v>92.259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307">
        <v>235.31399999999999</v>
      </c>
      <c r="E26" s="307"/>
      <c r="F26" s="307"/>
      <c r="G26" s="307">
        <v>93.635999999999996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307">
        <v>230.41800000000001</v>
      </c>
      <c r="E27" s="307"/>
      <c r="F27" s="307"/>
      <c r="G27" s="307">
        <v>93.33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307">
        <v>213.12899999999999</v>
      </c>
      <c r="E28" s="307"/>
      <c r="F28" s="307"/>
      <c r="G28" s="307">
        <v>98.685000000000002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307">
        <v>219.249</v>
      </c>
      <c r="E29" s="307"/>
      <c r="F29" s="307"/>
      <c r="G29" s="307">
        <v>97.766999999999996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307">
        <v>203.79600000000002</v>
      </c>
      <c r="E30" s="307"/>
      <c r="F30" s="307"/>
      <c r="G30" s="307">
        <v>94.094999999999999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307">
        <v>179.928</v>
      </c>
      <c r="E31" s="307"/>
      <c r="F31" s="307"/>
      <c r="G31" s="307">
        <v>95.471999999999994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307">
        <v>177.02100000000002</v>
      </c>
      <c r="E32" s="307"/>
      <c r="F32" s="307"/>
      <c r="G32" s="307">
        <v>94.248000000000005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307">
        <v>170.90100000000001</v>
      </c>
      <c r="E33" s="307"/>
      <c r="F33" s="307"/>
      <c r="G33" s="307">
        <v>95.471999999999994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307">
        <v>175.95000000000002</v>
      </c>
      <c r="E34" s="307"/>
      <c r="F34" s="307"/>
      <c r="G34" s="307">
        <v>84.303000000000011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307">
        <v>151.47</v>
      </c>
      <c r="E35" s="307"/>
      <c r="F35" s="307"/>
      <c r="G35" s="307">
        <v>61.047000000000004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307">
        <v>141.98399999999998</v>
      </c>
      <c r="E36" s="307"/>
      <c r="F36" s="307"/>
      <c r="G36" s="307">
        <v>39.015000000000001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307">
        <v>74.664000000000001</v>
      </c>
      <c r="E37" s="307"/>
      <c r="F37" s="307"/>
      <c r="G37" s="307">
        <v>36.414000000000001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3802.6619999999994</v>
      </c>
      <c r="E38" s="26"/>
      <c r="F38" s="26"/>
      <c r="G38" s="40">
        <f>SUM(G14:G37)</f>
        <v>1645.5150000000003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30.75" customHeight="1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97" t="s">
        <v>618</v>
      </c>
      <c r="L1" s="397"/>
      <c r="M1" s="397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611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612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РП-33 В-1</v>
      </c>
      <c r="C10" s="388"/>
      <c r="D10" s="389"/>
      <c r="E10" s="387" t="str">
        <f>K4</f>
        <v>РП-33 В-2</v>
      </c>
      <c r="F10" s="390"/>
      <c r="G10" s="391"/>
      <c r="H10" s="387" t="str">
        <f>B10</f>
        <v>РП-33 В-1</v>
      </c>
      <c r="I10" s="388"/>
      <c r="J10" s="389"/>
      <c r="K10" s="387" t="str">
        <f>E10</f>
        <v>РП-33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6000</v>
      </c>
      <c r="E11" s="364" t="s">
        <v>405</v>
      </c>
      <c r="F11" s="365"/>
      <c r="G11" s="37">
        <v>6000</v>
      </c>
      <c r="H11" s="364" t="s">
        <v>405</v>
      </c>
      <c r="I11" s="365"/>
      <c r="J11" s="210">
        <f>D11</f>
        <v>6000</v>
      </c>
      <c r="K11" s="364" t="s">
        <v>405</v>
      </c>
      <c r="L11" s="365"/>
      <c r="M11" s="210">
        <f>G11</f>
        <v>6000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117.504</v>
      </c>
      <c r="E14" s="296"/>
      <c r="F14" s="296"/>
      <c r="G14" s="43">
        <v>66.096000000000004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124.84800000000001</v>
      </c>
      <c r="E15" s="296"/>
      <c r="F15" s="296"/>
      <c r="G15" s="43">
        <v>70.99199999999999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115.056</v>
      </c>
      <c r="E16" s="296"/>
      <c r="F16" s="296"/>
      <c r="G16" s="43">
        <v>64.260000000000005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115.056</v>
      </c>
      <c r="E17" s="296"/>
      <c r="F17" s="296"/>
      <c r="G17" s="43">
        <v>61.2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116.28</v>
      </c>
      <c r="E18" s="296"/>
      <c r="F18" s="296"/>
      <c r="G18" s="43">
        <v>64.260000000000005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126.68400000000001</v>
      </c>
      <c r="E19" s="296"/>
      <c r="F19" s="296"/>
      <c r="G19" s="43">
        <v>69.768000000000001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177.48</v>
      </c>
      <c r="E20" s="296"/>
      <c r="F20" s="296"/>
      <c r="G20" s="43">
        <v>102.816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260.10000000000002</v>
      </c>
      <c r="E21" s="296"/>
      <c r="F21" s="296"/>
      <c r="G21" s="43">
        <v>156.672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328.64400000000001</v>
      </c>
      <c r="E22" s="296"/>
      <c r="F22" s="296"/>
      <c r="G22" s="43">
        <v>173.19600000000003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383.72399999999999</v>
      </c>
      <c r="E23" s="296"/>
      <c r="F23" s="296"/>
      <c r="G23" s="43">
        <v>257.65199999999999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429.62400000000002</v>
      </c>
      <c r="E24" s="296"/>
      <c r="F24" s="296"/>
      <c r="G24" s="43">
        <v>351.28800000000001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446.76</v>
      </c>
      <c r="E25" s="296"/>
      <c r="F25" s="296"/>
      <c r="G25" s="43">
        <v>358.02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437.58</v>
      </c>
      <c r="E26" s="296"/>
      <c r="F26" s="296"/>
      <c r="G26" s="43">
        <v>343.33200000000005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511.02</v>
      </c>
      <c r="E27" s="296"/>
      <c r="F27" s="296"/>
      <c r="G27" s="43">
        <v>380.05200000000002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691.56000000000006</v>
      </c>
      <c r="E28" s="296"/>
      <c r="F28" s="296"/>
      <c r="G28" s="43">
        <v>341.49600000000004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666.46799999999996</v>
      </c>
      <c r="E29" s="296"/>
      <c r="F29" s="296"/>
      <c r="G29" s="43">
        <v>349.45200000000006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577.11599999999999</v>
      </c>
      <c r="E30" s="296"/>
      <c r="F30" s="296"/>
      <c r="G30" s="43">
        <v>381.27600000000001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508.57200000000006</v>
      </c>
      <c r="E31" s="296"/>
      <c r="F31" s="296"/>
      <c r="G31" s="43">
        <v>406.98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606.49200000000008</v>
      </c>
      <c r="E32" s="296"/>
      <c r="F32" s="296"/>
      <c r="G32" s="43">
        <v>301.71600000000001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547.74</v>
      </c>
      <c r="E33" s="296"/>
      <c r="F33" s="296"/>
      <c r="G33" s="43">
        <v>296.20799999999997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485.928</v>
      </c>
      <c r="E34" s="296"/>
      <c r="F34" s="296"/>
      <c r="G34" s="43">
        <v>280.29599999999999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237.45600000000002</v>
      </c>
      <c r="E35" s="296"/>
      <c r="F35" s="296"/>
      <c r="G35" s="43">
        <v>137.08800000000002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210.52800000000002</v>
      </c>
      <c r="E36" s="296"/>
      <c r="F36" s="296"/>
      <c r="G36" s="43">
        <v>116.28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160.34399999999999</v>
      </c>
      <c r="E37" s="296"/>
      <c r="F37" s="296"/>
      <c r="G37" s="43">
        <v>75.275999999999996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8382.5639999999985</v>
      </c>
      <c r="E38" s="26"/>
      <c r="F38" s="26"/>
      <c r="G38" s="40">
        <f>SUM(G14:G37)</f>
        <v>5205.6719999999996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29.25" customHeight="1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97" t="s">
        <v>619</v>
      </c>
      <c r="L1" s="397"/>
      <c r="M1" s="397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613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614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ТП-105.14 В-1</v>
      </c>
      <c r="C10" s="388"/>
      <c r="D10" s="389"/>
      <c r="E10" s="387" t="str">
        <f>K4</f>
        <v>ТП-105.14 В-2</v>
      </c>
      <c r="F10" s="390"/>
      <c r="G10" s="391"/>
      <c r="H10" s="387" t="str">
        <f>B10</f>
        <v>ТП-105.14 В-1</v>
      </c>
      <c r="I10" s="388"/>
      <c r="J10" s="389"/>
      <c r="K10" s="387" t="str">
        <f>E10</f>
        <v>ТП-105.14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200</v>
      </c>
      <c r="E11" s="364" t="s">
        <v>405</v>
      </c>
      <c r="F11" s="365"/>
      <c r="G11" s="37">
        <v>200</v>
      </c>
      <c r="H11" s="364" t="s">
        <v>405</v>
      </c>
      <c r="I11" s="365"/>
      <c r="J11" s="210">
        <f>D11</f>
        <v>200</v>
      </c>
      <c r="K11" s="364" t="s">
        <v>405</v>
      </c>
      <c r="L11" s="365"/>
      <c r="M11" s="210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37.332000000000001</v>
      </c>
      <c r="E14" s="296"/>
      <c r="F14" s="296"/>
      <c r="G14" s="296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38.454000000000001</v>
      </c>
      <c r="E15" s="296"/>
      <c r="F15" s="296"/>
      <c r="G15" s="296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34.68</v>
      </c>
      <c r="E16" s="296"/>
      <c r="F16" s="296"/>
      <c r="G16" s="296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34.17</v>
      </c>
      <c r="E17" s="296"/>
      <c r="F17" s="296"/>
      <c r="G17" s="296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33.864000000000004</v>
      </c>
      <c r="E18" s="296"/>
      <c r="F18" s="296"/>
      <c r="G18" s="296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33.762</v>
      </c>
      <c r="E19" s="296"/>
      <c r="F19" s="296"/>
      <c r="G19" s="296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72.828000000000003</v>
      </c>
      <c r="E20" s="296"/>
      <c r="F20" s="296"/>
      <c r="G20" s="296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108.52800000000001</v>
      </c>
      <c r="E21" s="296"/>
      <c r="F21" s="296"/>
      <c r="G21" s="296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133.31399999999999</v>
      </c>
      <c r="E22" s="296"/>
      <c r="F22" s="296"/>
      <c r="G22" s="296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119.34</v>
      </c>
      <c r="E23" s="296"/>
      <c r="F23" s="296"/>
      <c r="G23" s="296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122.4</v>
      </c>
      <c r="E24" s="296"/>
      <c r="F24" s="296"/>
      <c r="G24" s="296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114.13800000000001</v>
      </c>
      <c r="E25" s="296"/>
      <c r="F25" s="296"/>
      <c r="G25" s="296">
        <v>0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106.386</v>
      </c>
      <c r="E26" s="296"/>
      <c r="F26" s="296"/>
      <c r="G26" s="296">
        <v>0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108.52800000000001</v>
      </c>
      <c r="E27" s="296"/>
      <c r="F27" s="296"/>
      <c r="G27" s="296">
        <v>0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123.52199999999999</v>
      </c>
      <c r="E28" s="296"/>
      <c r="F28" s="296"/>
      <c r="G28" s="296">
        <v>0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117.096</v>
      </c>
      <c r="E29" s="296"/>
      <c r="F29" s="296"/>
      <c r="G29" s="296">
        <v>0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98.838000000000008</v>
      </c>
      <c r="E30" s="296"/>
      <c r="F30" s="296"/>
      <c r="G30" s="296">
        <v>0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95.778000000000006</v>
      </c>
      <c r="E31" s="296"/>
      <c r="F31" s="296"/>
      <c r="G31" s="296">
        <v>0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98.328000000000003</v>
      </c>
      <c r="E32" s="296"/>
      <c r="F32" s="296"/>
      <c r="G32" s="296">
        <v>0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94.248000000000005</v>
      </c>
      <c r="E33" s="296"/>
      <c r="F33" s="296"/>
      <c r="G33" s="296">
        <v>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89.454000000000008</v>
      </c>
      <c r="E34" s="296"/>
      <c r="F34" s="296"/>
      <c r="G34" s="296">
        <v>0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86.904000000000011</v>
      </c>
      <c r="E35" s="296"/>
      <c r="F35" s="296"/>
      <c r="G35" s="296">
        <v>0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81.804000000000002</v>
      </c>
      <c r="E36" s="296"/>
      <c r="F36" s="296"/>
      <c r="G36" s="296">
        <v>0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59.262</v>
      </c>
      <c r="E37" s="296"/>
      <c r="F37" s="296"/>
      <c r="G37" s="296">
        <v>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2042.9579999999999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33.75" customHeight="1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97" t="s">
        <v>620</v>
      </c>
      <c r="L1" s="397"/>
      <c r="M1" s="397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615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616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ТП-144.3 В-1</v>
      </c>
      <c r="C10" s="388"/>
      <c r="D10" s="389"/>
      <c r="E10" s="387" t="str">
        <f>K4</f>
        <v>ТП-144.3 В-2</v>
      </c>
      <c r="F10" s="390"/>
      <c r="G10" s="391"/>
      <c r="H10" s="387" t="str">
        <f>B10</f>
        <v>ТП-144.3 В-1</v>
      </c>
      <c r="I10" s="388"/>
      <c r="J10" s="389"/>
      <c r="K10" s="387" t="str">
        <f>E10</f>
        <v>ТП-144.3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200</v>
      </c>
      <c r="E11" s="364" t="s">
        <v>405</v>
      </c>
      <c r="F11" s="365"/>
      <c r="G11" s="37">
        <v>200</v>
      </c>
      <c r="H11" s="364" t="s">
        <v>405</v>
      </c>
      <c r="I11" s="365"/>
      <c r="J11" s="210">
        <f>D11</f>
        <v>200</v>
      </c>
      <c r="K11" s="364" t="s">
        <v>405</v>
      </c>
      <c r="L11" s="365"/>
      <c r="M11" s="210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44.268000000000001</v>
      </c>
      <c r="E14" s="296"/>
      <c r="F14" s="296"/>
      <c r="G14" s="296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43.655999999999999</v>
      </c>
      <c r="E15" s="296"/>
      <c r="F15" s="296"/>
      <c r="G15" s="296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44.268000000000001</v>
      </c>
      <c r="E16" s="296"/>
      <c r="F16" s="296"/>
      <c r="G16" s="296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41.514000000000003</v>
      </c>
      <c r="E17" s="296"/>
      <c r="F17" s="296"/>
      <c r="G17" s="296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41.922000000000004</v>
      </c>
      <c r="E18" s="296"/>
      <c r="F18" s="296"/>
      <c r="G18" s="296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41.514000000000003</v>
      </c>
      <c r="E19" s="296"/>
      <c r="F19" s="296"/>
      <c r="G19" s="296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103.224</v>
      </c>
      <c r="E20" s="296"/>
      <c r="F20" s="296"/>
      <c r="G20" s="296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120.15600000000001</v>
      </c>
      <c r="E21" s="296"/>
      <c r="F21" s="296"/>
      <c r="G21" s="296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143.208</v>
      </c>
      <c r="E22" s="296"/>
      <c r="F22" s="296"/>
      <c r="G22" s="296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168.40199999999999</v>
      </c>
      <c r="E23" s="296"/>
      <c r="F23" s="296"/>
      <c r="G23" s="296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165.54600000000002</v>
      </c>
      <c r="E24" s="296"/>
      <c r="F24" s="296"/>
      <c r="G24" s="296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151.67399999999998</v>
      </c>
      <c r="E25" s="296"/>
      <c r="F25" s="296"/>
      <c r="G25" s="296">
        <v>0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126.37800000000001</v>
      </c>
      <c r="E26" s="296"/>
      <c r="F26" s="296"/>
      <c r="G26" s="296">
        <v>0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127.5</v>
      </c>
      <c r="E27" s="296"/>
      <c r="F27" s="296"/>
      <c r="G27" s="296">
        <v>0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128.214</v>
      </c>
      <c r="E28" s="296"/>
      <c r="F28" s="296"/>
      <c r="G28" s="296">
        <v>0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128.928</v>
      </c>
      <c r="E29" s="296"/>
      <c r="F29" s="296"/>
      <c r="G29" s="296">
        <v>0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124.64400000000001</v>
      </c>
      <c r="E30" s="296"/>
      <c r="F30" s="296"/>
      <c r="G30" s="296">
        <v>0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122.4</v>
      </c>
      <c r="E31" s="296"/>
      <c r="F31" s="296"/>
      <c r="G31" s="296">
        <v>0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120.15600000000001</v>
      </c>
      <c r="E32" s="296"/>
      <c r="F32" s="296"/>
      <c r="G32" s="296">
        <v>0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118.626</v>
      </c>
      <c r="E33" s="296"/>
      <c r="F33" s="296"/>
      <c r="G33" s="296">
        <v>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108.52800000000001</v>
      </c>
      <c r="E34" s="296"/>
      <c r="F34" s="296"/>
      <c r="G34" s="296">
        <v>0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101.08199999999999</v>
      </c>
      <c r="E35" s="296"/>
      <c r="F35" s="296"/>
      <c r="G35" s="296">
        <v>0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91.29</v>
      </c>
      <c r="E36" s="296"/>
      <c r="F36" s="296"/>
      <c r="G36" s="296">
        <v>0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55.896000000000001</v>
      </c>
      <c r="E37" s="296"/>
      <c r="F37" s="296"/>
      <c r="G37" s="296">
        <v>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2462.9939999999997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629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621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622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ТП-356 В-1</v>
      </c>
      <c r="C10" s="388"/>
      <c r="D10" s="389"/>
      <c r="E10" s="387" t="str">
        <f>K4</f>
        <v>ТП-356 В-2</v>
      </c>
      <c r="F10" s="390"/>
      <c r="G10" s="391"/>
      <c r="H10" s="387" t="str">
        <f>B10</f>
        <v>ТП-356 В-1</v>
      </c>
      <c r="I10" s="388"/>
      <c r="J10" s="389"/>
      <c r="K10" s="387" t="str">
        <f>E10</f>
        <v>ТП-356 В-2</v>
      </c>
      <c r="L10" s="390"/>
      <c r="M10" s="391"/>
    </row>
    <row r="11" spans="1:13" x14ac:dyDescent="0.25">
      <c r="A11" s="370"/>
      <c r="B11" s="398" t="s">
        <v>405</v>
      </c>
      <c r="C11" s="398"/>
      <c r="D11" s="214">
        <v>200</v>
      </c>
      <c r="E11" s="398" t="s">
        <v>405</v>
      </c>
      <c r="F11" s="398"/>
      <c r="G11" s="214">
        <v>200</v>
      </c>
      <c r="H11" s="398" t="s">
        <v>405</v>
      </c>
      <c r="I11" s="398"/>
      <c r="J11" s="215">
        <f>D11</f>
        <v>200</v>
      </c>
      <c r="K11" s="398" t="s">
        <v>405</v>
      </c>
      <c r="L11" s="398"/>
      <c r="M11" s="215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157.08000000000001</v>
      </c>
      <c r="E14" s="296"/>
      <c r="F14" s="296"/>
      <c r="G14" s="296">
        <v>0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124.84800000000001</v>
      </c>
      <c r="E15" s="296"/>
      <c r="F15" s="296"/>
      <c r="G15" s="296">
        <v>0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129.54</v>
      </c>
      <c r="E16" s="296"/>
      <c r="F16" s="296"/>
      <c r="G16" s="296">
        <v>0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160.95600000000002</v>
      </c>
      <c r="E17" s="296"/>
      <c r="F17" s="296"/>
      <c r="G17" s="296">
        <v>0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161.56800000000001</v>
      </c>
      <c r="E18" s="296"/>
      <c r="F18" s="296"/>
      <c r="G18" s="296">
        <v>0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138.108</v>
      </c>
      <c r="E19" s="296"/>
      <c r="F19" s="296"/>
      <c r="G19" s="296">
        <v>0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228.072</v>
      </c>
      <c r="E20" s="296"/>
      <c r="F20" s="296"/>
      <c r="G20" s="296">
        <v>0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216.852</v>
      </c>
      <c r="E21" s="296"/>
      <c r="F21" s="296"/>
      <c r="G21" s="296">
        <v>0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238.27199999999999</v>
      </c>
      <c r="E22" s="296"/>
      <c r="F22" s="296"/>
      <c r="G22" s="296">
        <v>0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278.45999999999998</v>
      </c>
      <c r="E23" s="296"/>
      <c r="F23" s="296"/>
      <c r="G23" s="296">
        <v>0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285.80399999999997</v>
      </c>
      <c r="E24" s="296"/>
      <c r="F24" s="296"/>
      <c r="G24" s="296">
        <v>0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294.78000000000003</v>
      </c>
      <c r="E25" s="296"/>
      <c r="F25" s="296"/>
      <c r="G25" s="296">
        <v>0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277.44</v>
      </c>
      <c r="E26" s="296"/>
      <c r="F26" s="296"/>
      <c r="G26" s="296">
        <v>0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274.584</v>
      </c>
      <c r="E27" s="296"/>
      <c r="F27" s="296"/>
      <c r="G27" s="296">
        <v>0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257.24399999999997</v>
      </c>
      <c r="E28" s="296"/>
      <c r="F28" s="296"/>
      <c r="G28" s="296">
        <v>0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249.084</v>
      </c>
      <c r="E29" s="296"/>
      <c r="F29" s="296"/>
      <c r="G29" s="296">
        <v>0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244.18800000000002</v>
      </c>
      <c r="E30" s="296"/>
      <c r="F30" s="296"/>
      <c r="G30" s="296">
        <v>0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241.33199999999999</v>
      </c>
      <c r="E31" s="296"/>
      <c r="F31" s="296"/>
      <c r="G31" s="296">
        <v>0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234.19200000000001</v>
      </c>
      <c r="E32" s="296"/>
      <c r="F32" s="296"/>
      <c r="G32" s="296">
        <v>0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223.584</v>
      </c>
      <c r="E33" s="296"/>
      <c r="F33" s="296"/>
      <c r="G33" s="296">
        <v>0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219.096</v>
      </c>
      <c r="E34" s="296"/>
      <c r="F34" s="296"/>
      <c r="G34" s="296">
        <v>0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206.65199999999999</v>
      </c>
      <c r="E35" s="296"/>
      <c r="F35" s="296"/>
      <c r="G35" s="296">
        <v>0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180.744</v>
      </c>
      <c r="E36" s="296"/>
      <c r="F36" s="296"/>
      <c r="G36" s="296">
        <v>0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158.1</v>
      </c>
      <c r="E37" s="296"/>
      <c r="F37" s="296"/>
      <c r="G37" s="296">
        <v>0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5180.5800000000008</v>
      </c>
      <c r="E38" s="26"/>
      <c r="F38" s="26"/>
      <c r="G38" s="40">
        <f>SUM(G14:G37)</f>
        <v>0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31.5" customHeight="1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99" t="s">
        <v>630</v>
      </c>
      <c r="L1" s="397"/>
      <c r="M1" s="397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623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624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ТП-602 В-1</v>
      </c>
      <c r="C10" s="388"/>
      <c r="D10" s="389"/>
      <c r="E10" s="387" t="str">
        <f>K4</f>
        <v>ТП-602 В-2</v>
      </c>
      <c r="F10" s="390"/>
      <c r="G10" s="391"/>
      <c r="H10" s="387" t="str">
        <f>B10</f>
        <v>ТП-602 В-1</v>
      </c>
      <c r="I10" s="388"/>
      <c r="J10" s="389"/>
      <c r="K10" s="387" t="str">
        <f>E10</f>
        <v>ТП-602 В-2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200</v>
      </c>
      <c r="E11" s="364" t="s">
        <v>405</v>
      </c>
      <c r="F11" s="365"/>
      <c r="G11" s="37">
        <v>200</v>
      </c>
      <c r="H11" s="364" t="s">
        <v>405</v>
      </c>
      <c r="I11" s="365"/>
      <c r="J11" s="210">
        <f>D11</f>
        <v>200</v>
      </c>
      <c r="K11" s="364" t="s">
        <v>405</v>
      </c>
      <c r="L11" s="365"/>
      <c r="M11" s="210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43.655999999999999</v>
      </c>
      <c r="E14" s="296"/>
      <c r="F14" s="296"/>
      <c r="G14" s="43">
        <v>40.188000000000002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42.635999999999996</v>
      </c>
      <c r="E15" s="296"/>
      <c r="F15" s="296"/>
      <c r="G15" s="43">
        <v>39.372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43.452000000000005</v>
      </c>
      <c r="E16" s="296"/>
      <c r="F16" s="296"/>
      <c r="G16" s="43">
        <v>37.535999999999994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43.452000000000005</v>
      </c>
      <c r="E17" s="296"/>
      <c r="F17" s="296"/>
      <c r="G17" s="43">
        <v>37.332000000000001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43.655999999999999</v>
      </c>
      <c r="E18" s="296"/>
      <c r="F18" s="296"/>
      <c r="G18" s="43">
        <v>37.944000000000003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43.655999999999999</v>
      </c>
      <c r="E19" s="296"/>
      <c r="F19" s="296"/>
      <c r="G19" s="43">
        <v>38.147999999999996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44.675999999999995</v>
      </c>
      <c r="E20" s="296"/>
      <c r="F20" s="296"/>
      <c r="G20" s="43">
        <v>51.612000000000002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55.896000000000001</v>
      </c>
      <c r="E21" s="296"/>
      <c r="F21" s="296"/>
      <c r="G21" s="43">
        <v>104.244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88.331999999999994</v>
      </c>
      <c r="E22" s="296"/>
      <c r="F22" s="296"/>
      <c r="G22" s="43">
        <v>143.208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106.28400000000001</v>
      </c>
      <c r="E23" s="296"/>
      <c r="F23" s="296"/>
      <c r="G23" s="43">
        <v>152.38800000000001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138.108</v>
      </c>
      <c r="E24" s="296"/>
      <c r="F24" s="296"/>
      <c r="G24" s="43">
        <v>152.59199999999998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120.15600000000001</v>
      </c>
      <c r="E25" s="296"/>
      <c r="F25" s="296"/>
      <c r="G25" s="43">
        <v>153.816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120.97199999999999</v>
      </c>
      <c r="E26" s="296"/>
      <c r="F26" s="296"/>
      <c r="G26" s="43">
        <v>146.88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106.48800000000001</v>
      </c>
      <c r="E27" s="296"/>
      <c r="F27" s="296"/>
      <c r="G27" s="43">
        <v>126.68400000000001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117.3</v>
      </c>
      <c r="E28" s="296"/>
      <c r="F28" s="296"/>
      <c r="G28" s="43">
        <v>128.11199999999999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115.66800000000001</v>
      </c>
      <c r="E29" s="296"/>
      <c r="F29" s="296"/>
      <c r="G29" s="43">
        <v>127.092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100.36800000000001</v>
      </c>
      <c r="E30" s="296"/>
      <c r="F30" s="296"/>
      <c r="G30" s="43">
        <v>120.15600000000001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94.044000000000011</v>
      </c>
      <c r="E31" s="296"/>
      <c r="F31" s="296"/>
      <c r="G31" s="43">
        <v>102.61199999999999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74.256</v>
      </c>
      <c r="E32" s="296"/>
      <c r="F32" s="296"/>
      <c r="G32" s="43">
        <v>87.108000000000004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56.712000000000003</v>
      </c>
      <c r="E33" s="296"/>
      <c r="F33" s="296"/>
      <c r="G33" s="43">
        <v>65.484000000000009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52.02</v>
      </c>
      <c r="E34" s="296"/>
      <c r="F34" s="296"/>
      <c r="G34" s="43">
        <v>62.424000000000007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49.572000000000003</v>
      </c>
      <c r="E35" s="296"/>
      <c r="F35" s="296"/>
      <c r="G35" s="43">
        <v>47.94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47.124000000000002</v>
      </c>
      <c r="E36" s="296"/>
      <c r="F36" s="296"/>
      <c r="G36" s="43">
        <v>42.024000000000001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45.492000000000004</v>
      </c>
      <c r="E37" s="296"/>
      <c r="F37" s="296"/>
      <c r="G37" s="43">
        <v>43.452000000000005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1793.9760000000001</v>
      </c>
      <c r="E38" s="26"/>
      <c r="F38" s="26"/>
      <c r="G38" s="40">
        <f>SUM(G14:G37)</f>
        <v>2088.3480000000004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10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8.710937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631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626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1"/>
      <c r="I4" s="211"/>
      <c r="J4" s="1"/>
      <c r="K4" s="384" t="s">
        <v>625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ТП-102.1 В-1</v>
      </c>
      <c r="C10" s="388"/>
      <c r="D10" s="389"/>
      <c r="E10" s="387" t="str">
        <f>K4</f>
        <v>ТП-102.1 В-2</v>
      </c>
      <c r="F10" s="390"/>
      <c r="G10" s="391"/>
      <c r="H10" s="387" t="str">
        <f>B10</f>
        <v>ТП-102.1 В-1</v>
      </c>
      <c r="I10" s="388"/>
      <c r="J10" s="389"/>
      <c r="K10" s="387" t="str">
        <f>E10</f>
        <v>ТП-102.1 В-2</v>
      </c>
      <c r="L10" s="390"/>
      <c r="M10" s="391"/>
    </row>
    <row r="11" spans="1:13" x14ac:dyDescent="0.25">
      <c r="A11" s="370"/>
      <c r="B11" s="398" t="s">
        <v>405</v>
      </c>
      <c r="C11" s="398"/>
      <c r="D11" s="214">
        <v>120</v>
      </c>
      <c r="E11" s="398" t="s">
        <v>405</v>
      </c>
      <c r="F11" s="398"/>
      <c r="G11" s="214">
        <v>120</v>
      </c>
      <c r="H11" s="398" t="s">
        <v>405</v>
      </c>
      <c r="I11" s="398"/>
      <c r="J11" s="215">
        <f>D11</f>
        <v>120</v>
      </c>
      <c r="K11" s="398" t="s">
        <v>405</v>
      </c>
      <c r="L11" s="398"/>
      <c r="M11" s="215">
        <f>G11</f>
        <v>120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25.806000000000001</v>
      </c>
      <c r="E14" s="296"/>
      <c r="F14" s="296"/>
      <c r="G14" s="43">
        <v>27.132000000000001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19.584</v>
      </c>
      <c r="E15" s="296"/>
      <c r="F15" s="296"/>
      <c r="G15" s="43">
        <v>26.927999999999997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19.176000000000002</v>
      </c>
      <c r="E16" s="296"/>
      <c r="F16" s="296"/>
      <c r="G16" s="43">
        <v>27.437999999999999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18.053999999999998</v>
      </c>
      <c r="E17" s="296"/>
      <c r="F17" s="296"/>
      <c r="G17" s="43">
        <v>27.132000000000001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18.87</v>
      </c>
      <c r="E18" s="296"/>
      <c r="F18" s="296"/>
      <c r="G18" s="43">
        <v>26.826000000000001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19.073999999999998</v>
      </c>
      <c r="E19" s="296"/>
      <c r="F19" s="296"/>
      <c r="G19" s="43">
        <v>27.744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22.643999999999998</v>
      </c>
      <c r="E20" s="296"/>
      <c r="F20" s="296"/>
      <c r="G20" s="43">
        <v>27.03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38.76</v>
      </c>
      <c r="E21" s="296"/>
      <c r="F21" s="296"/>
      <c r="G21" s="43">
        <v>35.292000000000002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47.327999999999996</v>
      </c>
      <c r="E22" s="296"/>
      <c r="F22" s="296"/>
      <c r="G22" s="43">
        <v>43.35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56.405999999999999</v>
      </c>
      <c r="E23" s="296"/>
      <c r="F23" s="296"/>
      <c r="G23" s="43">
        <v>70.788000000000011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56.508000000000003</v>
      </c>
      <c r="E24" s="296"/>
      <c r="F24" s="296"/>
      <c r="G24" s="43">
        <v>118.83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62.118000000000002</v>
      </c>
      <c r="E25" s="296"/>
      <c r="F25" s="296"/>
      <c r="G25" s="43">
        <v>126.17400000000001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55.896000000000001</v>
      </c>
      <c r="E26" s="296"/>
      <c r="F26" s="296"/>
      <c r="G26" s="43">
        <v>128.62199999999999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57.324000000000005</v>
      </c>
      <c r="E27" s="296"/>
      <c r="F27" s="296"/>
      <c r="G27" s="43">
        <v>127.194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56.712000000000003</v>
      </c>
      <c r="E28" s="296"/>
      <c r="F28" s="296"/>
      <c r="G28" s="43">
        <v>125.86800000000001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62.525999999999996</v>
      </c>
      <c r="E29" s="296"/>
      <c r="F29" s="296"/>
      <c r="G29" s="43">
        <v>128.82599999999999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58.65</v>
      </c>
      <c r="E30" s="296"/>
      <c r="F30" s="296"/>
      <c r="G30" s="43">
        <v>129.846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53.244000000000007</v>
      </c>
      <c r="E31" s="296"/>
      <c r="F31" s="296"/>
      <c r="G31" s="43">
        <v>128.928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51.51</v>
      </c>
      <c r="E32" s="296"/>
      <c r="F32" s="296"/>
      <c r="G32" s="43">
        <v>128.11199999999999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53.345999999999997</v>
      </c>
      <c r="E33" s="296"/>
      <c r="F33" s="296"/>
      <c r="G33" s="43">
        <v>126.276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53.652000000000001</v>
      </c>
      <c r="E34" s="296"/>
      <c r="F34" s="296"/>
      <c r="G34" s="43">
        <v>113.62800000000001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38.964000000000006</v>
      </c>
      <c r="E35" s="296"/>
      <c r="F35" s="296"/>
      <c r="G35" s="43">
        <v>41.922000000000004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34.985999999999997</v>
      </c>
      <c r="E36" s="296"/>
      <c r="F36" s="296"/>
      <c r="G36" s="43">
        <v>27.437999999999999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28.866</v>
      </c>
      <c r="E37" s="296"/>
      <c r="F37" s="296"/>
      <c r="G37" s="43">
        <v>26.417999999999999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1010.004</v>
      </c>
      <c r="E38" s="26"/>
      <c r="F38" s="26"/>
      <c r="G38" s="40">
        <f>SUM(G14:G37)</f>
        <v>1817.742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42"/>
  <sheetViews>
    <sheetView topLeftCell="A4" zoomScale="85" zoomScaleNormal="85" workbookViewId="0">
      <selection activeCell="A14" sqref="A14:A37"/>
    </sheetView>
  </sheetViews>
  <sheetFormatPr defaultRowHeight="15" x14ac:dyDescent="0.25"/>
  <cols>
    <col min="1" max="1" width="12" customWidth="1"/>
    <col min="4" max="4" width="9.140625" style="52"/>
    <col min="7" max="7" width="14.28515625" style="52" customWidth="1"/>
  </cols>
  <sheetData>
    <row r="1" spans="1:13" ht="15.75" x14ac:dyDescent="0.25">
      <c r="A1" s="1"/>
      <c r="B1" s="380" t="s">
        <v>0</v>
      </c>
      <c r="C1" s="381"/>
      <c r="D1" s="381"/>
      <c r="E1" s="381"/>
      <c r="F1" s="1"/>
      <c r="G1" s="35"/>
      <c r="H1" s="2" t="s">
        <v>1</v>
      </c>
      <c r="I1" s="1"/>
      <c r="J1" s="1"/>
      <c r="K1" s="382" t="s">
        <v>631</v>
      </c>
      <c r="L1" s="382"/>
      <c r="M1" s="382"/>
    </row>
    <row r="2" spans="1:13" x14ac:dyDescent="0.25">
      <c r="A2" s="1"/>
      <c r="B2" s="383" t="s">
        <v>2</v>
      </c>
      <c r="C2" s="367"/>
      <c r="D2" s="367"/>
      <c r="E2" s="367"/>
      <c r="F2" s="1"/>
      <c r="G2" s="35" t="s">
        <v>3</v>
      </c>
      <c r="H2" s="1"/>
      <c r="I2" s="1"/>
      <c r="J2" s="1"/>
      <c r="K2" s="383" t="s">
        <v>4</v>
      </c>
      <c r="L2" s="384"/>
      <c r="M2" s="384"/>
    </row>
    <row r="3" spans="1:13" x14ac:dyDescent="0.25">
      <c r="A3" s="1"/>
      <c r="B3" s="1"/>
      <c r="C3" s="1"/>
      <c r="D3" s="35"/>
      <c r="E3" s="1"/>
      <c r="F3" s="1"/>
      <c r="G3" s="35"/>
      <c r="H3" s="1"/>
      <c r="I3" s="1"/>
      <c r="J3" s="1"/>
      <c r="K3" s="384" t="s">
        <v>628</v>
      </c>
      <c r="L3" s="384"/>
      <c r="M3" s="384"/>
    </row>
    <row r="4" spans="1:13" ht="15.75" x14ac:dyDescent="0.25">
      <c r="A4" s="1"/>
      <c r="B4" s="385" t="s">
        <v>404</v>
      </c>
      <c r="C4" s="381"/>
      <c r="D4" s="50"/>
      <c r="E4" s="3"/>
      <c r="F4" s="3"/>
      <c r="G4" s="36" t="s">
        <v>6</v>
      </c>
      <c r="H4" s="212"/>
      <c r="I4" s="212"/>
      <c r="J4" s="1"/>
      <c r="K4" s="384" t="s">
        <v>627</v>
      </c>
      <c r="L4" s="384"/>
      <c r="M4" s="384"/>
    </row>
    <row r="5" spans="1:13" x14ac:dyDescent="0.25">
      <c r="A5" s="1"/>
      <c r="B5" s="378" t="s">
        <v>7</v>
      </c>
      <c r="C5" s="379"/>
      <c r="D5" s="51"/>
      <c r="E5" s="1"/>
      <c r="F5" s="1"/>
      <c r="G5" s="35"/>
      <c r="H5" s="1"/>
      <c r="I5" s="1"/>
      <c r="J5" s="1"/>
      <c r="K5" s="1"/>
      <c r="L5" s="1"/>
      <c r="M5" s="1"/>
    </row>
    <row r="6" spans="1:13" ht="15.75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</row>
    <row r="7" spans="1:13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</row>
    <row r="8" spans="1:13" x14ac:dyDescent="0.25">
      <c r="A8" s="7">
        <v>1630</v>
      </c>
      <c r="B8" s="7">
        <v>1628</v>
      </c>
      <c r="C8" s="1"/>
      <c r="D8" s="35"/>
      <c r="E8" s="1"/>
      <c r="F8" s="1"/>
      <c r="G8" s="35"/>
      <c r="H8" s="1"/>
      <c r="I8" s="1"/>
      <c r="J8" s="1"/>
      <c r="K8" s="1"/>
      <c r="L8" s="1"/>
      <c r="M8" s="1"/>
    </row>
    <row r="9" spans="1:13" x14ac:dyDescent="0.25">
      <c r="A9" s="369" t="s">
        <v>9</v>
      </c>
      <c r="B9" s="372" t="s">
        <v>10</v>
      </c>
      <c r="C9" s="373"/>
      <c r="D9" s="373"/>
      <c r="E9" s="373"/>
      <c r="F9" s="373"/>
      <c r="G9" s="374"/>
      <c r="H9" s="372" t="s">
        <v>11</v>
      </c>
      <c r="I9" s="373"/>
      <c r="J9" s="373"/>
      <c r="K9" s="373"/>
      <c r="L9" s="373"/>
      <c r="M9" s="374"/>
    </row>
    <row r="10" spans="1:13" x14ac:dyDescent="0.25">
      <c r="A10" s="370"/>
      <c r="B10" s="387" t="str">
        <f>K3</f>
        <v>ТП-102.1 В-3</v>
      </c>
      <c r="C10" s="388"/>
      <c r="D10" s="389"/>
      <c r="E10" s="387" t="str">
        <f>K4</f>
        <v>ТП-102.1 В-4</v>
      </c>
      <c r="F10" s="390"/>
      <c r="G10" s="391"/>
      <c r="H10" s="387" t="str">
        <f>B10</f>
        <v>ТП-102.1 В-3</v>
      </c>
      <c r="I10" s="388"/>
      <c r="J10" s="389"/>
      <c r="K10" s="387" t="str">
        <f>E10</f>
        <v>ТП-102.1 В-4</v>
      </c>
      <c r="L10" s="390"/>
      <c r="M10" s="391"/>
    </row>
    <row r="11" spans="1:13" x14ac:dyDescent="0.25">
      <c r="A11" s="370"/>
      <c r="B11" s="364" t="s">
        <v>405</v>
      </c>
      <c r="C11" s="365"/>
      <c r="D11" s="37">
        <v>200</v>
      </c>
      <c r="E11" s="364" t="s">
        <v>405</v>
      </c>
      <c r="F11" s="365"/>
      <c r="G11" s="37">
        <v>200</v>
      </c>
      <c r="H11" s="364" t="s">
        <v>405</v>
      </c>
      <c r="I11" s="365"/>
      <c r="J11" s="213">
        <f>D11</f>
        <v>200</v>
      </c>
      <c r="K11" s="364" t="s">
        <v>405</v>
      </c>
      <c r="L11" s="365"/>
      <c r="M11" s="213">
        <f>G11</f>
        <v>200</v>
      </c>
    </row>
    <row r="12" spans="1:13" ht="36" x14ac:dyDescent="0.25">
      <c r="A12" s="371"/>
      <c r="B12" s="10" t="s">
        <v>12</v>
      </c>
      <c r="C12" s="10" t="s">
        <v>13</v>
      </c>
      <c r="D12" s="38" t="s">
        <v>406</v>
      </c>
      <c r="E12" s="10" t="s">
        <v>12</v>
      </c>
      <c r="F12" s="10" t="s">
        <v>13</v>
      </c>
      <c r="G12" s="38" t="s">
        <v>406</v>
      </c>
      <c r="H12" s="10" t="s">
        <v>12</v>
      </c>
      <c r="I12" s="10" t="s">
        <v>13</v>
      </c>
      <c r="J12" s="10" t="s">
        <v>406</v>
      </c>
      <c r="K12" s="10" t="s">
        <v>12</v>
      </c>
      <c r="L12" s="10" t="s">
        <v>13</v>
      </c>
      <c r="M12" s="10" t="s">
        <v>406</v>
      </c>
    </row>
    <row r="13" spans="1:13" ht="15.75" thickBot="1" x14ac:dyDescent="0.3">
      <c r="A13" s="12">
        <v>1</v>
      </c>
      <c r="B13" s="12">
        <v>2</v>
      </c>
      <c r="C13" s="12">
        <v>3</v>
      </c>
      <c r="D13" s="39">
        <v>4</v>
      </c>
      <c r="E13" s="12">
        <v>5</v>
      </c>
      <c r="F13" s="12">
        <v>6</v>
      </c>
      <c r="G13" s="39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283" t="s">
        <v>688</v>
      </c>
      <c r="B14" s="15"/>
      <c r="C14" s="16"/>
      <c r="D14" s="43">
        <v>51</v>
      </c>
      <c r="E14" s="296"/>
      <c r="F14" s="296"/>
      <c r="G14" s="43">
        <v>5.8140000000000001</v>
      </c>
      <c r="H14" s="20"/>
      <c r="I14" s="18"/>
      <c r="J14" s="19">
        <v>0</v>
      </c>
      <c r="K14" s="17"/>
      <c r="L14" s="18"/>
      <c r="M14" s="19">
        <v>0</v>
      </c>
    </row>
    <row r="15" spans="1:13" x14ac:dyDescent="0.25">
      <c r="A15" s="284" t="s">
        <v>689</v>
      </c>
      <c r="B15" s="15"/>
      <c r="C15" s="16"/>
      <c r="D15" s="43">
        <v>50.082000000000001</v>
      </c>
      <c r="E15" s="296"/>
      <c r="F15" s="296"/>
      <c r="G15" s="43">
        <v>5.9159999999999995</v>
      </c>
      <c r="H15" s="20"/>
      <c r="I15" s="18"/>
      <c r="J15" s="19">
        <v>0</v>
      </c>
      <c r="K15" s="17"/>
      <c r="L15" s="18"/>
      <c r="M15" s="19">
        <v>0</v>
      </c>
    </row>
    <row r="16" spans="1:13" x14ac:dyDescent="0.25">
      <c r="A16" s="284" t="s">
        <v>690</v>
      </c>
      <c r="B16" s="15"/>
      <c r="C16" s="16"/>
      <c r="D16" s="43">
        <v>52.02</v>
      </c>
      <c r="E16" s="296"/>
      <c r="F16" s="296"/>
      <c r="G16" s="43">
        <v>5.8140000000000001</v>
      </c>
      <c r="H16" s="20"/>
      <c r="I16" s="18"/>
      <c r="J16" s="19">
        <v>0</v>
      </c>
      <c r="K16" s="17"/>
      <c r="L16" s="18"/>
      <c r="M16" s="19">
        <v>0</v>
      </c>
    </row>
    <row r="17" spans="1:13" x14ac:dyDescent="0.25">
      <c r="A17" s="284" t="s">
        <v>691</v>
      </c>
      <c r="B17" s="15"/>
      <c r="C17" s="16"/>
      <c r="D17" s="43">
        <v>49.164000000000001</v>
      </c>
      <c r="E17" s="296"/>
      <c r="F17" s="296"/>
      <c r="G17" s="43">
        <v>5.8140000000000001</v>
      </c>
      <c r="H17" s="20"/>
      <c r="I17" s="18"/>
      <c r="J17" s="19">
        <v>0</v>
      </c>
      <c r="K17" s="17"/>
      <c r="L17" s="18"/>
      <c r="M17" s="19">
        <v>0</v>
      </c>
    </row>
    <row r="18" spans="1:13" x14ac:dyDescent="0.25">
      <c r="A18" s="284" t="s">
        <v>692</v>
      </c>
      <c r="B18" s="15"/>
      <c r="C18" s="16"/>
      <c r="D18" s="43">
        <v>48.96</v>
      </c>
      <c r="E18" s="296"/>
      <c r="F18" s="296"/>
      <c r="G18" s="43">
        <v>5.8140000000000001</v>
      </c>
      <c r="H18" s="20"/>
      <c r="I18" s="18"/>
      <c r="J18" s="19">
        <v>0</v>
      </c>
      <c r="K18" s="17"/>
      <c r="L18" s="18"/>
      <c r="M18" s="19">
        <v>0</v>
      </c>
    </row>
    <row r="19" spans="1:13" x14ac:dyDescent="0.25">
      <c r="A19" s="284" t="s">
        <v>693</v>
      </c>
      <c r="B19" s="15"/>
      <c r="C19" s="16"/>
      <c r="D19" s="43">
        <v>52.224000000000004</v>
      </c>
      <c r="E19" s="296"/>
      <c r="F19" s="296"/>
      <c r="G19" s="43">
        <v>5.8140000000000001</v>
      </c>
      <c r="H19" s="20"/>
      <c r="I19" s="18"/>
      <c r="J19" s="19">
        <v>0</v>
      </c>
      <c r="K19" s="17"/>
      <c r="L19" s="18"/>
      <c r="M19" s="19">
        <v>0</v>
      </c>
    </row>
    <row r="20" spans="1:13" x14ac:dyDescent="0.25">
      <c r="A20" s="284" t="s">
        <v>694</v>
      </c>
      <c r="B20" s="15"/>
      <c r="C20" s="16"/>
      <c r="D20" s="43">
        <v>49.47</v>
      </c>
      <c r="E20" s="296"/>
      <c r="F20" s="296"/>
      <c r="G20" s="43">
        <v>5.8140000000000001</v>
      </c>
      <c r="H20" s="20"/>
      <c r="I20" s="18"/>
      <c r="J20" s="19">
        <v>0</v>
      </c>
      <c r="K20" s="17"/>
      <c r="L20" s="18"/>
      <c r="M20" s="19">
        <v>0</v>
      </c>
    </row>
    <row r="21" spans="1:13" x14ac:dyDescent="0.25">
      <c r="A21" s="284" t="s">
        <v>695</v>
      </c>
      <c r="B21" s="15"/>
      <c r="C21" s="16"/>
      <c r="D21" s="43">
        <v>61.812000000000005</v>
      </c>
      <c r="E21" s="296"/>
      <c r="F21" s="296"/>
      <c r="G21" s="43">
        <v>5.7119999999999997</v>
      </c>
      <c r="H21" s="20"/>
      <c r="I21" s="18"/>
      <c r="J21" s="19">
        <v>0</v>
      </c>
      <c r="K21" s="17"/>
      <c r="L21" s="18"/>
      <c r="M21" s="19">
        <v>0</v>
      </c>
    </row>
    <row r="22" spans="1:13" x14ac:dyDescent="0.25">
      <c r="A22" s="284" t="s">
        <v>696</v>
      </c>
      <c r="B22" s="15"/>
      <c r="C22" s="16"/>
      <c r="D22" s="43">
        <v>92.718000000000004</v>
      </c>
      <c r="E22" s="296"/>
      <c r="F22" s="296"/>
      <c r="G22" s="43">
        <v>6.3240000000000007</v>
      </c>
      <c r="H22" s="20"/>
      <c r="I22" s="18"/>
      <c r="J22" s="19">
        <v>0</v>
      </c>
      <c r="K22" s="17"/>
      <c r="L22" s="18"/>
      <c r="M22" s="19">
        <v>0</v>
      </c>
    </row>
    <row r="23" spans="1:13" x14ac:dyDescent="0.25">
      <c r="A23" s="284" t="s">
        <v>697</v>
      </c>
      <c r="B23" s="15"/>
      <c r="C23" s="16"/>
      <c r="D23" s="43">
        <v>137.19</v>
      </c>
      <c r="E23" s="296"/>
      <c r="F23" s="296"/>
      <c r="G23" s="43">
        <v>19.073999999999998</v>
      </c>
      <c r="H23" s="20"/>
      <c r="I23" s="18"/>
      <c r="J23" s="19">
        <v>0</v>
      </c>
      <c r="K23" s="17"/>
      <c r="L23" s="18"/>
      <c r="M23" s="19">
        <v>0</v>
      </c>
    </row>
    <row r="24" spans="1:13" x14ac:dyDescent="0.25">
      <c r="A24" s="284" t="s">
        <v>698</v>
      </c>
      <c r="B24" s="15"/>
      <c r="C24" s="16"/>
      <c r="D24" s="43">
        <v>188.80199999999999</v>
      </c>
      <c r="E24" s="296"/>
      <c r="F24" s="296"/>
      <c r="G24" s="43">
        <v>30.803999999999998</v>
      </c>
      <c r="H24" s="20"/>
      <c r="I24" s="18"/>
      <c r="J24" s="19">
        <v>0</v>
      </c>
      <c r="K24" s="17"/>
      <c r="L24" s="18"/>
      <c r="M24" s="19">
        <v>0</v>
      </c>
    </row>
    <row r="25" spans="1:13" x14ac:dyDescent="0.25">
      <c r="A25" s="284" t="s">
        <v>699</v>
      </c>
      <c r="B25" s="15"/>
      <c r="C25" s="16"/>
      <c r="D25" s="43">
        <v>197.06399999999999</v>
      </c>
      <c r="E25" s="296"/>
      <c r="F25" s="296"/>
      <c r="G25" s="43">
        <v>33.252000000000002</v>
      </c>
      <c r="H25" s="20"/>
      <c r="I25" s="18"/>
      <c r="J25" s="19">
        <v>0</v>
      </c>
      <c r="K25" s="17"/>
      <c r="L25" s="18"/>
      <c r="M25" s="19">
        <v>0</v>
      </c>
    </row>
    <row r="26" spans="1:13" x14ac:dyDescent="0.25">
      <c r="A26" s="284" t="s">
        <v>700</v>
      </c>
      <c r="B26" s="15"/>
      <c r="C26" s="16"/>
      <c r="D26" s="43">
        <v>209.91600000000003</v>
      </c>
      <c r="E26" s="296"/>
      <c r="F26" s="296"/>
      <c r="G26" s="43">
        <v>37.230000000000004</v>
      </c>
      <c r="H26" s="20"/>
      <c r="I26" s="18"/>
      <c r="J26" s="19">
        <v>0</v>
      </c>
      <c r="K26" s="17"/>
      <c r="L26" s="18"/>
      <c r="M26" s="19">
        <v>0</v>
      </c>
    </row>
    <row r="27" spans="1:13" x14ac:dyDescent="0.25">
      <c r="A27" s="284" t="s">
        <v>701</v>
      </c>
      <c r="B27" s="15"/>
      <c r="C27" s="16"/>
      <c r="D27" s="43">
        <v>218.48399999999998</v>
      </c>
      <c r="E27" s="296"/>
      <c r="F27" s="296"/>
      <c r="G27" s="43">
        <v>37.841999999999999</v>
      </c>
      <c r="H27" s="20"/>
      <c r="I27" s="18"/>
      <c r="J27" s="19">
        <v>0</v>
      </c>
      <c r="K27" s="17"/>
      <c r="L27" s="18"/>
      <c r="M27" s="19">
        <v>0</v>
      </c>
    </row>
    <row r="28" spans="1:13" x14ac:dyDescent="0.25">
      <c r="A28" s="284" t="s">
        <v>702</v>
      </c>
      <c r="B28" s="15"/>
      <c r="C28" s="16"/>
      <c r="D28" s="43">
        <v>217.05600000000001</v>
      </c>
      <c r="E28" s="296"/>
      <c r="F28" s="296"/>
      <c r="G28" s="43">
        <v>36.312000000000005</v>
      </c>
      <c r="H28" s="20"/>
      <c r="I28" s="18"/>
      <c r="J28" s="19">
        <v>0</v>
      </c>
      <c r="K28" s="17"/>
      <c r="L28" s="18"/>
      <c r="M28" s="19">
        <v>0</v>
      </c>
    </row>
    <row r="29" spans="1:13" x14ac:dyDescent="0.25">
      <c r="A29" s="284" t="s">
        <v>703</v>
      </c>
      <c r="B29" s="15"/>
      <c r="C29" s="16"/>
      <c r="D29" s="43">
        <v>209.304</v>
      </c>
      <c r="E29" s="296"/>
      <c r="F29" s="296"/>
      <c r="G29" s="43">
        <v>37.332000000000001</v>
      </c>
      <c r="H29" s="20"/>
      <c r="I29" s="18"/>
      <c r="J29" s="19">
        <v>0</v>
      </c>
      <c r="K29" s="17"/>
      <c r="L29" s="18"/>
      <c r="M29" s="19">
        <v>0</v>
      </c>
    </row>
    <row r="30" spans="1:13" x14ac:dyDescent="0.25">
      <c r="A30" s="284" t="s">
        <v>704</v>
      </c>
      <c r="B30" s="15"/>
      <c r="C30" s="16"/>
      <c r="D30" s="43">
        <v>198.798</v>
      </c>
      <c r="E30" s="296"/>
      <c r="F30" s="296"/>
      <c r="G30" s="43">
        <v>39.270000000000003</v>
      </c>
      <c r="H30" s="20"/>
      <c r="I30" s="18"/>
      <c r="J30" s="19">
        <v>0</v>
      </c>
      <c r="K30" s="17"/>
      <c r="L30" s="18"/>
      <c r="M30" s="19">
        <v>0</v>
      </c>
    </row>
    <row r="31" spans="1:13" x14ac:dyDescent="0.25">
      <c r="A31" s="284" t="s">
        <v>705</v>
      </c>
      <c r="B31" s="15"/>
      <c r="C31" s="16"/>
      <c r="D31" s="43">
        <v>204.51</v>
      </c>
      <c r="E31" s="296"/>
      <c r="F31" s="296"/>
      <c r="G31" s="43">
        <v>29.274000000000001</v>
      </c>
      <c r="H31" s="20"/>
      <c r="I31" s="18"/>
      <c r="J31" s="19">
        <v>0</v>
      </c>
      <c r="K31" s="17"/>
      <c r="L31" s="18"/>
      <c r="M31" s="19">
        <v>0</v>
      </c>
    </row>
    <row r="32" spans="1:13" x14ac:dyDescent="0.25">
      <c r="A32" s="284" t="s">
        <v>706</v>
      </c>
      <c r="B32" s="15"/>
      <c r="C32" s="16"/>
      <c r="D32" s="43">
        <v>203.184</v>
      </c>
      <c r="E32" s="296"/>
      <c r="F32" s="296"/>
      <c r="G32" s="43">
        <v>31.007999999999999</v>
      </c>
      <c r="H32" s="20"/>
      <c r="I32" s="18"/>
      <c r="J32" s="19">
        <v>0</v>
      </c>
      <c r="K32" s="17"/>
      <c r="L32" s="18"/>
      <c r="M32" s="19">
        <v>0</v>
      </c>
    </row>
    <row r="33" spans="1:13" x14ac:dyDescent="0.25">
      <c r="A33" s="284" t="s">
        <v>707</v>
      </c>
      <c r="B33" s="15"/>
      <c r="C33" s="16"/>
      <c r="D33" s="43">
        <v>196.86</v>
      </c>
      <c r="E33" s="296"/>
      <c r="F33" s="296"/>
      <c r="G33" s="43">
        <v>33.660000000000004</v>
      </c>
      <c r="H33" s="20"/>
      <c r="I33" s="18"/>
      <c r="J33" s="19">
        <v>0</v>
      </c>
      <c r="K33" s="17"/>
      <c r="L33" s="18"/>
      <c r="M33" s="19">
        <v>0</v>
      </c>
    </row>
    <row r="34" spans="1:13" x14ac:dyDescent="0.25">
      <c r="A34" s="284" t="s">
        <v>708</v>
      </c>
      <c r="B34" s="15"/>
      <c r="C34" s="16"/>
      <c r="D34" s="43">
        <v>172.584</v>
      </c>
      <c r="E34" s="296"/>
      <c r="F34" s="296"/>
      <c r="G34" s="43">
        <v>27.948</v>
      </c>
      <c r="H34" s="20"/>
      <c r="I34" s="18"/>
      <c r="J34" s="19">
        <v>0</v>
      </c>
      <c r="K34" s="17"/>
      <c r="L34" s="18"/>
      <c r="M34" s="19">
        <v>0</v>
      </c>
    </row>
    <row r="35" spans="1:13" x14ac:dyDescent="0.25">
      <c r="A35" s="284" t="s">
        <v>709</v>
      </c>
      <c r="B35" s="15"/>
      <c r="C35" s="16"/>
      <c r="D35" s="43">
        <v>66.504000000000005</v>
      </c>
      <c r="E35" s="296"/>
      <c r="F35" s="296"/>
      <c r="G35" s="43">
        <v>11.22</v>
      </c>
      <c r="H35" s="20"/>
      <c r="I35" s="18"/>
      <c r="J35" s="19">
        <v>0</v>
      </c>
      <c r="K35" s="17"/>
      <c r="L35" s="18"/>
      <c r="M35" s="19">
        <v>0</v>
      </c>
    </row>
    <row r="36" spans="1:13" x14ac:dyDescent="0.25">
      <c r="A36" s="284" t="s">
        <v>710</v>
      </c>
      <c r="B36" s="15"/>
      <c r="C36" s="16"/>
      <c r="D36" s="43">
        <v>60.792000000000002</v>
      </c>
      <c r="E36" s="296"/>
      <c r="F36" s="296"/>
      <c r="G36" s="43">
        <v>9.8940000000000001</v>
      </c>
      <c r="H36" s="20"/>
      <c r="I36" s="18"/>
      <c r="J36" s="19">
        <v>0</v>
      </c>
      <c r="K36" s="17"/>
      <c r="L36" s="18"/>
      <c r="M36" s="19">
        <v>0</v>
      </c>
    </row>
    <row r="37" spans="1:13" ht="15.75" thickBot="1" x14ac:dyDescent="0.3">
      <c r="A37" s="285" t="s">
        <v>711</v>
      </c>
      <c r="B37" s="15"/>
      <c r="C37" s="16"/>
      <c r="D37" s="43">
        <v>55.08</v>
      </c>
      <c r="E37" s="296"/>
      <c r="F37" s="296"/>
      <c r="G37" s="43">
        <v>6.5280000000000005</v>
      </c>
      <c r="H37" s="20"/>
      <c r="I37" s="18"/>
      <c r="J37" s="19">
        <v>0</v>
      </c>
      <c r="K37" s="17"/>
      <c r="L37" s="18"/>
      <c r="M37" s="19">
        <v>0</v>
      </c>
    </row>
    <row r="38" spans="1:13" x14ac:dyDescent="0.25">
      <c r="A38" s="14" t="s">
        <v>14</v>
      </c>
      <c r="B38" s="23"/>
      <c r="C38" s="24"/>
      <c r="D38" s="25">
        <f>SUM(D14:D37)</f>
        <v>3043.5780000000004</v>
      </c>
      <c r="E38" s="26"/>
      <c r="F38" s="26"/>
      <c r="G38" s="40">
        <f>SUM(G14:G37)</f>
        <v>473.48400000000004</v>
      </c>
      <c r="H38" s="26"/>
      <c r="I38" s="26"/>
      <c r="J38" s="25">
        <f>SUM(J14:J37)</f>
        <v>0</v>
      </c>
      <c r="K38" s="26"/>
      <c r="L38" s="26"/>
      <c r="M38" s="25">
        <f>SUM(M14:M37)</f>
        <v>0</v>
      </c>
    </row>
    <row r="39" spans="1:13" x14ac:dyDescent="0.25">
      <c r="A39" s="1" t="s">
        <v>407</v>
      </c>
      <c r="B39" s="1"/>
      <c r="C39" s="1"/>
      <c r="D39" s="35"/>
      <c r="E39" s="1"/>
      <c r="F39" s="1"/>
      <c r="G39" s="35"/>
      <c r="H39" s="1"/>
      <c r="I39" s="1"/>
      <c r="J39" s="1"/>
      <c r="K39" s="1"/>
      <c r="L39" s="1"/>
      <c r="M39" s="1"/>
    </row>
    <row r="40" spans="1:13" x14ac:dyDescent="0.25">
      <c r="A40" s="1" t="s">
        <v>408</v>
      </c>
      <c r="B40" s="1"/>
      <c r="C40" s="1"/>
      <c r="D40" s="35"/>
      <c r="E40" s="1"/>
      <c r="F40" s="1"/>
      <c r="G40" s="35"/>
      <c r="H40" s="1"/>
      <c r="I40" s="1"/>
      <c r="J40" s="1"/>
      <c r="K40" s="1"/>
      <c r="L40" s="1"/>
      <c r="M40" s="1"/>
    </row>
    <row r="41" spans="1:13" x14ac:dyDescent="0.25">
      <c r="A41" s="1" t="s">
        <v>409</v>
      </c>
      <c r="B41" s="27"/>
      <c r="C41" s="27"/>
      <c r="D41" s="41"/>
      <c r="E41" s="27"/>
      <c r="F41" s="27"/>
      <c r="G41" s="41"/>
      <c r="H41" s="27"/>
      <c r="I41" s="1"/>
      <c r="J41" s="1"/>
      <c r="K41" s="1"/>
      <c r="L41" s="1"/>
      <c r="M41" s="1"/>
    </row>
    <row r="42" spans="1:13" x14ac:dyDescent="0.25">
      <c r="A42" s="1" t="s">
        <v>410</v>
      </c>
      <c r="B42" s="27"/>
      <c r="C42" s="27"/>
      <c r="D42" s="41"/>
      <c r="E42" s="27"/>
      <c r="F42" s="27"/>
      <c r="G42" s="41"/>
      <c r="H42" s="27"/>
      <c r="I42" s="27"/>
      <c r="J42" s="27"/>
      <c r="K42" s="27"/>
      <c r="L42" s="27"/>
      <c r="M42" s="27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495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147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146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КТП-62</v>
      </c>
      <c r="C10" s="400"/>
      <c r="D10" s="400"/>
      <c r="E10" s="400"/>
      <c r="F10" s="387" t="str">
        <f>N4</f>
        <v>КТП-62 Новая</v>
      </c>
      <c r="G10" s="390"/>
      <c r="H10" s="390"/>
      <c r="I10" s="391"/>
      <c r="J10" s="400" t="str">
        <f>N3</f>
        <v>КТП-62</v>
      </c>
      <c r="K10" s="400"/>
      <c r="L10" s="400"/>
      <c r="M10" s="400"/>
      <c r="N10" s="387" t="str">
        <f>N4</f>
        <v>КТП-62 Новая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 t="s">
        <v>84</v>
      </c>
      <c r="J11" s="364" t="s">
        <v>405</v>
      </c>
      <c r="K11" s="365"/>
      <c r="L11" s="55"/>
      <c r="M11" s="56">
        <f>E11</f>
        <v>20</v>
      </c>
      <c r="N11" s="364" t="s">
        <v>405</v>
      </c>
      <c r="O11" s="365"/>
      <c r="P11" s="55"/>
      <c r="Q11" s="56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3.4680000000000004</v>
      </c>
      <c r="F14" s="266"/>
      <c r="G14" s="16"/>
      <c r="H14" s="18"/>
      <c r="I14" s="43">
        <v>60.742224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266">
        <v>3.2640000000000002</v>
      </c>
      <c r="F15" s="266"/>
      <c r="G15" s="16"/>
      <c r="H15" s="18"/>
      <c r="I15" s="43">
        <v>59.469876000000006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266">
        <v>3.2640000000000002</v>
      </c>
      <c r="F16" s="266"/>
      <c r="G16" s="16"/>
      <c r="H16" s="18"/>
      <c r="I16" s="43">
        <v>62.278956000000001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3.06</v>
      </c>
      <c r="F17" s="266"/>
      <c r="G17" s="16"/>
      <c r="H17" s="18"/>
      <c r="I17" s="43">
        <v>62.543340000000001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3.06</v>
      </c>
      <c r="F18" s="266"/>
      <c r="G18" s="16"/>
      <c r="H18" s="18"/>
      <c r="I18" s="43">
        <v>61.651043999999999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3.06</v>
      </c>
      <c r="F19" s="266"/>
      <c r="G19" s="16"/>
      <c r="H19" s="18"/>
      <c r="I19" s="43">
        <v>61.518851999999995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3.2640000000000002</v>
      </c>
      <c r="F20" s="266"/>
      <c r="G20" s="16"/>
      <c r="H20" s="18"/>
      <c r="I20" s="43">
        <v>63.204300000000003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3.6719999999999997</v>
      </c>
      <c r="F21" s="266"/>
      <c r="G21" s="16"/>
      <c r="H21" s="18"/>
      <c r="I21" s="43">
        <v>63.006012000000005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3.8759999999999999</v>
      </c>
      <c r="F22" s="266"/>
      <c r="G22" s="16"/>
      <c r="H22" s="18"/>
      <c r="I22" s="43">
        <v>64.988891999999993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3.8759999999999999</v>
      </c>
      <c r="F23" s="266"/>
      <c r="G23" s="16"/>
      <c r="H23" s="18"/>
      <c r="I23" s="43">
        <v>63.204300000000003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4.2840000000000007</v>
      </c>
      <c r="F24" s="266"/>
      <c r="G24" s="16"/>
      <c r="H24" s="18"/>
      <c r="I24" s="43">
        <v>61.998047999999997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4.08</v>
      </c>
      <c r="F25" s="266"/>
      <c r="G25" s="16"/>
      <c r="H25" s="18"/>
      <c r="I25" s="43">
        <v>60.362172000000001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4.2840000000000007</v>
      </c>
      <c r="F26" s="266"/>
      <c r="G26" s="16"/>
      <c r="H26" s="18"/>
      <c r="I26" s="43">
        <v>61.254467999999996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4.2840000000000007</v>
      </c>
      <c r="F27" s="266"/>
      <c r="G27" s="16"/>
      <c r="H27" s="18"/>
      <c r="I27" s="43">
        <v>60.808320000000002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4.2840000000000007</v>
      </c>
      <c r="F28" s="266"/>
      <c r="G28" s="16"/>
      <c r="H28" s="18"/>
      <c r="I28" s="43">
        <v>59.965595999999998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4.2840000000000007</v>
      </c>
      <c r="F29" s="266"/>
      <c r="G29" s="16"/>
      <c r="H29" s="18"/>
      <c r="I29" s="43">
        <v>61.089228000000006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4.2840000000000007</v>
      </c>
      <c r="F30" s="266"/>
      <c r="G30" s="16"/>
      <c r="H30" s="18"/>
      <c r="I30" s="43">
        <v>60.775272000000001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4.2840000000000007</v>
      </c>
      <c r="F31" s="266"/>
      <c r="G31" s="16"/>
      <c r="H31" s="18"/>
      <c r="I31" s="43">
        <v>61.122275999999999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4.4880000000000004</v>
      </c>
      <c r="F32" s="266"/>
      <c r="G32" s="16"/>
      <c r="H32" s="18"/>
      <c r="I32" s="43">
        <v>60.676128000000006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4.2840000000000007</v>
      </c>
      <c r="F33" s="266"/>
      <c r="G33" s="16"/>
      <c r="H33" s="18"/>
      <c r="I33" s="43">
        <v>61.188372000000001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4.2840000000000007</v>
      </c>
      <c r="F34" s="266"/>
      <c r="G34" s="16"/>
      <c r="H34" s="18"/>
      <c r="I34" s="43">
        <v>61.981524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4.2840000000000007</v>
      </c>
      <c r="F35" s="266"/>
      <c r="G35" s="16"/>
      <c r="H35" s="18"/>
      <c r="I35" s="43">
        <v>62.592911999999998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4.2840000000000007</v>
      </c>
      <c r="F36" s="266"/>
      <c r="G36" s="18"/>
      <c r="H36" s="18"/>
      <c r="I36" s="43">
        <v>62.113716000000004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3.8759999999999999</v>
      </c>
      <c r="F37" s="266"/>
      <c r="G37" s="18"/>
      <c r="H37" s="18"/>
      <c r="I37" s="43">
        <v>61.353612000000005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93.432000000000031</v>
      </c>
      <c r="F38" s="63"/>
      <c r="G38" s="26"/>
      <c r="H38" s="26"/>
      <c r="I38" s="25">
        <f>SUM(I14:I37)</f>
        <v>1479.8894400000006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6" zoomScaleNormal="10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496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149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148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ТП-49</v>
      </c>
      <c r="C10" s="400"/>
      <c r="D10" s="400"/>
      <c r="E10" s="400"/>
      <c r="F10" s="387" t="str">
        <f>N4</f>
        <v>ТП-56</v>
      </c>
      <c r="G10" s="390"/>
      <c r="H10" s="390"/>
      <c r="I10" s="391"/>
      <c r="J10" s="400" t="str">
        <f>N3</f>
        <v>ТП-49</v>
      </c>
      <c r="K10" s="400"/>
      <c r="L10" s="400"/>
      <c r="M10" s="400"/>
      <c r="N10" s="387" t="str">
        <f>N4</f>
        <v>ТП-56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40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40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49.2864</v>
      </c>
      <c r="F14" s="307"/>
      <c r="G14" s="307"/>
      <c r="H14" s="307"/>
      <c r="I14" s="43">
        <v>15.3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45.247199999999999</v>
      </c>
      <c r="F15" s="307"/>
      <c r="G15" s="307"/>
      <c r="H15" s="307"/>
      <c r="I15" s="43">
        <v>14.014800000000001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44.186399999999999</v>
      </c>
      <c r="F16" s="307"/>
      <c r="G16" s="307"/>
      <c r="H16" s="307"/>
      <c r="I16" s="43">
        <v>14.5656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42.146399999999993</v>
      </c>
      <c r="F17" s="307"/>
      <c r="G17" s="307"/>
      <c r="H17" s="307"/>
      <c r="I17" s="43">
        <v>13.831200000000001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42.391199999999998</v>
      </c>
      <c r="F18" s="307"/>
      <c r="G18" s="307"/>
      <c r="H18" s="307"/>
      <c r="I18" s="43">
        <v>14.443200000000001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44.186399999999999</v>
      </c>
      <c r="F19" s="307"/>
      <c r="G19" s="307"/>
      <c r="H19" s="307"/>
      <c r="I19" s="43">
        <v>14.076000000000001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53.856000000000009</v>
      </c>
      <c r="F20" s="307"/>
      <c r="G20" s="307"/>
      <c r="H20" s="307"/>
      <c r="I20" s="43">
        <v>36.291599999999995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57.160800000000002</v>
      </c>
      <c r="F21" s="307"/>
      <c r="G21" s="307"/>
      <c r="H21" s="307"/>
      <c r="I21" s="43">
        <v>37.3932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53.162399999999998</v>
      </c>
      <c r="F22" s="307"/>
      <c r="G22" s="307"/>
      <c r="H22" s="307"/>
      <c r="I22" s="43">
        <v>37.4544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57.6096</v>
      </c>
      <c r="F23" s="307"/>
      <c r="G23" s="307"/>
      <c r="H23" s="307"/>
      <c r="I23" s="43">
        <v>32.986800000000002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55.732800000000005</v>
      </c>
      <c r="F24" s="307"/>
      <c r="G24" s="307"/>
      <c r="H24" s="307"/>
      <c r="I24" s="43">
        <v>25.581599999999998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55.324800000000003</v>
      </c>
      <c r="F25" s="307"/>
      <c r="G25" s="307"/>
      <c r="H25" s="307"/>
      <c r="I25" s="43">
        <v>23.133600000000001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50.918400000000005</v>
      </c>
      <c r="F26" s="307"/>
      <c r="G26" s="307"/>
      <c r="H26" s="307"/>
      <c r="I26" s="43">
        <v>25.8264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59.731200000000001</v>
      </c>
      <c r="F27" s="307"/>
      <c r="G27" s="307"/>
      <c r="H27" s="307"/>
      <c r="I27" s="43">
        <v>26.683199999999999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62.750400000000006</v>
      </c>
      <c r="F28" s="307"/>
      <c r="G28" s="307"/>
      <c r="H28" s="307"/>
      <c r="I28" s="43">
        <v>26.377199999999998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58.180799999999998</v>
      </c>
      <c r="F29" s="307"/>
      <c r="G29" s="307"/>
      <c r="H29" s="307"/>
      <c r="I29" s="43">
        <v>29.743200000000002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57.6096</v>
      </c>
      <c r="F30" s="307"/>
      <c r="G30" s="307"/>
      <c r="H30" s="307"/>
      <c r="I30" s="43">
        <v>30.967199999999998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59.935200000000009</v>
      </c>
      <c r="F31" s="307"/>
      <c r="G31" s="307"/>
      <c r="H31" s="307"/>
      <c r="I31" s="43">
        <v>27.846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62.587200000000003</v>
      </c>
      <c r="F32" s="307"/>
      <c r="G32" s="307"/>
      <c r="H32" s="307"/>
      <c r="I32" s="43">
        <v>23.378400000000003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67.972800000000007</v>
      </c>
      <c r="F33" s="307"/>
      <c r="G33" s="307"/>
      <c r="H33" s="307"/>
      <c r="I33" s="43">
        <v>21.909600000000001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77.479200000000006</v>
      </c>
      <c r="F34" s="307"/>
      <c r="G34" s="307"/>
      <c r="H34" s="307"/>
      <c r="I34" s="43">
        <v>22.154399999999999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71.318399999999997</v>
      </c>
      <c r="F35" s="307"/>
      <c r="G35" s="307"/>
      <c r="H35" s="307"/>
      <c r="I35" s="43">
        <v>20.3796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58.874400000000001</v>
      </c>
      <c r="F36" s="307"/>
      <c r="G36" s="307"/>
      <c r="H36" s="307"/>
      <c r="I36" s="43">
        <v>18.421199999999999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53.080800000000004</v>
      </c>
      <c r="F37" s="307"/>
      <c r="G37" s="307"/>
      <c r="H37" s="307"/>
      <c r="I37" s="43">
        <v>16.768800000000002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1340.7287999999999</v>
      </c>
      <c r="F38" s="63"/>
      <c r="G38" s="26"/>
      <c r="H38" s="26"/>
      <c r="I38" s="25">
        <f>SUM(I14:I37)</f>
        <v>569.52719999999999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497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151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150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ТП-18</v>
      </c>
      <c r="C10" s="400"/>
      <c r="D10" s="400"/>
      <c r="E10" s="400"/>
      <c r="F10" s="387" t="str">
        <f>N4</f>
        <v>ТП-17</v>
      </c>
      <c r="G10" s="390"/>
      <c r="H10" s="390"/>
      <c r="I10" s="391"/>
      <c r="J10" s="400" t="str">
        <f>N3</f>
        <v>ТП-18</v>
      </c>
      <c r="K10" s="400"/>
      <c r="L10" s="400"/>
      <c r="M10" s="400"/>
      <c r="N10" s="387" t="str">
        <f>N4</f>
        <v>ТП-17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40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40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296">
        <v>91.080000000000013</v>
      </c>
      <c r="F14" s="296"/>
      <c r="G14" s="296"/>
      <c r="H14" s="296"/>
      <c r="I14" s="296">
        <v>36.4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296">
        <v>89.48</v>
      </c>
      <c r="F15" s="296"/>
      <c r="G15" s="296"/>
      <c r="H15" s="296"/>
      <c r="I15" s="296">
        <v>34.24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296">
        <v>87.04</v>
      </c>
      <c r="F16" s="296"/>
      <c r="G16" s="296"/>
      <c r="H16" s="296"/>
      <c r="I16" s="296">
        <v>34.64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296">
        <v>82.240000000000009</v>
      </c>
      <c r="F17" s="296"/>
      <c r="G17" s="296"/>
      <c r="H17" s="296"/>
      <c r="I17" s="296">
        <v>32.24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296">
        <v>88.640000000000015</v>
      </c>
      <c r="F18" s="296"/>
      <c r="G18" s="296"/>
      <c r="H18" s="296"/>
      <c r="I18" s="296">
        <v>32.64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296">
        <v>92.240000000000009</v>
      </c>
      <c r="F19" s="296"/>
      <c r="G19" s="296"/>
      <c r="H19" s="296"/>
      <c r="I19" s="296">
        <v>38.64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296">
        <v>89.24</v>
      </c>
      <c r="F20" s="296"/>
      <c r="G20" s="296"/>
      <c r="H20" s="296"/>
      <c r="I20" s="296">
        <v>60.8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296">
        <v>93.11999999999999</v>
      </c>
      <c r="F21" s="296"/>
      <c r="G21" s="296"/>
      <c r="H21" s="296"/>
      <c r="I21" s="296">
        <v>69.52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296">
        <v>94.16</v>
      </c>
      <c r="F22" s="296"/>
      <c r="G22" s="296"/>
      <c r="H22" s="296"/>
      <c r="I22" s="296">
        <v>85.84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296">
        <v>88.11999999999999</v>
      </c>
      <c r="F23" s="296"/>
      <c r="G23" s="296"/>
      <c r="H23" s="296"/>
      <c r="I23" s="296">
        <v>91.6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296">
        <v>71.47999999999999</v>
      </c>
      <c r="F24" s="296"/>
      <c r="G24" s="296"/>
      <c r="H24" s="296"/>
      <c r="I24" s="296">
        <v>90.399999999999991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296">
        <v>70.759999999999991</v>
      </c>
      <c r="F25" s="296"/>
      <c r="G25" s="296"/>
      <c r="H25" s="296"/>
      <c r="I25" s="296">
        <v>87.6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296">
        <v>79.84</v>
      </c>
      <c r="F26" s="296"/>
      <c r="G26" s="296"/>
      <c r="H26" s="296"/>
      <c r="I26" s="296">
        <v>87.84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296">
        <v>78.28</v>
      </c>
      <c r="F27" s="296"/>
      <c r="G27" s="296"/>
      <c r="H27" s="296"/>
      <c r="I27" s="296">
        <v>82.240000000000009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296">
        <v>66.040000000000006</v>
      </c>
      <c r="F28" s="296"/>
      <c r="G28" s="296"/>
      <c r="H28" s="296"/>
      <c r="I28" s="296">
        <v>72.16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296">
        <v>74.72</v>
      </c>
      <c r="F29" s="296"/>
      <c r="G29" s="296"/>
      <c r="H29" s="296"/>
      <c r="I29" s="296">
        <v>57.92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296">
        <v>78.239999999999995</v>
      </c>
      <c r="F30" s="296"/>
      <c r="G30" s="296"/>
      <c r="H30" s="296"/>
      <c r="I30" s="296">
        <v>51.2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296">
        <v>81.16</v>
      </c>
      <c r="F31" s="296"/>
      <c r="G31" s="296"/>
      <c r="H31" s="296"/>
      <c r="I31" s="296">
        <v>48.4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296">
        <v>78.56</v>
      </c>
      <c r="F32" s="296"/>
      <c r="G32" s="296"/>
      <c r="H32" s="296"/>
      <c r="I32" s="296">
        <v>49.12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296">
        <v>83.08</v>
      </c>
      <c r="F33" s="296"/>
      <c r="G33" s="296"/>
      <c r="H33" s="296"/>
      <c r="I33" s="296">
        <v>50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296">
        <v>89.08</v>
      </c>
      <c r="F34" s="296"/>
      <c r="G34" s="296"/>
      <c r="H34" s="296"/>
      <c r="I34" s="296">
        <v>43.680000000000007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296">
        <v>81.88000000000001</v>
      </c>
      <c r="F35" s="296"/>
      <c r="G35" s="296"/>
      <c r="H35" s="296"/>
      <c r="I35" s="296">
        <v>42.32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296">
        <v>78.56</v>
      </c>
      <c r="F36" s="296"/>
      <c r="G36" s="296"/>
      <c r="H36" s="296"/>
      <c r="I36" s="296">
        <v>40.24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296">
        <v>79.12</v>
      </c>
      <c r="F37" s="296"/>
      <c r="G37" s="296"/>
      <c r="H37" s="296"/>
      <c r="I37" s="296">
        <v>35.36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1986.1599999999999</v>
      </c>
      <c r="F38" s="63"/>
      <c r="G38" s="26"/>
      <c r="H38" s="26"/>
      <c r="I38" s="25">
        <f>SUM(I14:I37)</f>
        <v>1355.04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152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498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499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Льнозавод-1</v>
      </c>
      <c r="C10" s="400"/>
      <c r="D10" s="400"/>
      <c r="E10" s="400"/>
      <c r="F10" s="387" t="str">
        <f>N4</f>
        <v>ф,10кВ Льнозавод-2</v>
      </c>
      <c r="G10" s="390"/>
      <c r="H10" s="390"/>
      <c r="I10" s="391"/>
      <c r="J10" s="400" t="str">
        <f>N3</f>
        <v>ф,10кВ Льнозавод-1</v>
      </c>
      <c r="K10" s="400"/>
      <c r="L10" s="400"/>
      <c r="M10" s="400"/>
      <c r="N10" s="387" t="str">
        <f>N4</f>
        <v>ф,10кВ Льнозавод-2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9.9</v>
      </c>
      <c r="F14" s="291"/>
      <c r="G14" s="291"/>
      <c r="H14" s="291"/>
      <c r="I14" s="290">
        <v>170.1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8.85</v>
      </c>
      <c r="F15" s="291"/>
      <c r="G15" s="291"/>
      <c r="H15" s="291"/>
      <c r="I15" s="292">
        <v>168.6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7.8</v>
      </c>
      <c r="F16" s="291"/>
      <c r="G16" s="291"/>
      <c r="H16" s="291"/>
      <c r="I16" s="292">
        <v>173.85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6.9</v>
      </c>
      <c r="F17" s="291"/>
      <c r="G17" s="291"/>
      <c r="H17" s="291"/>
      <c r="I17" s="292">
        <v>179.55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6.75</v>
      </c>
      <c r="F18" s="291"/>
      <c r="G18" s="291"/>
      <c r="H18" s="291"/>
      <c r="I18" s="292">
        <v>157.80000000000001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6.75</v>
      </c>
      <c r="F19" s="291"/>
      <c r="G19" s="291"/>
      <c r="H19" s="291"/>
      <c r="I19" s="292">
        <v>164.85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12.3</v>
      </c>
      <c r="F20" s="291"/>
      <c r="G20" s="291"/>
      <c r="H20" s="291"/>
      <c r="I20" s="292">
        <v>170.85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19.2</v>
      </c>
      <c r="F21" s="291"/>
      <c r="G21" s="291"/>
      <c r="H21" s="291"/>
      <c r="I21" s="292">
        <v>212.85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19.2</v>
      </c>
      <c r="F22" s="291"/>
      <c r="G22" s="291"/>
      <c r="H22" s="291"/>
      <c r="I22" s="292">
        <v>282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14.25</v>
      </c>
      <c r="F23" s="291"/>
      <c r="G23" s="291"/>
      <c r="H23" s="291"/>
      <c r="I23" s="292">
        <v>313.05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11.25</v>
      </c>
      <c r="F24" s="291"/>
      <c r="G24" s="291"/>
      <c r="H24" s="291"/>
      <c r="I24" s="292">
        <v>296.40000000000003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13.950000000000001</v>
      </c>
      <c r="F25" s="291"/>
      <c r="G25" s="291"/>
      <c r="H25" s="291"/>
      <c r="I25" s="292">
        <v>319.8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14.85</v>
      </c>
      <c r="F26" s="291"/>
      <c r="G26" s="291"/>
      <c r="H26" s="291"/>
      <c r="I26" s="292">
        <v>185.85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18.3</v>
      </c>
      <c r="F27" s="291"/>
      <c r="G27" s="291"/>
      <c r="H27" s="291"/>
      <c r="I27" s="292">
        <v>297.75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15.9</v>
      </c>
      <c r="F28" s="291"/>
      <c r="G28" s="291"/>
      <c r="H28" s="291"/>
      <c r="I28" s="292">
        <v>265.5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13.65</v>
      </c>
      <c r="F29" s="291"/>
      <c r="G29" s="291"/>
      <c r="H29" s="291"/>
      <c r="I29" s="292">
        <v>294.15000000000003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15.75</v>
      </c>
      <c r="F30" s="291"/>
      <c r="G30" s="291"/>
      <c r="H30" s="291"/>
      <c r="I30" s="292">
        <v>297.45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18.150000000000002</v>
      </c>
      <c r="F31" s="291"/>
      <c r="G31" s="291"/>
      <c r="H31" s="291"/>
      <c r="I31" s="292">
        <v>214.5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15.3</v>
      </c>
      <c r="F32" s="291"/>
      <c r="G32" s="291"/>
      <c r="H32" s="291"/>
      <c r="I32" s="292">
        <v>203.25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17.7</v>
      </c>
      <c r="F33" s="291"/>
      <c r="G33" s="291"/>
      <c r="H33" s="291"/>
      <c r="I33" s="292">
        <v>193.65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17.850000000000001</v>
      </c>
      <c r="F34" s="291"/>
      <c r="G34" s="291"/>
      <c r="H34" s="291"/>
      <c r="I34" s="292">
        <v>192.9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18.600000000000001</v>
      </c>
      <c r="F35" s="291"/>
      <c r="G35" s="291"/>
      <c r="H35" s="291"/>
      <c r="I35" s="292">
        <v>199.95000000000002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13.8</v>
      </c>
      <c r="F36" s="291"/>
      <c r="G36" s="291"/>
      <c r="H36" s="291"/>
      <c r="I36" s="292">
        <v>198.3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13.200000000000001</v>
      </c>
      <c r="F37" s="291"/>
      <c r="G37" s="291"/>
      <c r="H37" s="291"/>
      <c r="I37" s="293">
        <v>215.1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330.15000000000009</v>
      </c>
      <c r="F38" s="63"/>
      <c r="G38" s="26"/>
      <c r="H38" s="26"/>
      <c r="I38" s="25">
        <f>SUM(I14:I37)</f>
        <v>5368.0499999999993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152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Поселок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ф,10кВ Поселок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168.45000000000002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92">
        <v>160.5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92">
        <v>159.75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92">
        <v>134.85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92">
        <v>140.25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92">
        <v>176.25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92">
        <v>196.65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92">
        <v>233.70000000000002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92">
        <v>254.4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92">
        <v>269.39999999999998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92">
        <v>250.20000000000002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92">
        <v>260.55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92">
        <v>273.75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92">
        <v>262.2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92">
        <v>256.8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92">
        <v>231.75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92">
        <v>236.25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92">
        <v>225.3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92">
        <v>229.05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92">
        <v>243.45000000000002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92">
        <v>253.35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92">
        <v>253.65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92">
        <v>230.70000000000002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202.5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5303.7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153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502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Пяжелка</v>
      </c>
      <c r="C10" s="400"/>
      <c r="D10" s="400"/>
      <c r="E10" s="400"/>
      <c r="F10" s="387" t="str">
        <f>N4</f>
        <v>ф,10кВ Колошма</v>
      </c>
      <c r="G10" s="390"/>
      <c r="H10" s="390"/>
      <c r="I10" s="391"/>
      <c r="J10" s="400" t="str">
        <f>N3</f>
        <v>ф,10кВ Пяжелка</v>
      </c>
      <c r="K10" s="400"/>
      <c r="L10" s="400"/>
      <c r="M10" s="400"/>
      <c r="N10" s="387" t="str">
        <f>N4</f>
        <v>ф,10кВ Колошма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83.4</v>
      </c>
      <c r="F14" s="296"/>
      <c r="G14" s="296"/>
      <c r="H14" s="296"/>
      <c r="I14" s="290">
        <v>17.100000000000001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78.600000000000009</v>
      </c>
      <c r="F15" s="296"/>
      <c r="G15" s="296"/>
      <c r="H15" s="296"/>
      <c r="I15" s="292">
        <v>16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74.8</v>
      </c>
      <c r="F16" s="296"/>
      <c r="G16" s="296"/>
      <c r="H16" s="296"/>
      <c r="I16" s="292">
        <v>15.3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65.599999999999994</v>
      </c>
      <c r="F17" s="296"/>
      <c r="G17" s="296"/>
      <c r="H17" s="296"/>
      <c r="I17" s="292">
        <v>13.4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67.400000000000006</v>
      </c>
      <c r="F18" s="296"/>
      <c r="G18" s="296"/>
      <c r="H18" s="296"/>
      <c r="I18" s="292">
        <v>14.4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75.7</v>
      </c>
      <c r="F19" s="296"/>
      <c r="G19" s="296"/>
      <c r="H19" s="296"/>
      <c r="I19" s="292">
        <v>15.4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92.100000000000009</v>
      </c>
      <c r="F20" s="296"/>
      <c r="G20" s="296"/>
      <c r="H20" s="296"/>
      <c r="I20" s="292">
        <v>17.3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91.8</v>
      </c>
      <c r="F21" s="296"/>
      <c r="G21" s="296"/>
      <c r="H21" s="296"/>
      <c r="I21" s="292">
        <v>18.400000000000002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91.600000000000009</v>
      </c>
      <c r="F22" s="296"/>
      <c r="G22" s="296"/>
      <c r="H22" s="296"/>
      <c r="I22" s="292">
        <v>22.400000000000002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81.600000000000009</v>
      </c>
      <c r="F23" s="296"/>
      <c r="G23" s="296"/>
      <c r="H23" s="296"/>
      <c r="I23" s="292">
        <v>20.400000000000002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26.2</v>
      </c>
      <c r="F24" s="296"/>
      <c r="G24" s="296"/>
      <c r="H24" s="296"/>
      <c r="I24" s="292">
        <v>19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0</v>
      </c>
      <c r="F25" s="296"/>
      <c r="G25" s="296"/>
      <c r="H25" s="296"/>
      <c r="I25" s="292">
        <v>18.400000000000002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0</v>
      </c>
      <c r="F26" s="296"/>
      <c r="G26" s="296"/>
      <c r="H26" s="296"/>
      <c r="I26" s="292">
        <v>20.7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0</v>
      </c>
      <c r="F27" s="296"/>
      <c r="G27" s="296"/>
      <c r="H27" s="296"/>
      <c r="I27" s="292">
        <v>17.900000000000002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0</v>
      </c>
      <c r="F28" s="296"/>
      <c r="G28" s="296"/>
      <c r="H28" s="296"/>
      <c r="I28" s="292">
        <v>22.400000000000002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64</v>
      </c>
      <c r="F29" s="296"/>
      <c r="G29" s="296"/>
      <c r="H29" s="296"/>
      <c r="I29" s="292">
        <v>22.6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119.9</v>
      </c>
      <c r="F30" s="296"/>
      <c r="G30" s="296"/>
      <c r="H30" s="296"/>
      <c r="I30" s="292">
        <v>20.7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118.5</v>
      </c>
      <c r="F31" s="296"/>
      <c r="G31" s="296"/>
      <c r="H31" s="296"/>
      <c r="I31" s="292">
        <v>19.600000000000001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118.9</v>
      </c>
      <c r="F32" s="296"/>
      <c r="G32" s="296"/>
      <c r="H32" s="296"/>
      <c r="I32" s="292">
        <v>22.8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94.600000000000009</v>
      </c>
      <c r="F33" s="296"/>
      <c r="G33" s="296"/>
      <c r="H33" s="296"/>
      <c r="I33" s="292">
        <v>23.400000000000002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90.9</v>
      </c>
      <c r="F34" s="296"/>
      <c r="G34" s="296"/>
      <c r="H34" s="296"/>
      <c r="I34" s="292">
        <v>28.400000000000002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94</v>
      </c>
      <c r="F35" s="296"/>
      <c r="G35" s="296"/>
      <c r="H35" s="296"/>
      <c r="I35" s="292">
        <v>21.1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84.2</v>
      </c>
      <c r="F36" s="296"/>
      <c r="G36" s="296"/>
      <c r="H36" s="296"/>
      <c r="I36" s="292">
        <v>20.6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84.9</v>
      </c>
      <c r="F37" s="296"/>
      <c r="G37" s="296"/>
      <c r="H37" s="296"/>
      <c r="I37" s="293">
        <v>18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1698.7</v>
      </c>
      <c r="F38" s="63"/>
      <c r="G38" s="26"/>
      <c r="H38" s="26"/>
      <c r="I38" s="25">
        <f>SUM(I14:I37)</f>
        <v>465.70000000000005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154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504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Горсеть-1</v>
      </c>
      <c r="C10" s="400"/>
      <c r="D10" s="400"/>
      <c r="E10" s="400"/>
      <c r="F10" s="387" t="str">
        <f>N4</f>
        <v>ф,10кВ Горсеть-3</v>
      </c>
      <c r="G10" s="390"/>
      <c r="H10" s="390"/>
      <c r="I10" s="391"/>
      <c r="J10" s="400" t="str">
        <f>N3</f>
        <v>ф,10кВ Горсеть-1</v>
      </c>
      <c r="K10" s="400"/>
      <c r="L10" s="400"/>
      <c r="M10" s="400"/>
      <c r="N10" s="387" t="str">
        <f>N4</f>
        <v>ф,10кВ Горсеть-3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667.2</v>
      </c>
      <c r="F14" s="296"/>
      <c r="G14" s="296"/>
      <c r="H14" s="296"/>
      <c r="I14" s="290">
        <v>604.80000000000007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609.6</v>
      </c>
      <c r="F15" s="296"/>
      <c r="G15" s="296"/>
      <c r="H15" s="296"/>
      <c r="I15" s="292">
        <v>574.4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548.80000000000007</v>
      </c>
      <c r="F16" s="296"/>
      <c r="G16" s="296"/>
      <c r="H16" s="296"/>
      <c r="I16" s="292">
        <v>522.4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500</v>
      </c>
      <c r="F17" s="296"/>
      <c r="G17" s="296"/>
      <c r="H17" s="296"/>
      <c r="I17" s="292">
        <v>485.6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489.6</v>
      </c>
      <c r="F18" s="296"/>
      <c r="G18" s="296"/>
      <c r="H18" s="296"/>
      <c r="I18" s="292">
        <v>472.8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533.6</v>
      </c>
      <c r="F19" s="296"/>
      <c r="G19" s="296"/>
      <c r="H19" s="296"/>
      <c r="I19" s="292">
        <v>524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740</v>
      </c>
      <c r="F20" s="296"/>
      <c r="G20" s="296"/>
      <c r="H20" s="296"/>
      <c r="I20" s="292">
        <v>612.80000000000007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876.80000000000007</v>
      </c>
      <c r="F21" s="296"/>
      <c r="G21" s="296"/>
      <c r="H21" s="296"/>
      <c r="I21" s="292">
        <v>716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955.2</v>
      </c>
      <c r="F22" s="296"/>
      <c r="G22" s="296"/>
      <c r="H22" s="296"/>
      <c r="I22" s="292">
        <v>883.2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966.4</v>
      </c>
      <c r="F23" s="296"/>
      <c r="G23" s="296"/>
      <c r="H23" s="296"/>
      <c r="I23" s="292">
        <v>962.4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940</v>
      </c>
      <c r="F24" s="296"/>
      <c r="G24" s="296"/>
      <c r="H24" s="296"/>
      <c r="I24" s="292">
        <v>1053.5999999999999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920.80000000000007</v>
      </c>
      <c r="F25" s="296"/>
      <c r="G25" s="296"/>
      <c r="H25" s="296"/>
      <c r="I25" s="292">
        <v>1083.2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944</v>
      </c>
      <c r="F26" s="296"/>
      <c r="G26" s="296"/>
      <c r="H26" s="296"/>
      <c r="I26" s="292">
        <v>1052.8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968</v>
      </c>
      <c r="F27" s="296"/>
      <c r="G27" s="296"/>
      <c r="H27" s="296"/>
      <c r="I27" s="292">
        <v>1016.8000000000001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944</v>
      </c>
      <c r="F28" s="296"/>
      <c r="G28" s="296"/>
      <c r="H28" s="296"/>
      <c r="I28" s="292">
        <v>1006.4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923.2</v>
      </c>
      <c r="F29" s="296"/>
      <c r="G29" s="296"/>
      <c r="H29" s="296"/>
      <c r="I29" s="292">
        <v>1001.6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924</v>
      </c>
      <c r="F30" s="296"/>
      <c r="G30" s="296"/>
      <c r="H30" s="296"/>
      <c r="I30" s="292">
        <v>1000.8000000000001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918.4</v>
      </c>
      <c r="F31" s="296"/>
      <c r="G31" s="296"/>
      <c r="H31" s="296"/>
      <c r="I31" s="292">
        <v>947.2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958.4</v>
      </c>
      <c r="F32" s="296"/>
      <c r="G32" s="296"/>
      <c r="H32" s="296"/>
      <c r="I32" s="292">
        <v>960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1002.4</v>
      </c>
      <c r="F33" s="296"/>
      <c r="G33" s="296"/>
      <c r="H33" s="296"/>
      <c r="I33" s="292">
        <v>875.2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1001.6</v>
      </c>
      <c r="F34" s="296"/>
      <c r="G34" s="296"/>
      <c r="H34" s="296"/>
      <c r="I34" s="292">
        <v>873.6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987.2</v>
      </c>
      <c r="F35" s="296"/>
      <c r="G35" s="296"/>
      <c r="H35" s="296"/>
      <c r="I35" s="292">
        <v>888.80000000000007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900</v>
      </c>
      <c r="F36" s="296"/>
      <c r="G36" s="296"/>
      <c r="H36" s="296"/>
      <c r="I36" s="292">
        <v>816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821.6</v>
      </c>
      <c r="F37" s="296"/>
      <c r="G37" s="296"/>
      <c r="H37" s="296"/>
      <c r="I37" s="293">
        <v>712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20040.8</v>
      </c>
      <c r="F38" s="63"/>
      <c r="G38" s="26"/>
      <c r="H38" s="26"/>
      <c r="I38" s="25">
        <f>SUM(I14:I37)</f>
        <v>19646.399999999998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154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506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Горсеть-4</v>
      </c>
      <c r="C10" s="400"/>
      <c r="D10" s="400"/>
      <c r="E10" s="400"/>
      <c r="F10" s="387" t="str">
        <f>N4</f>
        <v>ф,10кВ Горсеть-6</v>
      </c>
      <c r="G10" s="390"/>
      <c r="H10" s="390"/>
      <c r="I10" s="391"/>
      <c r="J10" s="400" t="str">
        <f>N3</f>
        <v>ф,10кВ Горсеть-4</v>
      </c>
      <c r="K10" s="400"/>
      <c r="L10" s="400"/>
      <c r="M10" s="400"/>
      <c r="N10" s="387" t="str">
        <f>N4</f>
        <v>ф,10кВ Горсеть-6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368</v>
      </c>
      <c r="F14" s="291"/>
      <c r="G14" s="291"/>
      <c r="H14" s="291"/>
      <c r="I14" s="290">
        <v>18.600000000000001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344.8</v>
      </c>
      <c r="F15" s="291"/>
      <c r="G15" s="291"/>
      <c r="H15" s="291"/>
      <c r="I15" s="292">
        <v>17.400000000000002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322.40000000000003</v>
      </c>
      <c r="F16" s="291"/>
      <c r="G16" s="291"/>
      <c r="H16" s="291"/>
      <c r="I16" s="292">
        <v>16.2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299.2</v>
      </c>
      <c r="F17" s="291"/>
      <c r="G17" s="291"/>
      <c r="H17" s="291"/>
      <c r="I17" s="292">
        <v>14.4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304</v>
      </c>
      <c r="F18" s="291"/>
      <c r="G18" s="291"/>
      <c r="H18" s="291"/>
      <c r="I18" s="292">
        <v>14.4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318.40000000000003</v>
      </c>
      <c r="F19" s="291"/>
      <c r="G19" s="291"/>
      <c r="H19" s="291"/>
      <c r="I19" s="292">
        <v>15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355.2</v>
      </c>
      <c r="F20" s="291"/>
      <c r="G20" s="291"/>
      <c r="H20" s="291"/>
      <c r="I20" s="292">
        <v>17.400000000000002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389.6</v>
      </c>
      <c r="F21" s="291"/>
      <c r="G21" s="291"/>
      <c r="H21" s="291"/>
      <c r="I21" s="292">
        <v>21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435.2</v>
      </c>
      <c r="F22" s="291"/>
      <c r="G22" s="291"/>
      <c r="H22" s="291"/>
      <c r="I22" s="292">
        <v>18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465.6</v>
      </c>
      <c r="F23" s="291"/>
      <c r="G23" s="291"/>
      <c r="H23" s="291"/>
      <c r="I23" s="292">
        <v>18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485.6</v>
      </c>
      <c r="F24" s="291"/>
      <c r="G24" s="291"/>
      <c r="H24" s="291"/>
      <c r="I24" s="292">
        <v>19.2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506.40000000000003</v>
      </c>
      <c r="F25" s="291"/>
      <c r="G25" s="291"/>
      <c r="H25" s="291"/>
      <c r="I25" s="292">
        <v>19.2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501.6</v>
      </c>
      <c r="F26" s="291"/>
      <c r="G26" s="291"/>
      <c r="H26" s="291"/>
      <c r="I26" s="292">
        <v>19.8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494.40000000000003</v>
      </c>
      <c r="F27" s="291"/>
      <c r="G27" s="291"/>
      <c r="H27" s="291"/>
      <c r="I27" s="292">
        <v>19.8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508</v>
      </c>
      <c r="F28" s="291"/>
      <c r="G28" s="291"/>
      <c r="H28" s="291"/>
      <c r="I28" s="292">
        <v>16.8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491.2</v>
      </c>
      <c r="F29" s="291"/>
      <c r="G29" s="291"/>
      <c r="H29" s="291"/>
      <c r="I29" s="292">
        <v>21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494.40000000000003</v>
      </c>
      <c r="F30" s="291"/>
      <c r="G30" s="291"/>
      <c r="H30" s="291"/>
      <c r="I30" s="292">
        <v>21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490.40000000000003</v>
      </c>
      <c r="F31" s="291"/>
      <c r="G31" s="291"/>
      <c r="H31" s="291"/>
      <c r="I31" s="292">
        <v>22.2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502.40000000000003</v>
      </c>
      <c r="F32" s="291"/>
      <c r="G32" s="291"/>
      <c r="H32" s="291"/>
      <c r="I32" s="292">
        <v>24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500</v>
      </c>
      <c r="F33" s="291"/>
      <c r="G33" s="291"/>
      <c r="H33" s="291"/>
      <c r="I33" s="292">
        <v>26.400000000000002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514.4</v>
      </c>
      <c r="F34" s="291"/>
      <c r="G34" s="291"/>
      <c r="H34" s="291"/>
      <c r="I34" s="292">
        <v>24.6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522.4</v>
      </c>
      <c r="F35" s="291"/>
      <c r="G35" s="291"/>
      <c r="H35" s="291"/>
      <c r="I35" s="292">
        <v>25.8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473.6</v>
      </c>
      <c r="F36" s="291"/>
      <c r="G36" s="291"/>
      <c r="H36" s="291"/>
      <c r="I36" s="292">
        <v>24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422.40000000000003</v>
      </c>
      <c r="F37" s="291"/>
      <c r="G37" s="291"/>
      <c r="H37" s="291"/>
      <c r="I37" s="293">
        <v>20.400000000000002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10509.599999999999</v>
      </c>
      <c r="F38" s="63"/>
      <c r="G38" s="26"/>
      <c r="H38" s="26"/>
      <c r="I38" s="25">
        <f>SUM(I14:I37)</f>
        <v>474.6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154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Горсеть-2 (РЖД) ТП-66, ТП-31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ф,10кВ Горсеть-2 (РЖД) ТП-66, ТП-31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4">
        <v>14.76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4">
        <v>11.84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4">
        <v>10.68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4">
        <v>10.56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4">
        <v>10.119999999999999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4">
        <v>10.72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4">
        <v>13.36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4">
        <v>15.84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4">
        <v>20.96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4">
        <v>24.2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4">
        <v>25.52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4">
        <v>24.16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4">
        <v>25.48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4">
        <v>30.28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4">
        <v>32.32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4">
        <v>30.72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4">
        <v>29.12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4">
        <v>30.48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4">
        <v>32.44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4">
        <v>32.159999999999997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4">
        <v>28.32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4">
        <v>31.56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4">
        <v>26.6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4">
        <v>20.88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543.08000000000004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9" customWidth="1"/>
    <col min="3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508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N3" s="75" t="s">
        <v>657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57"/>
      <c r="K4" s="57"/>
      <c r="L4" s="57"/>
      <c r="N4" s="75" t="s">
        <v>658</v>
      </c>
      <c r="O4" s="29"/>
      <c r="P4" s="29"/>
      <c r="Q4" s="2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4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364" t="s">
        <v>657</v>
      </c>
      <c r="C10" s="365"/>
      <c r="D10" s="365"/>
      <c r="E10" s="375"/>
      <c r="F10" s="364" t="s">
        <v>658</v>
      </c>
      <c r="G10" s="365"/>
      <c r="H10" s="365"/>
      <c r="I10" s="375"/>
      <c r="J10" s="364" t="str">
        <f>B10</f>
        <v>ТП-2 Нижнее В-1</v>
      </c>
      <c r="K10" s="388"/>
      <c r="L10" s="388"/>
      <c r="M10" s="389"/>
      <c r="N10" s="364" t="s">
        <v>659</v>
      </c>
      <c r="O10" s="376"/>
      <c r="P10" s="376"/>
      <c r="Q10" s="37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73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7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20"/>
      <c r="C14" s="16"/>
      <c r="D14" s="16"/>
      <c r="E14" s="43">
        <v>12.66432</v>
      </c>
      <c r="F14" s="17"/>
      <c r="G14" s="16"/>
      <c r="H14" s="18"/>
      <c r="I14" s="43">
        <v>5.8915199999999999</v>
      </c>
      <c r="J14" s="20"/>
      <c r="K14" s="18"/>
      <c r="L14" s="18"/>
      <c r="M14" s="19">
        <v>0</v>
      </c>
      <c r="N14" s="17"/>
      <c r="O14" s="18"/>
      <c r="P14" s="18"/>
      <c r="Q14" s="19"/>
      <c r="R14"/>
    </row>
    <row r="15" spans="1:33" s="11" customFormat="1" ht="15" x14ac:dyDescent="0.25">
      <c r="A15" s="284" t="s">
        <v>689</v>
      </c>
      <c r="B15" s="320"/>
      <c r="C15" s="16"/>
      <c r="D15" s="16"/>
      <c r="E15" s="43">
        <v>13.023359999999998</v>
      </c>
      <c r="F15" s="17"/>
      <c r="G15" s="16"/>
      <c r="H15" s="18"/>
      <c r="I15" s="43">
        <v>5.5814400000000006</v>
      </c>
      <c r="J15" s="20"/>
      <c r="K15" s="18"/>
      <c r="L15" s="18"/>
      <c r="M15" s="19">
        <v>0</v>
      </c>
      <c r="N15" s="17"/>
      <c r="O15" s="18"/>
      <c r="P15" s="18"/>
      <c r="Q15" s="19"/>
      <c r="R15"/>
    </row>
    <row r="16" spans="1:33" s="11" customFormat="1" ht="15" x14ac:dyDescent="0.25">
      <c r="A16" s="284" t="s">
        <v>690</v>
      </c>
      <c r="B16" s="320"/>
      <c r="C16" s="16"/>
      <c r="D16" s="16"/>
      <c r="E16" s="43">
        <v>10.95072</v>
      </c>
      <c r="F16" s="17"/>
      <c r="G16" s="16"/>
      <c r="H16" s="18"/>
      <c r="I16" s="43">
        <v>5.4345600000000003</v>
      </c>
      <c r="J16" s="20"/>
      <c r="K16" s="18"/>
      <c r="L16" s="18"/>
      <c r="M16" s="19">
        <v>0</v>
      </c>
      <c r="N16" s="17"/>
      <c r="O16" s="18"/>
      <c r="P16" s="18"/>
      <c r="Q16" s="19"/>
      <c r="R16"/>
    </row>
    <row r="17" spans="1:18" s="11" customFormat="1" ht="15" x14ac:dyDescent="0.25">
      <c r="A17" s="284" t="s">
        <v>691</v>
      </c>
      <c r="B17" s="320"/>
      <c r="C17" s="16"/>
      <c r="D17" s="16"/>
      <c r="E17" s="43">
        <v>11.424000000000001</v>
      </c>
      <c r="F17" s="17"/>
      <c r="G17" s="16"/>
      <c r="H17" s="18"/>
      <c r="I17" s="43">
        <v>5.4508799999999997</v>
      </c>
      <c r="J17" s="20"/>
      <c r="K17" s="18"/>
      <c r="L17" s="18"/>
      <c r="M17" s="19">
        <v>0</v>
      </c>
      <c r="N17" s="17"/>
      <c r="O17" s="18"/>
      <c r="P17" s="18"/>
      <c r="Q17" s="19"/>
      <c r="R17"/>
    </row>
    <row r="18" spans="1:18" s="11" customFormat="1" ht="15" x14ac:dyDescent="0.25">
      <c r="A18" s="284" t="s">
        <v>692</v>
      </c>
      <c r="B18" s="320"/>
      <c r="C18" s="16"/>
      <c r="D18" s="16"/>
      <c r="E18" s="43">
        <v>11.064959999999999</v>
      </c>
      <c r="F18" s="17"/>
      <c r="G18" s="16"/>
      <c r="H18" s="18"/>
      <c r="I18" s="43">
        <v>5.6630400000000005</v>
      </c>
      <c r="J18" s="20"/>
      <c r="K18" s="18"/>
      <c r="L18" s="18"/>
      <c r="M18" s="19">
        <v>0</v>
      </c>
      <c r="N18" s="17"/>
      <c r="O18" s="18"/>
      <c r="P18" s="18"/>
      <c r="Q18" s="19"/>
      <c r="R18"/>
    </row>
    <row r="19" spans="1:18" s="11" customFormat="1" ht="15" x14ac:dyDescent="0.25">
      <c r="A19" s="284" t="s">
        <v>693</v>
      </c>
      <c r="B19" s="320"/>
      <c r="C19" s="16"/>
      <c r="D19" s="16"/>
      <c r="E19" s="43">
        <v>11.244480000000001</v>
      </c>
      <c r="F19" s="17"/>
      <c r="G19" s="16"/>
      <c r="H19" s="18"/>
      <c r="I19" s="43">
        <v>5.80992</v>
      </c>
      <c r="J19" s="20"/>
      <c r="K19" s="18"/>
      <c r="L19" s="18"/>
      <c r="M19" s="19">
        <v>0</v>
      </c>
      <c r="N19" s="17"/>
      <c r="O19" s="18"/>
      <c r="P19" s="18"/>
      <c r="Q19" s="19"/>
      <c r="R19"/>
    </row>
    <row r="20" spans="1:18" s="11" customFormat="1" ht="15" x14ac:dyDescent="0.25">
      <c r="A20" s="284" t="s">
        <v>694</v>
      </c>
      <c r="B20" s="320"/>
      <c r="C20" s="16"/>
      <c r="D20" s="16"/>
      <c r="E20" s="43">
        <v>14.084160000000001</v>
      </c>
      <c r="F20" s="17"/>
      <c r="G20" s="16"/>
      <c r="H20" s="18"/>
      <c r="I20" s="43">
        <v>7.3766399999999992</v>
      </c>
      <c r="J20" s="20"/>
      <c r="K20" s="18"/>
      <c r="L20" s="18"/>
      <c r="M20" s="19">
        <v>0</v>
      </c>
      <c r="N20" s="17"/>
      <c r="O20" s="18"/>
      <c r="P20" s="18"/>
      <c r="Q20" s="19"/>
      <c r="R20"/>
    </row>
    <row r="21" spans="1:18" s="11" customFormat="1" ht="15" x14ac:dyDescent="0.25">
      <c r="A21" s="284" t="s">
        <v>695</v>
      </c>
      <c r="B21" s="320"/>
      <c r="C21" s="16"/>
      <c r="D21" s="16"/>
      <c r="E21" s="43">
        <v>15.89568</v>
      </c>
      <c r="F21" s="17"/>
      <c r="G21" s="16"/>
      <c r="H21" s="18"/>
      <c r="I21" s="43">
        <v>7.7030399999999997</v>
      </c>
      <c r="J21" s="20"/>
      <c r="K21" s="18"/>
      <c r="L21" s="18"/>
      <c r="M21" s="19">
        <v>0</v>
      </c>
      <c r="N21" s="17"/>
      <c r="O21" s="18"/>
      <c r="P21" s="18"/>
      <c r="Q21" s="19"/>
      <c r="R21"/>
    </row>
    <row r="22" spans="1:18" s="11" customFormat="1" ht="15" x14ac:dyDescent="0.25">
      <c r="A22" s="284" t="s">
        <v>696</v>
      </c>
      <c r="B22" s="320"/>
      <c r="C22" s="16"/>
      <c r="D22" s="16"/>
      <c r="E22" s="43">
        <v>19.045439999999999</v>
      </c>
      <c r="F22" s="17"/>
      <c r="G22" s="16"/>
      <c r="H22" s="18"/>
      <c r="I22" s="43">
        <v>11.211839999999999</v>
      </c>
      <c r="J22" s="20"/>
      <c r="K22" s="18"/>
      <c r="L22" s="18"/>
      <c r="M22" s="19">
        <v>0</v>
      </c>
      <c r="N22" s="17"/>
      <c r="O22" s="18"/>
      <c r="P22" s="18"/>
      <c r="Q22" s="19"/>
      <c r="R22"/>
    </row>
    <row r="23" spans="1:18" s="11" customFormat="1" ht="15" x14ac:dyDescent="0.25">
      <c r="A23" s="284" t="s">
        <v>697</v>
      </c>
      <c r="B23" s="320"/>
      <c r="C23" s="16"/>
      <c r="D23" s="16"/>
      <c r="E23" s="43">
        <v>18.653760000000002</v>
      </c>
      <c r="F23" s="17"/>
      <c r="G23" s="16"/>
      <c r="H23" s="18"/>
      <c r="I23" s="43">
        <v>6.9523200000000003</v>
      </c>
      <c r="J23" s="20"/>
      <c r="K23" s="18"/>
      <c r="L23" s="18"/>
      <c r="M23" s="19">
        <v>0</v>
      </c>
      <c r="N23" s="17"/>
      <c r="O23" s="18"/>
      <c r="P23" s="18"/>
      <c r="Q23" s="19"/>
      <c r="R23"/>
    </row>
    <row r="24" spans="1:18" s="11" customFormat="1" ht="15" x14ac:dyDescent="0.25">
      <c r="A24" s="284" t="s">
        <v>698</v>
      </c>
      <c r="B24" s="320"/>
      <c r="C24" s="16"/>
      <c r="D24" s="16"/>
      <c r="E24" s="43">
        <v>16.874880000000001</v>
      </c>
      <c r="F24" s="17"/>
      <c r="G24" s="16"/>
      <c r="H24" s="18"/>
      <c r="I24" s="43">
        <v>6.8217600000000003</v>
      </c>
      <c r="J24" s="20"/>
      <c r="K24" s="18"/>
      <c r="L24" s="18"/>
      <c r="M24" s="19">
        <v>0</v>
      </c>
      <c r="N24" s="17"/>
      <c r="O24" s="18"/>
      <c r="P24" s="18"/>
      <c r="Q24" s="19"/>
      <c r="R24"/>
    </row>
    <row r="25" spans="1:18" s="11" customFormat="1" ht="15" x14ac:dyDescent="0.25">
      <c r="A25" s="284" t="s">
        <v>699</v>
      </c>
      <c r="B25" s="320"/>
      <c r="C25" s="16"/>
      <c r="D25" s="16"/>
      <c r="E25" s="43">
        <v>17.51136</v>
      </c>
      <c r="F25" s="17"/>
      <c r="G25" s="16"/>
      <c r="H25" s="18"/>
      <c r="I25" s="43">
        <v>6.7891199999999996</v>
      </c>
      <c r="J25" s="20"/>
      <c r="K25" s="18"/>
      <c r="L25" s="18"/>
      <c r="M25" s="19">
        <v>0</v>
      </c>
      <c r="N25" s="17"/>
      <c r="O25" s="18"/>
      <c r="P25" s="18"/>
      <c r="Q25" s="19"/>
      <c r="R25"/>
    </row>
    <row r="26" spans="1:18" s="11" customFormat="1" ht="15" x14ac:dyDescent="0.25">
      <c r="A26" s="284" t="s">
        <v>700</v>
      </c>
      <c r="B26" s="320"/>
      <c r="C26" s="16"/>
      <c r="D26" s="16"/>
      <c r="E26" s="43">
        <v>18.55584</v>
      </c>
      <c r="F26" s="17"/>
      <c r="G26" s="16"/>
      <c r="H26" s="18"/>
      <c r="I26" s="43">
        <v>7.0991999999999988</v>
      </c>
      <c r="J26" s="20"/>
      <c r="K26" s="18"/>
      <c r="L26" s="18"/>
      <c r="M26" s="19">
        <v>0</v>
      </c>
      <c r="N26" s="17"/>
      <c r="O26" s="18"/>
      <c r="P26" s="18"/>
      <c r="Q26" s="19"/>
      <c r="R26"/>
    </row>
    <row r="27" spans="1:18" s="11" customFormat="1" ht="15" x14ac:dyDescent="0.25">
      <c r="A27" s="284" t="s">
        <v>701</v>
      </c>
      <c r="B27" s="320"/>
      <c r="C27" s="16"/>
      <c r="D27" s="16"/>
      <c r="E27" s="43">
        <v>15.096000000000002</v>
      </c>
      <c r="F27" s="17"/>
      <c r="G27" s="16"/>
      <c r="H27" s="18"/>
      <c r="I27" s="43">
        <v>7.2787199999999999</v>
      </c>
      <c r="J27" s="20"/>
      <c r="K27" s="18"/>
      <c r="L27" s="18"/>
      <c r="M27" s="19">
        <v>0</v>
      </c>
      <c r="N27" s="17"/>
      <c r="O27" s="18"/>
      <c r="P27" s="18"/>
      <c r="Q27" s="19"/>
      <c r="R27"/>
    </row>
    <row r="28" spans="1:18" s="11" customFormat="1" ht="15" x14ac:dyDescent="0.25">
      <c r="A28" s="284" t="s">
        <v>702</v>
      </c>
      <c r="B28" s="320"/>
      <c r="C28" s="16"/>
      <c r="D28" s="16"/>
      <c r="E28" s="43">
        <v>18.55584</v>
      </c>
      <c r="F28" s="17"/>
      <c r="G28" s="16"/>
      <c r="H28" s="18"/>
      <c r="I28" s="43">
        <v>7.7356799999999994</v>
      </c>
      <c r="J28" s="20"/>
      <c r="K28" s="18"/>
      <c r="L28" s="18"/>
      <c r="M28" s="19">
        <v>0</v>
      </c>
      <c r="N28" s="17"/>
      <c r="O28" s="18"/>
      <c r="P28" s="18"/>
      <c r="Q28" s="19"/>
      <c r="R28"/>
    </row>
    <row r="29" spans="1:18" s="11" customFormat="1" ht="15" x14ac:dyDescent="0.25">
      <c r="A29" s="284" t="s">
        <v>703</v>
      </c>
      <c r="B29" s="320"/>
      <c r="C29" s="16"/>
      <c r="D29" s="16"/>
      <c r="E29" s="43">
        <v>15.87936</v>
      </c>
      <c r="F29" s="17"/>
      <c r="G29" s="16"/>
      <c r="H29" s="18"/>
      <c r="I29" s="43">
        <v>10.820160000000001</v>
      </c>
      <c r="J29" s="20"/>
      <c r="K29" s="18"/>
      <c r="L29" s="18"/>
      <c r="M29" s="19">
        <v>0</v>
      </c>
      <c r="N29" s="17"/>
      <c r="O29" s="18"/>
      <c r="P29" s="18"/>
      <c r="Q29" s="19"/>
      <c r="R29"/>
    </row>
    <row r="30" spans="1:18" s="22" customFormat="1" ht="15" x14ac:dyDescent="0.25">
      <c r="A30" s="284" t="s">
        <v>704</v>
      </c>
      <c r="B30" s="320"/>
      <c r="C30" s="16"/>
      <c r="D30" s="16"/>
      <c r="E30" s="43">
        <v>12.288960000000001</v>
      </c>
      <c r="F30" s="17"/>
      <c r="G30" s="16"/>
      <c r="H30" s="18"/>
      <c r="I30" s="43">
        <v>6.5606400000000002</v>
      </c>
      <c r="J30" s="20"/>
      <c r="K30" s="18"/>
      <c r="L30" s="18"/>
      <c r="M30" s="19">
        <v>0</v>
      </c>
      <c r="N30" s="17"/>
      <c r="O30" s="18"/>
      <c r="P30" s="18"/>
      <c r="Q30" s="19"/>
      <c r="R30"/>
    </row>
    <row r="31" spans="1:18" s="22" customFormat="1" ht="15" x14ac:dyDescent="0.25">
      <c r="A31" s="284" t="s">
        <v>705</v>
      </c>
      <c r="B31" s="320"/>
      <c r="C31" s="16"/>
      <c r="D31" s="16"/>
      <c r="E31" s="43">
        <v>13.72512</v>
      </c>
      <c r="F31" s="17"/>
      <c r="G31" s="16"/>
      <c r="H31" s="18"/>
      <c r="I31" s="43">
        <v>8.9107200000000013</v>
      </c>
      <c r="J31" s="20"/>
      <c r="K31" s="18"/>
      <c r="L31" s="18"/>
      <c r="M31" s="19">
        <v>0</v>
      </c>
      <c r="N31" s="17"/>
      <c r="O31" s="18"/>
      <c r="P31" s="18"/>
      <c r="Q31" s="19"/>
      <c r="R31"/>
    </row>
    <row r="32" spans="1:18" s="22" customFormat="1" ht="15" x14ac:dyDescent="0.25">
      <c r="A32" s="284" t="s">
        <v>706</v>
      </c>
      <c r="B32" s="320"/>
      <c r="C32" s="16"/>
      <c r="D32" s="16"/>
      <c r="E32" s="43">
        <v>12.4848</v>
      </c>
      <c r="F32" s="17"/>
      <c r="G32" s="16"/>
      <c r="H32" s="18"/>
      <c r="I32" s="43">
        <v>8.6496000000000013</v>
      </c>
      <c r="J32" s="20"/>
      <c r="K32" s="18"/>
      <c r="L32" s="18"/>
      <c r="M32" s="19">
        <v>0</v>
      </c>
      <c r="N32" s="17"/>
      <c r="O32" s="18"/>
      <c r="P32" s="18"/>
      <c r="Q32" s="19"/>
      <c r="R32"/>
    </row>
    <row r="33" spans="1:33" s="22" customFormat="1" ht="15" x14ac:dyDescent="0.25">
      <c r="A33" s="284" t="s">
        <v>707</v>
      </c>
      <c r="B33" s="320"/>
      <c r="C33" s="16"/>
      <c r="D33" s="16"/>
      <c r="E33" s="43">
        <v>16.075200000000002</v>
      </c>
      <c r="F33" s="17"/>
      <c r="G33" s="16"/>
      <c r="H33" s="18"/>
      <c r="I33" s="43">
        <v>7.19712</v>
      </c>
      <c r="J33" s="20"/>
      <c r="K33" s="18"/>
      <c r="L33" s="18"/>
      <c r="M33" s="19">
        <v>0</v>
      </c>
      <c r="N33" s="17"/>
      <c r="O33" s="18"/>
      <c r="P33" s="18"/>
      <c r="Q33" s="19"/>
      <c r="R33"/>
    </row>
    <row r="34" spans="1:33" s="22" customFormat="1" ht="15" x14ac:dyDescent="0.25">
      <c r="A34" s="284" t="s">
        <v>708</v>
      </c>
      <c r="B34" s="320"/>
      <c r="C34" s="16"/>
      <c r="D34" s="16"/>
      <c r="E34" s="43">
        <v>21.591359999999998</v>
      </c>
      <c r="F34" s="17"/>
      <c r="G34" s="16"/>
      <c r="H34" s="18"/>
      <c r="I34" s="43">
        <v>7.19712</v>
      </c>
      <c r="J34" s="20"/>
      <c r="K34" s="18"/>
      <c r="L34" s="18"/>
      <c r="M34" s="19">
        <v>0</v>
      </c>
      <c r="N34" s="17"/>
      <c r="O34" s="18"/>
      <c r="P34" s="18"/>
      <c r="Q34" s="19"/>
      <c r="R34"/>
    </row>
    <row r="35" spans="1:33" s="22" customFormat="1" ht="15" x14ac:dyDescent="0.25">
      <c r="A35" s="284" t="s">
        <v>709</v>
      </c>
      <c r="B35" s="320"/>
      <c r="C35" s="16"/>
      <c r="D35" s="16"/>
      <c r="E35" s="43">
        <v>24.202559999999998</v>
      </c>
      <c r="F35" s="17"/>
      <c r="G35" s="16"/>
      <c r="H35" s="18"/>
      <c r="I35" s="43">
        <v>7.4255999999999993</v>
      </c>
      <c r="J35" s="20"/>
      <c r="K35" s="18"/>
      <c r="L35" s="18"/>
      <c r="M35" s="19">
        <v>0</v>
      </c>
      <c r="N35" s="17"/>
      <c r="O35" s="18"/>
      <c r="P35" s="18"/>
      <c r="Q35" s="19"/>
      <c r="R35"/>
    </row>
    <row r="36" spans="1:33" s="22" customFormat="1" ht="15" x14ac:dyDescent="0.25">
      <c r="A36" s="284" t="s">
        <v>710</v>
      </c>
      <c r="B36" s="320"/>
      <c r="C36" s="16"/>
      <c r="D36" s="16"/>
      <c r="E36" s="43">
        <v>17.038080000000001</v>
      </c>
      <c r="F36" s="17"/>
      <c r="G36" s="18"/>
      <c r="H36" s="18"/>
      <c r="I36" s="43">
        <v>6.8380799999999997</v>
      </c>
      <c r="J36" s="20"/>
      <c r="K36" s="18"/>
      <c r="L36" s="18"/>
      <c r="M36" s="19">
        <v>0</v>
      </c>
      <c r="N36" s="17"/>
      <c r="O36" s="18"/>
      <c r="P36" s="18"/>
      <c r="Q36" s="19"/>
      <c r="R36"/>
    </row>
    <row r="37" spans="1:33" s="22" customFormat="1" ht="15.75" thickBot="1" x14ac:dyDescent="0.3">
      <c r="A37" s="285" t="s">
        <v>711</v>
      </c>
      <c r="B37" s="320"/>
      <c r="C37" s="16"/>
      <c r="D37" s="16"/>
      <c r="E37" s="43">
        <v>14.31264</v>
      </c>
      <c r="F37" s="17"/>
      <c r="G37" s="18"/>
      <c r="H37" s="18"/>
      <c r="I37" s="43">
        <v>6.4790400000000004</v>
      </c>
      <c r="J37" s="20"/>
      <c r="K37" s="18"/>
      <c r="L37" s="18"/>
      <c r="M37" s="19">
        <v>0</v>
      </c>
      <c r="N37" s="17"/>
      <c r="O37" s="18"/>
      <c r="P37" s="18"/>
      <c r="Q37" s="19"/>
      <c r="R37"/>
    </row>
    <row r="38" spans="1:33" s="22" customFormat="1" ht="15" x14ac:dyDescent="0.25">
      <c r="A38" s="14" t="s">
        <v>14</v>
      </c>
      <c r="B38" s="71"/>
      <c r="C38" s="24"/>
      <c r="D38" s="24"/>
      <c r="E38" s="25">
        <f>SUM(E14:E37)</f>
        <v>372.24287999999996</v>
      </c>
      <c r="F38" s="26"/>
      <c r="G38" s="26"/>
      <c r="H38" s="26"/>
      <c r="I38" s="25">
        <f>SUM(I14:I37)</f>
        <v>172.87776000000002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  <c r="R38"/>
    </row>
    <row r="39" spans="1:33" s="1" customFormat="1" ht="12.75" customHeight="1" x14ac:dyDescent="0.2">
      <c r="A39" s="1" t="s">
        <v>407</v>
      </c>
      <c r="B39" s="70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7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4.85546875" style="27" customWidth="1"/>
    <col min="6" max="6" width="11.28515625" style="41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509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35"/>
      <c r="N3" s="384" t="s">
        <v>155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50"/>
      <c r="G4" s="3"/>
      <c r="H4" s="3"/>
      <c r="I4" s="5" t="s">
        <v>6</v>
      </c>
      <c r="J4" s="57"/>
      <c r="K4" s="57"/>
      <c r="L4" s="57"/>
      <c r="N4" s="384" t="s">
        <v>150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3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 xml:space="preserve">ТП-18 </v>
      </c>
      <c r="C10" s="400"/>
      <c r="D10" s="400"/>
      <c r="E10" s="400"/>
      <c r="F10" s="387" t="str">
        <f>N4</f>
        <v>ТП-17</v>
      </c>
      <c r="G10" s="390"/>
      <c r="H10" s="390"/>
      <c r="I10" s="391"/>
      <c r="J10" s="400" t="str">
        <f>N3</f>
        <v xml:space="preserve">ТП-18 </v>
      </c>
      <c r="K10" s="400"/>
      <c r="L10" s="400"/>
      <c r="M10" s="400"/>
      <c r="N10" s="387" t="str">
        <f>N4</f>
        <v>ТП-17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20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38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39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14.769600000000001</v>
      </c>
      <c r="F14" s="307"/>
      <c r="G14" s="307"/>
      <c r="H14" s="307"/>
      <c r="I14" s="43">
        <v>34.4208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15.25512</v>
      </c>
      <c r="F15" s="307"/>
      <c r="G15" s="307"/>
      <c r="H15" s="307"/>
      <c r="I15" s="43">
        <v>28.578959999999999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16.067039999999999</v>
      </c>
      <c r="F16" s="307"/>
      <c r="G16" s="307"/>
      <c r="H16" s="307"/>
      <c r="I16" s="43">
        <v>29.015280000000001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15.24288</v>
      </c>
      <c r="F17" s="307"/>
      <c r="G17" s="307"/>
      <c r="H17" s="307"/>
      <c r="I17" s="43">
        <v>29.403120000000001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13.158000000000001</v>
      </c>
      <c r="F18" s="307"/>
      <c r="G18" s="307"/>
      <c r="H18" s="307"/>
      <c r="I18" s="43">
        <v>32.869439999999997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16.915679999999998</v>
      </c>
      <c r="F19" s="307"/>
      <c r="G19" s="307"/>
      <c r="H19" s="307"/>
      <c r="I19" s="43">
        <v>34.202640000000002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20.644800000000004</v>
      </c>
      <c r="F20" s="307"/>
      <c r="G20" s="307"/>
      <c r="H20" s="307"/>
      <c r="I20" s="43">
        <v>39.923280000000005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23.570160000000001</v>
      </c>
      <c r="F21" s="307"/>
      <c r="G21" s="307"/>
      <c r="H21" s="307"/>
      <c r="I21" s="43">
        <v>49.352640000000008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23.663999999999998</v>
      </c>
      <c r="F22" s="307"/>
      <c r="G22" s="307"/>
      <c r="H22" s="307"/>
      <c r="I22" s="43">
        <v>56.224679999999999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28.833360000000003</v>
      </c>
      <c r="F23" s="307"/>
      <c r="G23" s="307"/>
      <c r="H23" s="307"/>
      <c r="I23" s="43">
        <v>51.982680000000002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26.095679999999998</v>
      </c>
      <c r="F24" s="307"/>
      <c r="G24" s="307"/>
      <c r="H24" s="307"/>
      <c r="I24" s="43">
        <v>43.595640000000003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20.236799999999999</v>
      </c>
      <c r="F25" s="307"/>
      <c r="G25" s="307"/>
      <c r="H25" s="307"/>
      <c r="I25" s="43">
        <v>46.855920000000005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21.575040000000001</v>
      </c>
      <c r="F26" s="307"/>
      <c r="G26" s="307"/>
      <c r="H26" s="307"/>
      <c r="I26" s="43">
        <v>47.704320000000003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20.04504</v>
      </c>
      <c r="F27" s="307"/>
      <c r="G27" s="307"/>
      <c r="H27" s="307"/>
      <c r="I27" s="43">
        <v>49.801079999999999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26.883120000000002</v>
      </c>
      <c r="F28" s="307"/>
      <c r="G28" s="307"/>
      <c r="H28" s="307"/>
      <c r="I28" s="43">
        <v>44.807639999999999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16.674959999999999</v>
      </c>
      <c r="F29" s="307"/>
      <c r="G29" s="307"/>
      <c r="H29" s="307"/>
      <c r="I29" s="43">
        <v>43.995600000000003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16.291440000000001</v>
      </c>
      <c r="F30" s="307"/>
      <c r="G30" s="307"/>
      <c r="H30" s="307"/>
      <c r="I30" s="43">
        <v>44.686439999999997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15.912000000000003</v>
      </c>
      <c r="F31" s="307"/>
      <c r="G31" s="307"/>
      <c r="H31" s="307"/>
      <c r="I31" s="43">
        <v>48.164879999999997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27.654239999999998</v>
      </c>
      <c r="F32" s="307"/>
      <c r="G32" s="307"/>
      <c r="H32" s="307"/>
      <c r="I32" s="43">
        <v>63.024000000000008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24.753360000000001</v>
      </c>
      <c r="F33" s="307"/>
      <c r="G33" s="307"/>
      <c r="H33" s="307"/>
      <c r="I33" s="43">
        <v>67.726559999999992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20.88552</v>
      </c>
      <c r="F34" s="307"/>
      <c r="G34" s="307"/>
      <c r="H34" s="307"/>
      <c r="I34" s="43">
        <v>59.787960000000005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24.887999999999998</v>
      </c>
      <c r="F35" s="307"/>
      <c r="G35" s="307"/>
      <c r="H35" s="307"/>
      <c r="I35" s="43">
        <v>62.684640000000002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23.186640000000001</v>
      </c>
      <c r="F36" s="307"/>
      <c r="G36" s="307"/>
      <c r="H36" s="307"/>
      <c r="I36" s="43">
        <v>53.243160000000003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19.347360000000002</v>
      </c>
      <c r="F37" s="307"/>
      <c r="G37" s="307"/>
      <c r="H37" s="307"/>
      <c r="I37" s="43">
        <v>37.087199999999996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492.5498399999999</v>
      </c>
      <c r="F38" s="53"/>
      <c r="G38" s="26"/>
      <c r="H38" s="26"/>
      <c r="I38" s="25">
        <f>SUM(I14:I37)</f>
        <v>1099.1385599999999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zoomScaleNormal="10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41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35"/>
      <c r="N3" s="384" t="s">
        <v>157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50"/>
      <c r="G4" s="3"/>
      <c r="H4" s="3"/>
      <c r="I4" s="5" t="s">
        <v>6</v>
      </c>
      <c r="J4" s="57"/>
      <c r="K4" s="57"/>
      <c r="L4" s="57"/>
      <c r="N4" s="384" t="s">
        <v>156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3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ТП-57</v>
      </c>
      <c r="C10" s="400"/>
      <c r="D10" s="400"/>
      <c r="E10" s="400"/>
      <c r="F10" s="387" t="str">
        <f>N4</f>
        <v xml:space="preserve">ТП-59 </v>
      </c>
      <c r="G10" s="390"/>
      <c r="H10" s="390"/>
      <c r="I10" s="391"/>
      <c r="J10" s="400" t="str">
        <f>N3</f>
        <v>ТП-57</v>
      </c>
      <c r="K10" s="400"/>
      <c r="L10" s="400"/>
      <c r="M10" s="400"/>
      <c r="N10" s="387" t="str">
        <f>N4</f>
        <v xml:space="preserve">ТП-59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20</v>
      </c>
      <c r="J11" s="364" t="s">
        <v>405</v>
      </c>
      <c r="K11" s="365"/>
      <c r="L11" s="55"/>
      <c r="M11" s="56">
        <v>80</v>
      </c>
      <c r="N11" s="364" t="s">
        <v>405</v>
      </c>
      <c r="O11" s="365"/>
      <c r="P11" s="55"/>
      <c r="Q11" s="56"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38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39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16"/>
      <c r="D14" s="16"/>
      <c r="E14" s="43">
        <v>5.7206399999999995</v>
      </c>
      <c r="F14" s="43"/>
      <c r="G14" s="43"/>
      <c r="H14" s="43"/>
      <c r="I14" s="43">
        <v>1.4099599999999999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6"/>
      <c r="C15" s="16"/>
      <c r="D15" s="16"/>
      <c r="E15" s="43">
        <v>4.4440000000000008</v>
      </c>
      <c r="F15" s="43"/>
      <c r="G15" s="43"/>
      <c r="H15" s="43"/>
      <c r="I15" s="43">
        <v>1.3291599999999999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6"/>
      <c r="C16" s="16"/>
      <c r="D16" s="16"/>
      <c r="E16" s="43">
        <v>4.7510399999999997</v>
      </c>
      <c r="F16" s="43"/>
      <c r="G16" s="43"/>
      <c r="H16" s="43"/>
      <c r="I16" s="43">
        <v>1.30088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6"/>
      <c r="C17" s="16"/>
      <c r="D17" s="16"/>
      <c r="E17" s="43">
        <v>4.6379199999999994</v>
      </c>
      <c r="F17" s="43"/>
      <c r="G17" s="43"/>
      <c r="H17" s="43"/>
      <c r="I17" s="43">
        <v>1.3736000000000002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6"/>
      <c r="C18" s="16"/>
      <c r="D18" s="16"/>
      <c r="E18" s="43">
        <v>4.4116800000000005</v>
      </c>
      <c r="F18" s="43"/>
      <c r="G18" s="43"/>
      <c r="H18" s="43"/>
      <c r="I18" s="43">
        <v>1.3049200000000001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6"/>
      <c r="C19" s="16"/>
      <c r="D19" s="16"/>
      <c r="E19" s="43">
        <v>4.621760000000001</v>
      </c>
      <c r="F19" s="43"/>
      <c r="G19" s="43"/>
      <c r="H19" s="43"/>
      <c r="I19" s="43">
        <v>1.28068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6"/>
      <c r="C20" s="16"/>
      <c r="D20" s="16"/>
      <c r="E20" s="43">
        <v>8.2577600000000011</v>
      </c>
      <c r="F20" s="43"/>
      <c r="G20" s="43"/>
      <c r="H20" s="43"/>
      <c r="I20" s="43">
        <v>1.3453200000000001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6"/>
      <c r="C21" s="16"/>
      <c r="D21" s="16"/>
      <c r="E21" s="43">
        <v>12.34624</v>
      </c>
      <c r="F21" s="43"/>
      <c r="G21" s="43"/>
      <c r="H21" s="43"/>
      <c r="I21" s="43">
        <v>1.2887599999999999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6"/>
      <c r="C22" s="16"/>
      <c r="D22" s="16"/>
      <c r="E22" s="43">
        <v>11.522080000000001</v>
      </c>
      <c r="F22" s="43"/>
      <c r="G22" s="43"/>
      <c r="H22" s="43"/>
      <c r="I22" s="43">
        <v>1.3049200000000001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6"/>
      <c r="C23" s="16"/>
      <c r="D23" s="16"/>
      <c r="E23" s="43">
        <v>12.992640000000002</v>
      </c>
      <c r="F23" s="43"/>
      <c r="G23" s="43"/>
      <c r="H23" s="43"/>
      <c r="I23" s="43">
        <v>1.56752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6"/>
      <c r="C24" s="16"/>
      <c r="D24" s="16"/>
      <c r="E24" s="43">
        <v>13.154240000000001</v>
      </c>
      <c r="F24" s="43"/>
      <c r="G24" s="43"/>
      <c r="H24" s="43"/>
      <c r="I24" s="43">
        <v>1.3655199999999998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6"/>
      <c r="C25" s="16"/>
      <c r="D25" s="16"/>
      <c r="E25" s="43">
        <v>11.861440000000002</v>
      </c>
      <c r="F25" s="43"/>
      <c r="G25" s="43"/>
      <c r="H25" s="43"/>
      <c r="I25" s="43">
        <v>1.5513599999999999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6"/>
      <c r="C26" s="16"/>
      <c r="D26" s="16"/>
      <c r="E26" s="43">
        <v>13.186560000000002</v>
      </c>
      <c r="F26" s="43"/>
      <c r="G26" s="43"/>
      <c r="H26" s="43"/>
      <c r="I26" s="43">
        <v>1.2887599999999999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6"/>
      <c r="C27" s="16"/>
      <c r="D27" s="16"/>
      <c r="E27" s="43">
        <v>15.15808</v>
      </c>
      <c r="F27" s="43"/>
      <c r="G27" s="43"/>
      <c r="H27" s="43"/>
      <c r="I27" s="43">
        <v>1.23624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6"/>
      <c r="C28" s="16"/>
      <c r="D28" s="16"/>
      <c r="E28" s="43">
        <v>11.683680000000001</v>
      </c>
      <c r="F28" s="43"/>
      <c r="G28" s="43"/>
      <c r="H28" s="43"/>
      <c r="I28" s="43">
        <v>1.1594799999999998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6"/>
      <c r="C29" s="16"/>
      <c r="D29" s="16"/>
      <c r="E29" s="43">
        <v>10.924159999999999</v>
      </c>
      <c r="F29" s="43"/>
      <c r="G29" s="43"/>
      <c r="H29" s="43"/>
      <c r="I29" s="43">
        <v>1.2443200000000001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6"/>
      <c r="C30" s="16"/>
      <c r="D30" s="16"/>
      <c r="E30" s="43">
        <v>11.10192</v>
      </c>
      <c r="F30" s="43"/>
      <c r="G30" s="43"/>
      <c r="H30" s="43"/>
      <c r="I30" s="43">
        <v>1.11504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6"/>
      <c r="C31" s="16"/>
      <c r="D31" s="16"/>
      <c r="E31" s="43">
        <v>9.5182399999999987</v>
      </c>
      <c r="F31" s="43"/>
      <c r="G31" s="43"/>
      <c r="H31" s="43"/>
      <c r="I31" s="43">
        <v>1.21604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6"/>
      <c r="C32" s="16"/>
      <c r="D32" s="16"/>
      <c r="E32" s="43">
        <v>10.32624</v>
      </c>
      <c r="F32" s="43"/>
      <c r="G32" s="43"/>
      <c r="H32" s="43"/>
      <c r="I32" s="43">
        <v>1.6685200000000002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6"/>
      <c r="C33" s="16"/>
      <c r="D33" s="16"/>
      <c r="E33" s="43">
        <v>13.525919999999999</v>
      </c>
      <c r="F33" s="43"/>
      <c r="G33" s="43"/>
      <c r="H33" s="43"/>
      <c r="I33" s="43">
        <v>1.9068799999999999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6"/>
      <c r="C34" s="16"/>
      <c r="D34" s="16"/>
      <c r="E34" s="43">
        <v>15.820639999999999</v>
      </c>
      <c r="F34" s="43"/>
      <c r="G34" s="43"/>
      <c r="H34" s="43"/>
      <c r="I34" s="43">
        <v>1.6362000000000001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6"/>
      <c r="C35" s="16"/>
      <c r="D35" s="16"/>
      <c r="E35" s="43">
        <v>14.414720000000001</v>
      </c>
      <c r="F35" s="43"/>
      <c r="G35" s="43"/>
      <c r="H35" s="43"/>
      <c r="I35" s="43">
        <v>1.56752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6"/>
      <c r="C36" s="16"/>
      <c r="D36" s="16"/>
      <c r="E36" s="43">
        <v>10.85952</v>
      </c>
      <c r="F36" s="43"/>
      <c r="G36" s="43"/>
      <c r="H36" s="43"/>
      <c r="I36" s="43">
        <v>1.4099599999999999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6"/>
      <c r="C37" s="16"/>
      <c r="D37" s="16"/>
      <c r="E37" s="43">
        <v>10.3424</v>
      </c>
      <c r="F37" s="43"/>
      <c r="G37" s="43"/>
      <c r="H37" s="43"/>
      <c r="I37" s="43">
        <v>1.5109600000000001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245.58352000000002</v>
      </c>
      <c r="F38" s="53"/>
      <c r="G38" s="26"/>
      <c r="H38" s="26"/>
      <c r="I38" s="25">
        <f>SUM(I14:I37)</f>
        <v>33.382519999999992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N3" s="384" t="s">
        <v>158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3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ТП-Грищи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ТП-Грищи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>
        <v>0</v>
      </c>
      <c r="J11" s="364" t="s">
        <v>405</v>
      </c>
      <c r="K11" s="365"/>
      <c r="L11" s="55"/>
      <c r="M11" s="56">
        <f>E11</f>
        <v>20</v>
      </c>
      <c r="N11" s="364" t="s">
        <v>405</v>
      </c>
      <c r="O11" s="365"/>
      <c r="P11" s="55"/>
      <c r="Q11" s="56">
        <f>I11</f>
        <v>0</v>
      </c>
      <c r="R11" s="3"/>
      <c r="S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10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15"/>
      <c r="C14" s="16"/>
      <c r="D14" s="16"/>
      <c r="E14" s="43">
        <v>7.6658999999999997</v>
      </c>
      <c r="F14" s="296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315"/>
      <c r="C15" s="16"/>
      <c r="D15" s="16"/>
      <c r="E15" s="43">
        <v>7.5042999999999997</v>
      </c>
      <c r="F15" s="296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315"/>
      <c r="C16" s="16"/>
      <c r="D16" s="16"/>
      <c r="E16" s="43">
        <v>7.6356000000000002</v>
      </c>
      <c r="F16" s="296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315"/>
      <c r="C17" s="16"/>
      <c r="D17" s="16"/>
      <c r="E17" s="43">
        <v>8.0295000000000005</v>
      </c>
      <c r="F17" s="296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315"/>
      <c r="C18" s="16"/>
      <c r="D18" s="16"/>
      <c r="E18" s="43">
        <v>5.5348000000000006</v>
      </c>
      <c r="F18" s="296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315"/>
      <c r="C19" s="16"/>
      <c r="D19" s="16"/>
      <c r="E19" s="43">
        <v>6.0701000000000001</v>
      </c>
      <c r="F19" s="296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315"/>
      <c r="C20" s="16"/>
      <c r="D20" s="16"/>
      <c r="E20" s="43">
        <v>6.9690000000000003</v>
      </c>
      <c r="F20" s="296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315"/>
      <c r="C21" s="16"/>
      <c r="D21" s="16"/>
      <c r="E21" s="43">
        <v>8.7364999999999995</v>
      </c>
      <c r="F21" s="296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315"/>
      <c r="C22" s="16"/>
      <c r="D22" s="16"/>
      <c r="E22" s="43">
        <v>13.837</v>
      </c>
      <c r="F22" s="296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315"/>
      <c r="C23" s="16"/>
      <c r="D23" s="16"/>
      <c r="E23" s="43">
        <v>12.4331</v>
      </c>
      <c r="F23" s="296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315"/>
      <c r="C24" s="16"/>
      <c r="D24" s="16"/>
      <c r="E24" s="43">
        <v>12.9482</v>
      </c>
      <c r="F24" s="296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315"/>
      <c r="C25" s="16"/>
      <c r="D25" s="16"/>
      <c r="E25" s="43">
        <v>10.120200000000001</v>
      </c>
      <c r="F25" s="296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315"/>
      <c r="C26" s="16"/>
      <c r="D26" s="16"/>
      <c r="E26" s="43">
        <v>9.2414999999999985</v>
      </c>
      <c r="F26" s="296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315"/>
      <c r="C27" s="16"/>
      <c r="D27" s="16"/>
      <c r="E27" s="43">
        <v>9.3323999999999998</v>
      </c>
      <c r="F27" s="296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315"/>
      <c r="C28" s="16"/>
      <c r="D28" s="16"/>
      <c r="E28" s="43">
        <v>12.059400000000002</v>
      </c>
      <c r="F28" s="296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315"/>
      <c r="C29" s="16"/>
      <c r="D29" s="16"/>
      <c r="E29" s="43">
        <v>11.423099999999998</v>
      </c>
      <c r="F29" s="296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315"/>
      <c r="C30" s="16"/>
      <c r="D30" s="16"/>
      <c r="E30" s="43">
        <v>13.119899999999999</v>
      </c>
      <c r="F30" s="296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315"/>
      <c r="C31" s="16"/>
      <c r="D31" s="16"/>
      <c r="E31" s="43">
        <v>12.806799999999999</v>
      </c>
      <c r="F31" s="296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315"/>
      <c r="C32" s="16"/>
      <c r="D32" s="16"/>
      <c r="E32" s="43">
        <v>13.766299999999999</v>
      </c>
      <c r="F32" s="296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315"/>
      <c r="C33" s="16"/>
      <c r="D33" s="16"/>
      <c r="E33" s="43">
        <v>13.422899999999998</v>
      </c>
      <c r="F33" s="296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315"/>
      <c r="C34" s="16"/>
      <c r="D34" s="16"/>
      <c r="E34" s="43">
        <v>10.514100000000001</v>
      </c>
      <c r="F34" s="296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315"/>
      <c r="C35" s="16"/>
      <c r="D35" s="16"/>
      <c r="E35" s="43">
        <v>13.453200000000001</v>
      </c>
      <c r="F35" s="296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315"/>
      <c r="C36" s="16"/>
      <c r="D36" s="16"/>
      <c r="E36" s="43">
        <v>10.8575</v>
      </c>
      <c r="F36" s="296"/>
      <c r="G36" s="18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315"/>
      <c r="C37" s="16"/>
      <c r="D37" s="16"/>
      <c r="E37" s="43">
        <v>7.1204999999999998</v>
      </c>
      <c r="F37" s="296"/>
      <c r="G37" s="18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244.60180000000003</v>
      </c>
      <c r="F38" s="2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41" customWidth="1"/>
    <col min="7" max="7" width="11.28515625" style="27" customWidth="1"/>
    <col min="8" max="8" width="11.28515625" style="27" hidden="1" customWidth="1"/>
    <col min="9" max="9" width="11.28515625" style="69" customWidth="1"/>
    <col min="10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I1" s="70"/>
      <c r="J1" s="2" t="s">
        <v>1</v>
      </c>
      <c r="N1" s="382" t="s">
        <v>512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70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35"/>
      <c r="I3" s="70"/>
      <c r="N3" s="384" t="s">
        <v>159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50"/>
      <c r="G4" s="3"/>
      <c r="H4" s="3"/>
      <c r="I4" s="81" t="s">
        <v>6</v>
      </c>
      <c r="J4" s="57"/>
      <c r="K4" s="57"/>
      <c r="L4" s="57"/>
      <c r="N4" s="384" t="s">
        <v>33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35"/>
      <c r="I5" s="70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35"/>
      <c r="I8" s="70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КТП-Плоское</v>
      </c>
      <c r="C10" s="400"/>
      <c r="D10" s="400"/>
      <c r="E10" s="400"/>
      <c r="F10" s="387" t="str">
        <f>N4</f>
        <v>ТП-33</v>
      </c>
      <c r="G10" s="390"/>
      <c r="H10" s="390"/>
      <c r="I10" s="391"/>
      <c r="J10" s="400" t="str">
        <f>N3</f>
        <v>КТП-Плоское</v>
      </c>
      <c r="K10" s="400"/>
      <c r="L10" s="400"/>
      <c r="M10" s="400"/>
      <c r="N10" s="387" t="str">
        <f>N4</f>
        <v>ТП-33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15</v>
      </c>
      <c r="F11" s="364" t="s">
        <v>405</v>
      </c>
      <c r="G11" s="365"/>
      <c r="H11" s="55"/>
      <c r="I11" s="80">
        <v>30</v>
      </c>
      <c r="J11" s="364" t="s">
        <v>405</v>
      </c>
      <c r="K11" s="365"/>
      <c r="L11" s="55"/>
      <c r="M11" s="56">
        <f>E11</f>
        <v>15</v>
      </c>
      <c r="N11" s="364" t="s">
        <v>405</v>
      </c>
      <c r="O11" s="365"/>
      <c r="P11" s="55"/>
      <c r="Q11" s="56">
        <f>I11</f>
        <v>30</v>
      </c>
      <c r="R11" s="3"/>
      <c r="S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38" t="s">
        <v>12</v>
      </c>
      <c r="G12" s="10" t="s">
        <v>13</v>
      </c>
      <c r="H12" s="10"/>
      <c r="I12" s="73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39">
        <v>5</v>
      </c>
      <c r="G13" s="12">
        <v>6</v>
      </c>
      <c r="H13" s="12"/>
      <c r="I13" s="79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16"/>
      <c r="D14" s="16"/>
      <c r="E14" s="43">
        <v>5.9327399999999999</v>
      </c>
      <c r="F14" s="43"/>
      <c r="G14" s="43"/>
      <c r="H14" s="43"/>
      <c r="I14" s="43">
        <v>4.6510500000000006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6"/>
      <c r="C15" s="16"/>
      <c r="D15" s="16"/>
      <c r="E15" s="43">
        <v>5.5570200000000005</v>
      </c>
      <c r="F15" s="43"/>
      <c r="G15" s="43"/>
      <c r="H15" s="43"/>
      <c r="I15" s="43">
        <v>3.5754000000000001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6"/>
      <c r="C16" s="16"/>
      <c r="D16" s="16"/>
      <c r="E16" s="43">
        <v>4.7540700000000005</v>
      </c>
      <c r="F16" s="43"/>
      <c r="G16" s="43"/>
      <c r="H16" s="43"/>
      <c r="I16" s="43">
        <v>3.5450999999999997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6"/>
      <c r="C17" s="16"/>
      <c r="D17" s="16"/>
      <c r="E17" s="43">
        <v>4.5177300000000011</v>
      </c>
      <c r="F17" s="43"/>
      <c r="G17" s="43"/>
      <c r="H17" s="43"/>
      <c r="I17" s="43">
        <v>3.07545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6"/>
      <c r="C18" s="16"/>
      <c r="D18" s="16"/>
      <c r="E18" s="43">
        <v>4.1571599999999993</v>
      </c>
      <c r="F18" s="43"/>
      <c r="G18" s="43"/>
      <c r="H18" s="43"/>
      <c r="I18" s="43">
        <v>2.7572999999999999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6"/>
      <c r="C19" s="16"/>
      <c r="D19" s="16"/>
      <c r="E19" s="43">
        <v>5.6721600000000008</v>
      </c>
      <c r="F19" s="43"/>
      <c r="G19" s="43"/>
      <c r="H19" s="43"/>
      <c r="I19" s="43">
        <v>2.95425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6"/>
      <c r="C20" s="16"/>
      <c r="D20" s="16"/>
      <c r="E20" s="43">
        <v>4.8479999999999999</v>
      </c>
      <c r="F20" s="43"/>
      <c r="G20" s="43"/>
      <c r="H20" s="43"/>
      <c r="I20" s="43">
        <v>3.34815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6"/>
      <c r="C21" s="16"/>
      <c r="D21" s="16"/>
      <c r="E21" s="43">
        <v>7.2901800000000003</v>
      </c>
      <c r="F21" s="43"/>
      <c r="G21" s="43"/>
      <c r="H21" s="43"/>
      <c r="I21" s="43">
        <v>3.6057000000000001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6"/>
      <c r="C22" s="16"/>
      <c r="D22" s="16"/>
      <c r="E22" s="43">
        <v>7.9143599999999994</v>
      </c>
      <c r="F22" s="43"/>
      <c r="G22" s="43"/>
      <c r="H22" s="43"/>
      <c r="I22" s="43">
        <v>6.1811999999999996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6"/>
      <c r="C23" s="16"/>
      <c r="D23" s="16"/>
      <c r="E23" s="43">
        <v>7.8113399999999995</v>
      </c>
      <c r="F23" s="43"/>
      <c r="G23" s="43"/>
      <c r="H23" s="43"/>
      <c r="I23" s="43">
        <v>6.5599499999999997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6"/>
      <c r="C24" s="16"/>
      <c r="D24" s="16"/>
      <c r="E24" s="43">
        <v>6.6720600000000001</v>
      </c>
      <c r="F24" s="43"/>
      <c r="G24" s="43"/>
      <c r="H24" s="43"/>
      <c r="I24" s="43">
        <v>7.4234999999999998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6"/>
      <c r="C25" s="16"/>
      <c r="D25" s="16"/>
      <c r="E25" s="43">
        <v>6.7962899999999999</v>
      </c>
      <c r="F25" s="43"/>
      <c r="G25" s="43"/>
      <c r="H25" s="43"/>
      <c r="I25" s="43">
        <v>8.0900999999999996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6"/>
      <c r="C26" s="16"/>
      <c r="D26" s="16"/>
      <c r="E26" s="43">
        <v>8.5748999999999977</v>
      </c>
      <c r="F26" s="43"/>
      <c r="G26" s="43"/>
      <c r="H26" s="43"/>
      <c r="I26" s="43">
        <v>6.8477999999999994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6"/>
      <c r="C27" s="16"/>
      <c r="D27" s="16"/>
      <c r="E27" s="43">
        <v>6.3569399999999998</v>
      </c>
      <c r="F27" s="43"/>
      <c r="G27" s="43"/>
      <c r="H27" s="43"/>
      <c r="I27" s="43">
        <v>5.4388499999999995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6"/>
      <c r="C28" s="16"/>
      <c r="D28" s="16"/>
      <c r="E28" s="43">
        <v>9.0475799999999982</v>
      </c>
      <c r="F28" s="43"/>
      <c r="G28" s="43"/>
      <c r="H28" s="43"/>
      <c r="I28" s="43">
        <v>8.3779500000000002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6"/>
      <c r="C29" s="16"/>
      <c r="D29" s="16"/>
      <c r="E29" s="43">
        <v>9.6838799999999985</v>
      </c>
      <c r="F29" s="43"/>
      <c r="G29" s="43"/>
      <c r="H29" s="43"/>
      <c r="I29" s="43">
        <v>4.8479999999999999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6"/>
      <c r="C30" s="16"/>
      <c r="D30" s="16"/>
      <c r="E30" s="43">
        <v>7.9628399999999999</v>
      </c>
      <c r="F30" s="43"/>
      <c r="G30" s="43"/>
      <c r="H30" s="43"/>
      <c r="I30" s="43">
        <v>4.4995500000000002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6"/>
      <c r="C31" s="16"/>
      <c r="D31" s="16"/>
      <c r="E31" s="43">
        <v>6.0600000000000005</v>
      </c>
      <c r="F31" s="43"/>
      <c r="G31" s="43"/>
      <c r="H31" s="43"/>
      <c r="I31" s="43">
        <v>4.3632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6"/>
      <c r="C32" s="16"/>
      <c r="D32" s="16"/>
      <c r="E32" s="43">
        <v>7.0235400000000006</v>
      </c>
      <c r="F32" s="43"/>
      <c r="G32" s="43"/>
      <c r="H32" s="43"/>
      <c r="I32" s="43">
        <v>6.4690499999999993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6"/>
      <c r="C33" s="16"/>
      <c r="D33" s="16"/>
      <c r="E33" s="43">
        <v>8.0779800000000002</v>
      </c>
      <c r="F33" s="43"/>
      <c r="G33" s="43"/>
      <c r="H33" s="43"/>
      <c r="I33" s="43">
        <v>6.2266500000000002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6"/>
      <c r="C34" s="16"/>
      <c r="D34" s="16"/>
      <c r="E34" s="43">
        <v>8.1507000000000005</v>
      </c>
      <c r="F34" s="43"/>
      <c r="G34" s="43"/>
      <c r="H34" s="43"/>
      <c r="I34" s="43">
        <v>5.7721499999999999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6"/>
      <c r="C35" s="16"/>
      <c r="D35" s="16"/>
      <c r="E35" s="43">
        <v>6.4357199999999999</v>
      </c>
      <c r="F35" s="43"/>
      <c r="G35" s="43"/>
      <c r="H35" s="43"/>
      <c r="I35" s="43">
        <v>5.3176500000000004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43"/>
      <c r="C36" s="16"/>
      <c r="D36" s="16"/>
      <c r="E36" s="43">
        <v>6.2145300000000008</v>
      </c>
      <c r="F36" s="43"/>
      <c r="G36" s="43"/>
      <c r="H36" s="43"/>
      <c r="I36" s="43">
        <v>5.4085500000000009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43"/>
      <c r="C37" s="16"/>
      <c r="D37" s="16"/>
      <c r="E37" s="43">
        <v>4.6298399999999997</v>
      </c>
      <c r="F37" s="43"/>
      <c r="G37" s="43"/>
      <c r="H37" s="43"/>
      <c r="I37" s="43">
        <v>6.7114499999999992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160.14156</v>
      </c>
      <c r="F38" s="53"/>
      <c r="G38" s="26"/>
      <c r="H38" s="26"/>
      <c r="I38" s="78">
        <f>SUM(I14:I37)</f>
        <v>126.048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35"/>
      <c r="I39" s="70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35"/>
      <c r="I40" s="7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41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35"/>
      <c r="N3" s="384" t="s">
        <v>23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50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3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ТП-35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ТП-35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15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15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38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39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0.40602000000000005</v>
      </c>
      <c r="F14" s="315"/>
      <c r="G14" s="16"/>
      <c r="H14" s="18"/>
      <c r="I14" s="29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96"/>
      <c r="C15" s="296"/>
      <c r="D15" s="296"/>
      <c r="E15" s="43">
        <v>0.49388999999999994</v>
      </c>
      <c r="F15" s="315"/>
      <c r="G15" s="16"/>
      <c r="H15" s="18"/>
      <c r="I15" s="29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96"/>
      <c r="C16" s="296"/>
      <c r="D16" s="296"/>
      <c r="E16" s="43">
        <v>0.36359999999999998</v>
      </c>
      <c r="F16" s="315"/>
      <c r="G16" s="16"/>
      <c r="H16" s="18"/>
      <c r="I16" s="29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96"/>
      <c r="C17" s="296"/>
      <c r="D17" s="296"/>
      <c r="E17" s="43">
        <v>0.23633999999999999</v>
      </c>
      <c r="F17" s="315"/>
      <c r="G17" s="16"/>
      <c r="H17" s="18"/>
      <c r="I17" s="29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96"/>
      <c r="C18" s="296"/>
      <c r="D18" s="296"/>
      <c r="E18" s="43">
        <v>0.2424</v>
      </c>
      <c r="F18" s="315"/>
      <c r="G18" s="16"/>
      <c r="H18" s="18"/>
      <c r="I18" s="29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96"/>
      <c r="C19" s="296"/>
      <c r="D19" s="296"/>
      <c r="E19" s="43">
        <v>0.25148999999999999</v>
      </c>
      <c r="F19" s="315"/>
      <c r="G19" s="16"/>
      <c r="H19" s="18"/>
      <c r="I19" s="29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96"/>
      <c r="C20" s="296"/>
      <c r="D20" s="296"/>
      <c r="E20" s="43">
        <v>0.74538000000000004</v>
      </c>
      <c r="F20" s="315"/>
      <c r="G20" s="16"/>
      <c r="H20" s="18"/>
      <c r="I20" s="29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96"/>
      <c r="C21" s="296"/>
      <c r="D21" s="296"/>
      <c r="E21" s="43">
        <v>0.51812999999999998</v>
      </c>
      <c r="F21" s="315"/>
      <c r="G21" s="16"/>
      <c r="H21" s="18"/>
      <c r="I21" s="29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96"/>
      <c r="C22" s="296"/>
      <c r="D22" s="296"/>
      <c r="E22" s="43">
        <v>0.67569000000000001</v>
      </c>
      <c r="F22" s="315"/>
      <c r="G22" s="16"/>
      <c r="H22" s="18"/>
      <c r="I22" s="29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96"/>
      <c r="C23" s="296"/>
      <c r="D23" s="296"/>
      <c r="E23" s="43">
        <v>0.41511000000000003</v>
      </c>
      <c r="F23" s="315"/>
      <c r="G23" s="16"/>
      <c r="H23" s="18"/>
      <c r="I23" s="29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96"/>
      <c r="C24" s="296"/>
      <c r="D24" s="296"/>
      <c r="E24" s="43">
        <v>0.39389999999999997</v>
      </c>
      <c r="F24" s="315"/>
      <c r="G24" s="16"/>
      <c r="H24" s="18"/>
      <c r="I24" s="29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96"/>
      <c r="C25" s="296"/>
      <c r="D25" s="296"/>
      <c r="E25" s="43">
        <v>0.76658999999999999</v>
      </c>
      <c r="F25" s="315"/>
      <c r="G25" s="16"/>
      <c r="H25" s="18"/>
      <c r="I25" s="29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96"/>
      <c r="C26" s="296"/>
      <c r="D26" s="296"/>
      <c r="E26" s="43">
        <v>0.45147000000000004</v>
      </c>
      <c r="F26" s="315"/>
      <c r="G26" s="16"/>
      <c r="H26" s="18"/>
      <c r="I26" s="29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96"/>
      <c r="C27" s="296"/>
      <c r="D27" s="296"/>
      <c r="E27" s="43">
        <v>0.56357999999999997</v>
      </c>
      <c r="F27" s="315"/>
      <c r="G27" s="16"/>
      <c r="H27" s="18"/>
      <c r="I27" s="29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96"/>
      <c r="C28" s="296"/>
      <c r="D28" s="296"/>
      <c r="E28" s="43">
        <v>0.37572</v>
      </c>
      <c r="F28" s="315"/>
      <c r="G28" s="16"/>
      <c r="H28" s="18"/>
      <c r="I28" s="29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96"/>
      <c r="C29" s="296"/>
      <c r="D29" s="296"/>
      <c r="E29" s="43">
        <v>0.35753999999999997</v>
      </c>
      <c r="F29" s="315"/>
      <c r="G29" s="16"/>
      <c r="H29" s="18"/>
      <c r="I29" s="29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96"/>
      <c r="C30" s="296"/>
      <c r="D30" s="296"/>
      <c r="E30" s="43">
        <v>0.6787200000000001</v>
      </c>
      <c r="F30" s="315"/>
      <c r="G30" s="16"/>
      <c r="H30" s="18"/>
      <c r="I30" s="29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96"/>
      <c r="C31" s="296"/>
      <c r="D31" s="296"/>
      <c r="E31" s="43">
        <v>0.39996000000000004</v>
      </c>
      <c r="F31" s="315"/>
      <c r="G31" s="16"/>
      <c r="H31" s="18"/>
      <c r="I31" s="29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96"/>
      <c r="C32" s="296"/>
      <c r="D32" s="296"/>
      <c r="E32" s="43">
        <v>0.52722000000000002</v>
      </c>
      <c r="F32" s="315"/>
      <c r="G32" s="16"/>
      <c r="H32" s="18"/>
      <c r="I32" s="29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96"/>
      <c r="C33" s="296"/>
      <c r="D33" s="296"/>
      <c r="E33" s="43">
        <v>0.46358999999999995</v>
      </c>
      <c r="F33" s="315"/>
      <c r="G33" s="16"/>
      <c r="H33" s="18"/>
      <c r="I33" s="29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96"/>
      <c r="C34" s="296"/>
      <c r="D34" s="296"/>
      <c r="E34" s="43">
        <v>0.68781000000000003</v>
      </c>
      <c r="F34" s="315"/>
      <c r="G34" s="16"/>
      <c r="H34" s="18"/>
      <c r="I34" s="29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96"/>
      <c r="C35" s="296"/>
      <c r="D35" s="296"/>
      <c r="E35" s="43">
        <v>0.53025</v>
      </c>
      <c r="F35" s="315"/>
      <c r="G35" s="16"/>
      <c r="H35" s="18"/>
      <c r="I35" s="29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96"/>
      <c r="C36" s="296"/>
      <c r="D36" s="296"/>
      <c r="E36" s="43">
        <v>0.51812999999999998</v>
      </c>
      <c r="F36" s="315"/>
      <c r="G36" s="18"/>
      <c r="H36" s="18"/>
      <c r="I36" s="29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0.43935000000000002</v>
      </c>
      <c r="F37" s="315"/>
      <c r="G37" s="18"/>
      <c r="H37" s="18"/>
      <c r="I37" s="29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11.50188</v>
      </c>
      <c r="F38" s="5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3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3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61"/>
      <c r="N3" s="384" t="s">
        <v>161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160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 xml:space="preserve">КТП-1 б/о Заозерье </v>
      </c>
      <c r="C10" s="400"/>
      <c r="D10" s="400"/>
      <c r="E10" s="400"/>
      <c r="F10" s="387" t="str">
        <f>N4</f>
        <v xml:space="preserve">КТП-2 б/о Заозерье </v>
      </c>
      <c r="G10" s="390"/>
      <c r="H10" s="390"/>
      <c r="I10" s="391"/>
      <c r="J10" s="400" t="str">
        <f>N3</f>
        <v xml:space="preserve">КТП-1 б/о Заозерье </v>
      </c>
      <c r="K10" s="400"/>
      <c r="L10" s="400"/>
      <c r="M10" s="400"/>
      <c r="N10" s="387" t="str">
        <f>N4</f>
        <v xml:space="preserve">КТП-2 б/о Заозерье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15"/>
      <c r="C14" s="315"/>
      <c r="D14" s="315"/>
      <c r="E14" s="266">
        <v>7.0295999999999994</v>
      </c>
      <c r="F14" s="274"/>
      <c r="G14" s="264"/>
      <c r="H14" s="275"/>
      <c r="I14" s="266">
        <v>8.3385600000000011</v>
      </c>
      <c r="J14" s="20"/>
      <c r="K14" s="18"/>
      <c r="L14" s="18"/>
      <c r="M14" s="19"/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315"/>
      <c r="C15" s="315"/>
      <c r="D15" s="315"/>
      <c r="E15" s="266">
        <v>7.5305600000000004</v>
      </c>
      <c r="F15" s="274"/>
      <c r="G15" s="264"/>
      <c r="H15" s="275"/>
      <c r="I15" s="266">
        <v>7.6436800000000007</v>
      </c>
      <c r="J15" s="20"/>
      <c r="K15" s="18"/>
      <c r="L15" s="18"/>
      <c r="M15" s="19"/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315"/>
      <c r="C16" s="315"/>
      <c r="D16" s="315"/>
      <c r="E16" s="266">
        <v>7.9668799999999997</v>
      </c>
      <c r="F16" s="274"/>
      <c r="G16" s="264"/>
      <c r="H16" s="275"/>
      <c r="I16" s="266">
        <v>7.3851199999999997</v>
      </c>
      <c r="J16" s="20"/>
      <c r="K16" s="18"/>
      <c r="L16" s="18"/>
      <c r="M16" s="19"/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315"/>
      <c r="C17" s="315"/>
      <c r="D17" s="315"/>
      <c r="E17" s="266">
        <v>9.9868799999999993</v>
      </c>
      <c r="F17" s="274"/>
      <c r="G17" s="264"/>
      <c r="H17" s="275"/>
      <c r="I17" s="266">
        <v>7.57904</v>
      </c>
      <c r="J17" s="20"/>
      <c r="K17" s="18"/>
      <c r="L17" s="18"/>
      <c r="M17" s="19"/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315"/>
      <c r="C18" s="315"/>
      <c r="D18" s="315"/>
      <c r="E18" s="266">
        <v>7.1103999999999994</v>
      </c>
      <c r="F18" s="274"/>
      <c r="G18" s="264"/>
      <c r="H18" s="275"/>
      <c r="I18" s="266">
        <v>7.8537600000000003</v>
      </c>
      <c r="J18" s="20"/>
      <c r="K18" s="18"/>
      <c r="L18" s="18"/>
      <c r="M18" s="19"/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315"/>
      <c r="C19" s="315"/>
      <c r="D19" s="315"/>
      <c r="E19" s="266">
        <v>8.2416</v>
      </c>
      <c r="F19" s="274"/>
      <c r="G19" s="264"/>
      <c r="H19" s="275"/>
      <c r="I19" s="266">
        <v>6.6094399999999993</v>
      </c>
      <c r="J19" s="20"/>
      <c r="K19" s="18"/>
      <c r="L19" s="18"/>
      <c r="M19" s="19"/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315"/>
      <c r="C20" s="315"/>
      <c r="D20" s="315"/>
      <c r="E20" s="266">
        <v>5.6236799999999993</v>
      </c>
      <c r="F20" s="274"/>
      <c r="G20" s="264"/>
      <c r="H20" s="275"/>
      <c r="I20" s="266">
        <v>9.2273599999999991</v>
      </c>
      <c r="J20" s="20"/>
      <c r="K20" s="18"/>
      <c r="L20" s="18"/>
      <c r="M20" s="19"/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315"/>
      <c r="C21" s="315"/>
      <c r="D21" s="315"/>
      <c r="E21" s="266">
        <v>5.7206399999999995</v>
      </c>
      <c r="F21" s="274"/>
      <c r="G21" s="264"/>
      <c r="H21" s="275"/>
      <c r="I21" s="266">
        <v>8.08</v>
      </c>
      <c r="J21" s="20"/>
      <c r="K21" s="18"/>
      <c r="L21" s="18"/>
      <c r="M21" s="19"/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315"/>
      <c r="C22" s="315"/>
      <c r="D22" s="315"/>
      <c r="E22" s="266">
        <v>5.9145599999999998</v>
      </c>
      <c r="F22" s="274"/>
      <c r="G22" s="264"/>
      <c r="H22" s="275"/>
      <c r="I22" s="266">
        <v>8.9526399999999988</v>
      </c>
      <c r="J22" s="20"/>
      <c r="K22" s="18"/>
      <c r="L22" s="18"/>
      <c r="M22" s="19"/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315"/>
      <c r="C23" s="315"/>
      <c r="D23" s="315"/>
      <c r="E23" s="266">
        <v>5.1873599999999991</v>
      </c>
      <c r="F23" s="274"/>
      <c r="G23" s="264"/>
      <c r="H23" s="275"/>
      <c r="I23" s="266">
        <v>7.6436800000000007</v>
      </c>
      <c r="J23" s="20"/>
      <c r="K23" s="18"/>
      <c r="L23" s="18"/>
      <c r="M23" s="19"/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315"/>
      <c r="C24" s="315"/>
      <c r="D24" s="315"/>
      <c r="E24" s="266">
        <v>7.4497600000000004</v>
      </c>
      <c r="F24" s="274"/>
      <c r="G24" s="264"/>
      <c r="H24" s="275"/>
      <c r="I24" s="266">
        <v>6.4316800000000001</v>
      </c>
      <c r="J24" s="20"/>
      <c r="K24" s="18"/>
      <c r="L24" s="18"/>
      <c r="M24" s="19"/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315"/>
      <c r="C25" s="315"/>
      <c r="D25" s="315"/>
      <c r="E25" s="266">
        <v>7.0780799999999999</v>
      </c>
      <c r="F25" s="274"/>
      <c r="G25" s="264"/>
      <c r="H25" s="275"/>
      <c r="I25" s="266">
        <v>6.83568</v>
      </c>
      <c r="J25" s="20"/>
      <c r="K25" s="18"/>
      <c r="L25" s="18"/>
      <c r="M25" s="19"/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315"/>
      <c r="C26" s="315"/>
      <c r="D26" s="315"/>
      <c r="E26" s="266">
        <v>5.7852800000000002</v>
      </c>
      <c r="F26" s="274"/>
      <c r="G26" s="264"/>
      <c r="H26" s="275"/>
      <c r="I26" s="266">
        <v>6.4640000000000004</v>
      </c>
      <c r="J26" s="20"/>
      <c r="K26" s="18"/>
      <c r="L26" s="18"/>
      <c r="M26" s="19"/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315"/>
      <c r="C27" s="315"/>
      <c r="D27" s="315"/>
      <c r="E27" s="266">
        <v>7.9022399999999999</v>
      </c>
      <c r="F27" s="274"/>
      <c r="G27" s="264"/>
      <c r="H27" s="275"/>
      <c r="I27" s="266">
        <v>7.7244800000000007</v>
      </c>
      <c r="J27" s="20"/>
      <c r="K27" s="18"/>
      <c r="L27" s="18"/>
      <c r="M27" s="19"/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315"/>
      <c r="C28" s="315"/>
      <c r="D28" s="315"/>
      <c r="E28" s="266">
        <v>6.4640000000000004</v>
      </c>
      <c r="F28" s="274"/>
      <c r="G28" s="264"/>
      <c r="H28" s="275"/>
      <c r="I28" s="266">
        <v>8.1769599999999993</v>
      </c>
      <c r="J28" s="20"/>
      <c r="K28" s="18"/>
      <c r="L28" s="18"/>
      <c r="M28" s="19"/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315"/>
      <c r="C29" s="315"/>
      <c r="D29" s="315"/>
      <c r="E29" s="266">
        <v>5.2035200000000001</v>
      </c>
      <c r="F29" s="274"/>
      <c r="G29" s="264"/>
      <c r="H29" s="275"/>
      <c r="I29" s="266">
        <v>9.5990400000000005</v>
      </c>
      <c r="J29" s="20"/>
      <c r="K29" s="18"/>
      <c r="L29" s="18"/>
      <c r="M29" s="19"/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315"/>
      <c r="C30" s="315"/>
      <c r="D30" s="315"/>
      <c r="E30" s="266">
        <v>8.08</v>
      </c>
      <c r="F30" s="274"/>
      <c r="G30" s="264"/>
      <c r="H30" s="275"/>
      <c r="I30" s="266">
        <v>7.2881600000000004</v>
      </c>
      <c r="J30" s="20"/>
      <c r="K30" s="18"/>
      <c r="L30" s="18"/>
      <c r="M30" s="19"/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315"/>
      <c r="C31" s="315"/>
      <c r="D31" s="315"/>
      <c r="E31" s="266">
        <v>6.6094399999999993</v>
      </c>
      <c r="F31" s="274"/>
      <c r="G31" s="264"/>
      <c r="H31" s="275"/>
      <c r="I31" s="266">
        <v>8.5648</v>
      </c>
      <c r="J31" s="20"/>
      <c r="K31" s="18"/>
      <c r="L31" s="18"/>
      <c r="M31" s="19"/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315"/>
      <c r="C32" s="315"/>
      <c r="D32" s="315"/>
      <c r="E32" s="266">
        <v>8.0638400000000008</v>
      </c>
      <c r="F32" s="274"/>
      <c r="G32" s="264"/>
      <c r="H32" s="275"/>
      <c r="I32" s="266">
        <v>8.3062400000000007</v>
      </c>
      <c r="J32" s="20"/>
      <c r="K32" s="18"/>
      <c r="L32" s="18"/>
      <c r="M32" s="19"/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315"/>
      <c r="C33" s="315"/>
      <c r="D33" s="315"/>
      <c r="E33" s="266">
        <v>8.2900799999999997</v>
      </c>
      <c r="F33" s="274"/>
      <c r="G33" s="264"/>
      <c r="H33" s="275"/>
      <c r="I33" s="266">
        <v>11.554399999999999</v>
      </c>
      <c r="J33" s="20"/>
      <c r="K33" s="18"/>
      <c r="L33" s="18"/>
      <c r="M33" s="19"/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315"/>
      <c r="C34" s="315"/>
      <c r="D34" s="315"/>
      <c r="E34" s="266">
        <v>12.200800000000001</v>
      </c>
      <c r="F34" s="274"/>
      <c r="G34" s="264"/>
      <c r="H34" s="275"/>
      <c r="I34" s="266">
        <v>13.606719999999999</v>
      </c>
      <c r="J34" s="20"/>
      <c r="K34" s="18"/>
      <c r="L34" s="18"/>
      <c r="M34" s="19"/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315"/>
      <c r="C35" s="315"/>
      <c r="D35" s="315"/>
      <c r="E35" s="266">
        <v>11.457440000000002</v>
      </c>
      <c r="F35" s="274"/>
      <c r="G35" s="264"/>
      <c r="H35" s="275"/>
      <c r="I35" s="266">
        <v>11.166559999999999</v>
      </c>
      <c r="J35" s="20"/>
      <c r="K35" s="18"/>
      <c r="L35" s="18"/>
      <c r="M35" s="19"/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315"/>
      <c r="C36" s="315"/>
      <c r="D36" s="315"/>
      <c r="E36" s="266">
        <v>8.2739200000000004</v>
      </c>
      <c r="F36" s="274"/>
      <c r="G36" s="264"/>
      <c r="H36" s="275"/>
      <c r="I36" s="266">
        <v>8.6779199999999985</v>
      </c>
      <c r="J36" s="20"/>
      <c r="K36" s="18"/>
      <c r="L36" s="18"/>
      <c r="M36" s="19"/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315"/>
      <c r="C37" s="315"/>
      <c r="D37" s="315"/>
      <c r="E37" s="266">
        <v>4.0561600000000002</v>
      </c>
      <c r="F37" s="274"/>
      <c r="G37" s="264"/>
      <c r="H37" s="275"/>
      <c r="I37" s="266">
        <v>10.067679999999999</v>
      </c>
      <c r="J37" s="20"/>
      <c r="K37" s="18"/>
      <c r="L37" s="18"/>
      <c r="M37" s="19"/>
      <c r="N37" s="17"/>
      <c r="O37" s="18"/>
      <c r="P37" s="18"/>
      <c r="Q37" s="19"/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177.22671999999997</v>
      </c>
      <c r="F38" s="63"/>
      <c r="G38" s="26"/>
      <c r="H38" s="26"/>
      <c r="I38" s="25">
        <f>SUM(I14:I37)</f>
        <v>203.77759999999995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61"/>
      <c r="N3" s="384" t="s">
        <v>162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327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ТП-34</v>
      </c>
      <c r="C10" s="400"/>
      <c r="D10" s="400"/>
      <c r="E10" s="400"/>
      <c r="F10" s="387" t="str">
        <f>N4</f>
        <v>ТП-17 (МУП ЭС)</v>
      </c>
      <c r="G10" s="390"/>
      <c r="H10" s="390"/>
      <c r="I10" s="391"/>
      <c r="J10" s="400" t="str">
        <f>N3</f>
        <v>ТП-34</v>
      </c>
      <c r="K10" s="400"/>
      <c r="L10" s="400"/>
      <c r="M10" s="400"/>
      <c r="N10" s="387" t="str">
        <f>N4</f>
        <v>ТП-17 (МУП ЭС)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v>20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15"/>
      <c r="C14" s="315"/>
      <c r="D14" s="315"/>
      <c r="E14" s="266">
        <v>16.418559999999999</v>
      </c>
      <c r="F14" s="266"/>
      <c r="G14" s="16"/>
      <c r="H14" s="18"/>
      <c r="I14" s="43">
        <v>34.4208</v>
      </c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315"/>
      <c r="C15" s="315"/>
      <c r="D15" s="315"/>
      <c r="E15" s="266">
        <v>18.260800000000003</v>
      </c>
      <c r="F15" s="266"/>
      <c r="G15" s="16"/>
      <c r="H15" s="18"/>
      <c r="I15" s="43">
        <v>28.578959999999999</v>
      </c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315"/>
      <c r="C16" s="315"/>
      <c r="D16" s="315"/>
      <c r="E16" s="266">
        <v>18.943560000000002</v>
      </c>
      <c r="F16" s="266"/>
      <c r="G16" s="16"/>
      <c r="H16" s="18"/>
      <c r="I16" s="43">
        <v>29.015280000000001</v>
      </c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315"/>
      <c r="C17" s="315"/>
      <c r="D17" s="315"/>
      <c r="E17" s="266">
        <v>15.626719999999999</v>
      </c>
      <c r="F17" s="266"/>
      <c r="G17" s="16"/>
      <c r="H17" s="18"/>
      <c r="I17" s="43">
        <v>29.403120000000001</v>
      </c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315"/>
      <c r="C18" s="315"/>
      <c r="D18" s="315"/>
      <c r="E18" s="266">
        <v>18.074960000000001</v>
      </c>
      <c r="F18" s="266"/>
      <c r="G18" s="16"/>
      <c r="H18" s="18"/>
      <c r="I18" s="43">
        <v>32.869439999999997</v>
      </c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315"/>
      <c r="C19" s="315"/>
      <c r="D19" s="315"/>
      <c r="E19" s="266">
        <v>18.09516</v>
      </c>
      <c r="F19" s="266"/>
      <c r="G19" s="16"/>
      <c r="H19" s="18"/>
      <c r="I19" s="43">
        <v>34.202640000000002</v>
      </c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315"/>
      <c r="C20" s="315"/>
      <c r="D20" s="315"/>
      <c r="E20" s="266">
        <v>20.75752</v>
      </c>
      <c r="F20" s="266"/>
      <c r="G20" s="16"/>
      <c r="H20" s="18"/>
      <c r="I20" s="43">
        <v>39.923280000000005</v>
      </c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315"/>
      <c r="C21" s="315"/>
      <c r="D21" s="315"/>
      <c r="E21" s="266">
        <v>18.668840000000003</v>
      </c>
      <c r="F21" s="266"/>
      <c r="G21" s="16"/>
      <c r="H21" s="18"/>
      <c r="I21" s="43">
        <v>49.352640000000008</v>
      </c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315"/>
      <c r="C22" s="315"/>
      <c r="D22" s="315"/>
      <c r="E22" s="266">
        <v>19.9374</v>
      </c>
      <c r="F22" s="266"/>
      <c r="G22" s="16"/>
      <c r="H22" s="18"/>
      <c r="I22" s="43">
        <v>56.224679999999999</v>
      </c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315"/>
      <c r="C23" s="315"/>
      <c r="D23" s="315"/>
      <c r="E23" s="266">
        <v>20.7454</v>
      </c>
      <c r="F23" s="266"/>
      <c r="G23" s="16"/>
      <c r="H23" s="18"/>
      <c r="I23" s="43">
        <v>51.982680000000002</v>
      </c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315"/>
      <c r="C24" s="315"/>
      <c r="D24" s="315"/>
      <c r="E24" s="266">
        <v>16.503399999999999</v>
      </c>
      <c r="F24" s="266"/>
      <c r="G24" s="16"/>
      <c r="H24" s="18"/>
      <c r="I24" s="43">
        <v>43.595640000000003</v>
      </c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315"/>
      <c r="C25" s="315"/>
      <c r="D25" s="315"/>
      <c r="E25" s="266">
        <v>17.913360000000001</v>
      </c>
      <c r="F25" s="266"/>
      <c r="G25" s="16"/>
      <c r="H25" s="18"/>
      <c r="I25" s="43">
        <v>46.855920000000005</v>
      </c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315"/>
      <c r="C26" s="315"/>
      <c r="D26" s="315"/>
      <c r="E26" s="266">
        <v>18.644600000000001</v>
      </c>
      <c r="F26" s="266"/>
      <c r="G26" s="16"/>
      <c r="H26" s="18"/>
      <c r="I26" s="43">
        <v>47.704320000000003</v>
      </c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315"/>
      <c r="C27" s="315"/>
      <c r="D27" s="315"/>
      <c r="E27" s="266">
        <v>17.872960000000003</v>
      </c>
      <c r="F27" s="266"/>
      <c r="G27" s="16"/>
      <c r="H27" s="18"/>
      <c r="I27" s="43">
        <v>49.801079999999999</v>
      </c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315"/>
      <c r="C28" s="315"/>
      <c r="D28" s="315"/>
      <c r="E28" s="266">
        <v>18.200199999999999</v>
      </c>
      <c r="F28" s="266"/>
      <c r="G28" s="16"/>
      <c r="H28" s="18"/>
      <c r="I28" s="43">
        <v>44.807639999999999</v>
      </c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315"/>
      <c r="C29" s="315"/>
      <c r="D29" s="315"/>
      <c r="E29" s="266">
        <v>16.745799999999999</v>
      </c>
      <c r="F29" s="266"/>
      <c r="G29" s="16"/>
      <c r="H29" s="18"/>
      <c r="I29" s="43">
        <v>43.995600000000003</v>
      </c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315"/>
      <c r="C30" s="315"/>
      <c r="D30" s="315"/>
      <c r="E30" s="266">
        <v>16.131720000000001</v>
      </c>
      <c r="F30" s="266"/>
      <c r="G30" s="16"/>
      <c r="H30" s="18"/>
      <c r="I30" s="43">
        <v>44.686439999999997</v>
      </c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315"/>
      <c r="C31" s="315"/>
      <c r="D31" s="315"/>
      <c r="E31" s="266">
        <v>17.881040000000002</v>
      </c>
      <c r="F31" s="266"/>
      <c r="G31" s="16"/>
      <c r="H31" s="18"/>
      <c r="I31" s="43">
        <v>48.164879999999997</v>
      </c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315"/>
      <c r="C32" s="315"/>
      <c r="D32" s="315"/>
      <c r="E32" s="266">
        <v>15.40856</v>
      </c>
      <c r="F32" s="266"/>
      <c r="G32" s="16"/>
      <c r="H32" s="18"/>
      <c r="I32" s="43">
        <v>63.024000000000008</v>
      </c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315"/>
      <c r="C33" s="315"/>
      <c r="D33" s="315"/>
      <c r="E33" s="266">
        <v>17.315439999999999</v>
      </c>
      <c r="F33" s="266"/>
      <c r="G33" s="16"/>
      <c r="H33" s="18"/>
      <c r="I33" s="43">
        <v>67.726559999999992</v>
      </c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315"/>
      <c r="C34" s="315"/>
      <c r="D34" s="315"/>
      <c r="E34" s="266">
        <v>19.076880000000003</v>
      </c>
      <c r="F34" s="266"/>
      <c r="G34" s="16"/>
      <c r="H34" s="18"/>
      <c r="I34" s="43">
        <v>59.787960000000005</v>
      </c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315"/>
      <c r="C35" s="315"/>
      <c r="D35" s="315"/>
      <c r="E35" s="266">
        <v>22.10688</v>
      </c>
      <c r="F35" s="266"/>
      <c r="G35" s="16"/>
      <c r="H35" s="18"/>
      <c r="I35" s="43">
        <v>62.684640000000002</v>
      </c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315"/>
      <c r="C36" s="315"/>
      <c r="D36" s="315"/>
      <c r="E36" s="266">
        <v>18.72944</v>
      </c>
      <c r="F36" s="266"/>
      <c r="G36" s="18"/>
      <c r="H36" s="18"/>
      <c r="I36" s="43">
        <v>53.243160000000003</v>
      </c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315"/>
      <c r="C37" s="315"/>
      <c r="D37" s="315"/>
      <c r="E37" s="266">
        <v>20.228280000000002</v>
      </c>
      <c r="F37" s="266"/>
      <c r="G37" s="18"/>
      <c r="H37" s="18"/>
      <c r="I37" s="43">
        <v>37.087199999999996</v>
      </c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438.28747999999996</v>
      </c>
      <c r="F38" s="63"/>
      <c r="G38" s="26"/>
      <c r="H38" s="26"/>
      <c r="I38" s="25">
        <f>SUM(I14:I37)</f>
        <v>1099.1385599999999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61"/>
      <c r="N3" s="384" t="s">
        <v>93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163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ТП-15</v>
      </c>
      <c r="C10" s="400"/>
      <c r="D10" s="400"/>
      <c r="E10" s="400"/>
      <c r="F10" s="387" t="str">
        <f>N4</f>
        <v xml:space="preserve">ТП-12 </v>
      </c>
      <c r="G10" s="390"/>
      <c r="H10" s="390"/>
      <c r="I10" s="391"/>
      <c r="J10" s="400" t="str">
        <f>N3</f>
        <v>ТП-15</v>
      </c>
      <c r="K10" s="400"/>
      <c r="L10" s="400"/>
      <c r="M10" s="400"/>
      <c r="N10" s="387" t="str">
        <f>N4</f>
        <v xml:space="preserve">ТП-12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8"/>
      <c r="C14" s="315"/>
      <c r="D14" s="315"/>
      <c r="E14" s="266">
        <v>49.485960000000006</v>
      </c>
      <c r="F14" s="319"/>
      <c r="G14" s="16"/>
      <c r="H14" s="18"/>
      <c r="I14" s="16">
        <v>40.214159999999993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8"/>
      <c r="C15" s="315"/>
      <c r="D15" s="315"/>
      <c r="E15" s="266">
        <v>46.00752</v>
      </c>
      <c r="F15" s="319"/>
      <c r="G15" s="16"/>
      <c r="H15" s="18"/>
      <c r="I15" s="16">
        <v>39.087000000000003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8"/>
      <c r="C16" s="315"/>
      <c r="D16" s="315"/>
      <c r="E16" s="266">
        <v>46.310519999999997</v>
      </c>
      <c r="F16" s="319"/>
      <c r="G16" s="16"/>
      <c r="H16" s="18"/>
      <c r="I16" s="16">
        <v>40.153559999999999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8"/>
      <c r="C17" s="315"/>
      <c r="D17" s="315"/>
      <c r="E17" s="266">
        <v>41.947320000000005</v>
      </c>
      <c r="F17" s="319"/>
      <c r="G17" s="16"/>
      <c r="H17" s="18"/>
      <c r="I17" s="16">
        <v>38.905200000000001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8"/>
      <c r="C18" s="315"/>
      <c r="D18" s="315"/>
      <c r="E18" s="266">
        <v>39.511200000000002</v>
      </c>
      <c r="F18" s="319"/>
      <c r="G18" s="16"/>
      <c r="H18" s="18"/>
      <c r="I18" s="16">
        <v>39.147599999999997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8"/>
      <c r="C19" s="315"/>
      <c r="D19" s="315"/>
      <c r="E19" s="266">
        <v>49.740479999999998</v>
      </c>
      <c r="F19" s="319"/>
      <c r="G19" s="16"/>
      <c r="H19" s="18"/>
      <c r="I19" s="16">
        <v>45.765119999999996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8"/>
      <c r="C20" s="315"/>
      <c r="D20" s="315"/>
      <c r="E20" s="266">
        <v>55.703520000000005</v>
      </c>
      <c r="F20" s="319"/>
      <c r="G20" s="16"/>
      <c r="H20" s="18"/>
      <c r="I20" s="16">
        <v>51.54636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8"/>
      <c r="C21" s="315"/>
      <c r="D21" s="315"/>
      <c r="E21" s="266">
        <v>57.194279999999999</v>
      </c>
      <c r="F21" s="319"/>
      <c r="G21" s="16"/>
      <c r="H21" s="18"/>
      <c r="I21" s="16">
        <v>59.678879999999999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8"/>
      <c r="C22" s="315"/>
      <c r="D22" s="315"/>
      <c r="E22" s="266">
        <v>58.22448</v>
      </c>
      <c r="F22" s="319"/>
      <c r="G22" s="16"/>
      <c r="H22" s="18"/>
      <c r="I22" s="16">
        <v>67.60535999999999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8"/>
      <c r="C23" s="315"/>
      <c r="D23" s="315"/>
      <c r="E23" s="266">
        <v>52.152360000000002</v>
      </c>
      <c r="F23" s="319"/>
      <c r="G23" s="16"/>
      <c r="H23" s="18"/>
      <c r="I23" s="16">
        <v>60.854519999999994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8"/>
      <c r="C24" s="315"/>
      <c r="D24" s="315"/>
      <c r="E24" s="266">
        <v>41.692799999999991</v>
      </c>
      <c r="F24" s="319"/>
      <c r="G24" s="16"/>
      <c r="H24" s="18"/>
      <c r="I24" s="16">
        <v>51.582719999999995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8"/>
      <c r="C25" s="315"/>
      <c r="D25" s="315"/>
      <c r="E25" s="266">
        <v>39.293039999999998</v>
      </c>
      <c r="F25" s="319"/>
      <c r="G25" s="16"/>
      <c r="H25" s="18"/>
      <c r="I25" s="16">
        <v>50.116199999999999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8"/>
      <c r="C26" s="315"/>
      <c r="D26" s="315"/>
      <c r="E26" s="266">
        <v>42.504840000000002</v>
      </c>
      <c r="F26" s="319"/>
      <c r="G26" s="16"/>
      <c r="H26" s="18"/>
      <c r="I26" s="16">
        <v>49.304160000000003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8"/>
      <c r="C27" s="315"/>
      <c r="D27" s="315"/>
      <c r="E27" s="266">
        <v>37.268999999999998</v>
      </c>
      <c r="F27" s="319"/>
      <c r="G27" s="16"/>
      <c r="H27" s="18"/>
      <c r="I27" s="16">
        <v>47.52252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8"/>
      <c r="C28" s="315"/>
      <c r="D28" s="315"/>
      <c r="E28" s="266">
        <v>34.10568</v>
      </c>
      <c r="F28" s="319"/>
      <c r="G28" s="16"/>
      <c r="H28" s="18"/>
      <c r="I28" s="16">
        <v>42.747239999999998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8"/>
      <c r="C29" s="315"/>
      <c r="D29" s="315"/>
      <c r="E29" s="266">
        <v>34.25112</v>
      </c>
      <c r="F29" s="319"/>
      <c r="G29" s="16"/>
      <c r="H29" s="18"/>
      <c r="I29" s="16">
        <v>41.959440000000008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8"/>
      <c r="C30" s="315"/>
      <c r="D30" s="315"/>
      <c r="E30" s="266">
        <v>34.081440000000001</v>
      </c>
      <c r="F30" s="319"/>
      <c r="G30" s="16"/>
      <c r="H30" s="18"/>
      <c r="I30" s="16">
        <v>42.953279999999999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8"/>
      <c r="C31" s="315"/>
      <c r="D31" s="315"/>
      <c r="E31" s="266">
        <v>38.893080000000005</v>
      </c>
      <c r="F31" s="319"/>
      <c r="G31" s="16"/>
      <c r="H31" s="18"/>
      <c r="I31" s="16">
        <v>40.650479999999995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8"/>
      <c r="C32" s="315"/>
      <c r="D32" s="315"/>
      <c r="E32" s="266">
        <v>44.989439999999995</v>
      </c>
      <c r="F32" s="319"/>
      <c r="G32" s="16"/>
      <c r="H32" s="18"/>
      <c r="I32" s="16">
        <v>50.564639999999997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8"/>
      <c r="C33" s="315"/>
      <c r="D33" s="315"/>
      <c r="E33" s="266">
        <v>52.006920000000001</v>
      </c>
      <c r="F33" s="319"/>
      <c r="G33" s="16"/>
      <c r="H33" s="18"/>
      <c r="I33" s="16">
        <v>52.443240000000003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8"/>
      <c r="C34" s="315"/>
      <c r="D34" s="315"/>
      <c r="E34" s="266">
        <v>58.151760000000003</v>
      </c>
      <c r="F34" s="319"/>
      <c r="G34" s="16"/>
      <c r="H34" s="18"/>
      <c r="I34" s="16">
        <v>55.897440000000003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8"/>
      <c r="C35" s="315"/>
      <c r="D35" s="315"/>
      <c r="E35" s="266">
        <v>58.103279999999998</v>
      </c>
      <c r="F35" s="319"/>
      <c r="G35" s="16"/>
      <c r="H35" s="18"/>
      <c r="I35" s="16">
        <v>56.661000000000001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8"/>
      <c r="C36" s="315"/>
      <c r="D36" s="315"/>
      <c r="E36" s="266">
        <v>50.225280000000005</v>
      </c>
      <c r="F36" s="319"/>
      <c r="G36" s="16"/>
      <c r="H36" s="18"/>
      <c r="I36" s="16">
        <v>46.455959999999997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8"/>
      <c r="C37" s="315"/>
      <c r="D37" s="315"/>
      <c r="E37" s="266">
        <v>49.704120000000003</v>
      </c>
      <c r="F37" s="319"/>
      <c r="G37" s="16"/>
      <c r="H37" s="18"/>
      <c r="I37" s="16">
        <v>41.850360000000002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76"/>
      <c r="C38" s="24"/>
      <c r="D38" s="24"/>
      <c r="E38" s="78">
        <f>SUM(E14:E37)</f>
        <v>1111.5494400000005</v>
      </c>
      <c r="F38" s="63"/>
      <c r="G38" s="26"/>
      <c r="H38" s="26"/>
      <c r="I38" s="25">
        <f>SUM(I14:I37)</f>
        <v>1153.66644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1" zoomScaleNormal="10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598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61"/>
      <c r="N3" s="384" t="s">
        <v>165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164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 к-с Чуприно В-1</v>
      </c>
      <c r="C10" s="400"/>
      <c r="D10" s="400"/>
      <c r="E10" s="400"/>
      <c r="F10" s="387" t="str">
        <f>N4</f>
        <v>ТП к-с Чуприно  В-2</v>
      </c>
      <c r="G10" s="390"/>
      <c r="H10" s="390"/>
      <c r="I10" s="391"/>
      <c r="J10" s="400" t="str">
        <f>N3</f>
        <v>ТП к-с Чуприно В-1</v>
      </c>
      <c r="K10" s="400"/>
      <c r="L10" s="400"/>
      <c r="M10" s="400"/>
      <c r="N10" s="387" t="str">
        <f>N4</f>
        <v>ТП к-с Чуприно 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x14ac:dyDescent="0.2">
      <c r="A14" s="283" t="s">
        <v>688</v>
      </c>
      <c r="B14" s="316"/>
      <c r="C14" s="315"/>
      <c r="D14" s="315"/>
      <c r="E14" s="275">
        <v>0</v>
      </c>
      <c r="F14" s="275"/>
      <c r="G14" s="275"/>
      <c r="H14" s="275"/>
      <c r="I14" s="18">
        <v>12.847199999999999</v>
      </c>
      <c r="J14" s="20"/>
      <c r="K14" s="18"/>
      <c r="L14" s="18"/>
      <c r="M14" s="82">
        <v>0</v>
      </c>
      <c r="N14" s="17"/>
      <c r="O14" s="18"/>
      <c r="P14" s="18"/>
      <c r="Q14" s="82">
        <v>0</v>
      </c>
    </row>
    <row r="15" spans="1:33" s="11" customFormat="1" x14ac:dyDescent="0.2">
      <c r="A15" s="284" t="s">
        <v>689</v>
      </c>
      <c r="B15" s="316"/>
      <c r="C15" s="315"/>
      <c r="D15" s="315"/>
      <c r="E15" s="275">
        <v>0</v>
      </c>
      <c r="F15" s="275"/>
      <c r="G15" s="275"/>
      <c r="H15" s="275"/>
      <c r="I15" s="18">
        <v>13.86528</v>
      </c>
      <c r="J15" s="20"/>
      <c r="K15" s="18"/>
      <c r="L15" s="18"/>
      <c r="M15" s="82">
        <v>0</v>
      </c>
      <c r="N15" s="17"/>
      <c r="O15" s="18"/>
      <c r="P15" s="18"/>
      <c r="Q15" s="82">
        <v>0</v>
      </c>
    </row>
    <row r="16" spans="1:33" s="11" customFormat="1" x14ac:dyDescent="0.2">
      <c r="A16" s="284" t="s">
        <v>690</v>
      </c>
      <c r="B16" s="316"/>
      <c r="C16" s="315"/>
      <c r="D16" s="315"/>
      <c r="E16" s="275">
        <v>0</v>
      </c>
      <c r="F16" s="275"/>
      <c r="G16" s="275"/>
      <c r="H16" s="275"/>
      <c r="I16" s="18">
        <v>12.168480000000001</v>
      </c>
      <c r="J16" s="20"/>
      <c r="K16" s="18"/>
      <c r="L16" s="18"/>
      <c r="M16" s="82">
        <v>0</v>
      </c>
      <c r="N16" s="17"/>
      <c r="O16" s="18"/>
      <c r="P16" s="18"/>
      <c r="Q16" s="82">
        <v>0</v>
      </c>
    </row>
    <row r="17" spans="1:17" s="11" customFormat="1" x14ac:dyDescent="0.2">
      <c r="A17" s="284" t="s">
        <v>691</v>
      </c>
      <c r="B17" s="316"/>
      <c r="C17" s="315"/>
      <c r="D17" s="315"/>
      <c r="E17" s="275">
        <v>0</v>
      </c>
      <c r="F17" s="275"/>
      <c r="G17" s="275"/>
      <c r="H17" s="275"/>
      <c r="I17" s="18">
        <v>9.8656800000000011</v>
      </c>
      <c r="J17" s="20"/>
      <c r="K17" s="18"/>
      <c r="L17" s="18"/>
      <c r="M17" s="82">
        <v>0</v>
      </c>
      <c r="N17" s="17"/>
      <c r="O17" s="18"/>
      <c r="P17" s="18"/>
      <c r="Q17" s="82">
        <v>0</v>
      </c>
    </row>
    <row r="18" spans="1:17" s="11" customFormat="1" x14ac:dyDescent="0.2">
      <c r="A18" s="284" t="s">
        <v>692</v>
      </c>
      <c r="B18" s="316"/>
      <c r="C18" s="315"/>
      <c r="D18" s="315"/>
      <c r="E18" s="275">
        <v>0</v>
      </c>
      <c r="F18" s="275"/>
      <c r="G18" s="275"/>
      <c r="H18" s="275"/>
      <c r="I18" s="18">
        <v>15.8772</v>
      </c>
      <c r="J18" s="20"/>
      <c r="K18" s="18"/>
      <c r="L18" s="18"/>
      <c r="M18" s="82">
        <v>0</v>
      </c>
      <c r="N18" s="17"/>
      <c r="O18" s="18"/>
      <c r="P18" s="18"/>
      <c r="Q18" s="82">
        <v>0</v>
      </c>
    </row>
    <row r="19" spans="1:17" s="11" customFormat="1" x14ac:dyDescent="0.2">
      <c r="A19" s="284" t="s">
        <v>693</v>
      </c>
      <c r="B19" s="316"/>
      <c r="C19" s="315"/>
      <c r="D19" s="315"/>
      <c r="E19" s="275">
        <v>0</v>
      </c>
      <c r="F19" s="275"/>
      <c r="G19" s="275"/>
      <c r="H19" s="275"/>
      <c r="I19" s="18">
        <v>26.979119999999998</v>
      </c>
      <c r="J19" s="20"/>
      <c r="K19" s="18"/>
      <c r="L19" s="18"/>
      <c r="M19" s="82">
        <v>0</v>
      </c>
      <c r="N19" s="17"/>
      <c r="O19" s="18"/>
      <c r="P19" s="18"/>
      <c r="Q19" s="82">
        <v>0</v>
      </c>
    </row>
    <row r="20" spans="1:17" s="11" customFormat="1" x14ac:dyDescent="0.2">
      <c r="A20" s="284" t="s">
        <v>694</v>
      </c>
      <c r="B20" s="316"/>
      <c r="C20" s="315"/>
      <c r="D20" s="315"/>
      <c r="E20" s="275">
        <v>0</v>
      </c>
      <c r="F20" s="275"/>
      <c r="G20" s="275"/>
      <c r="H20" s="275"/>
      <c r="I20" s="18">
        <v>30.760560000000002</v>
      </c>
      <c r="J20" s="20"/>
      <c r="K20" s="18"/>
      <c r="L20" s="18"/>
      <c r="M20" s="82">
        <v>0</v>
      </c>
      <c r="N20" s="17"/>
      <c r="O20" s="18"/>
      <c r="P20" s="18"/>
      <c r="Q20" s="82">
        <v>0</v>
      </c>
    </row>
    <row r="21" spans="1:17" s="11" customFormat="1" x14ac:dyDescent="0.2">
      <c r="A21" s="284" t="s">
        <v>695</v>
      </c>
      <c r="B21" s="316"/>
      <c r="C21" s="315"/>
      <c r="D21" s="315"/>
      <c r="E21" s="275">
        <v>0</v>
      </c>
      <c r="F21" s="275"/>
      <c r="G21" s="275"/>
      <c r="H21" s="275"/>
      <c r="I21" s="18">
        <v>26.44584</v>
      </c>
      <c r="J21" s="20"/>
      <c r="K21" s="18"/>
      <c r="L21" s="18"/>
      <c r="M21" s="82">
        <v>0</v>
      </c>
      <c r="N21" s="17"/>
      <c r="O21" s="18"/>
      <c r="P21" s="18"/>
      <c r="Q21" s="82">
        <v>0</v>
      </c>
    </row>
    <row r="22" spans="1:17" s="11" customFormat="1" x14ac:dyDescent="0.2">
      <c r="A22" s="284" t="s">
        <v>696</v>
      </c>
      <c r="B22" s="316"/>
      <c r="C22" s="315"/>
      <c r="D22" s="315"/>
      <c r="E22" s="275">
        <v>0</v>
      </c>
      <c r="F22" s="275"/>
      <c r="G22" s="275"/>
      <c r="H22" s="275"/>
      <c r="I22" s="18">
        <v>19.416240000000002</v>
      </c>
      <c r="J22" s="20"/>
      <c r="K22" s="18"/>
      <c r="L22" s="18"/>
      <c r="M22" s="82">
        <v>0</v>
      </c>
      <c r="N22" s="17"/>
      <c r="O22" s="18"/>
      <c r="P22" s="18"/>
      <c r="Q22" s="82">
        <v>0</v>
      </c>
    </row>
    <row r="23" spans="1:17" s="11" customFormat="1" x14ac:dyDescent="0.2">
      <c r="A23" s="284" t="s">
        <v>697</v>
      </c>
      <c r="B23" s="316"/>
      <c r="C23" s="315"/>
      <c r="D23" s="315"/>
      <c r="E23" s="275">
        <v>0</v>
      </c>
      <c r="F23" s="275"/>
      <c r="G23" s="275"/>
      <c r="H23" s="275"/>
      <c r="I23" s="18">
        <v>15.07728</v>
      </c>
      <c r="J23" s="20"/>
      <c r="K23" s="18"/>
      <c r="L23" s="18"/>
      <c r="M23" s="82">
        <v>0</v>
      </c>
      <c r="N23" s="17"/>
      <c r="O23" s="18"/>
      <c r="P23" s="18"/>
      <c r="Q23" s="82">
        <v>0</v>
      </c>
    </row>
    <row r="24" spans="1:17" s="11" customFormat="1" x14ac:dyDescent="0.2">
      <c r="A24" s="284" t="s">
        <v>698</v>
      </c>
      <c r="B24" s="316"/>
      <c r="C24" s="315"/>
      <c r="D24" s="315"/>
      <c r="E24" s="275">
        <v>0</v>
      </c>
      <c r="F24" s="275"/>
      <c r="G24" s="275"/>
      <c r="H24" s="275"/>
      <c r="I24" s="18">
        <v>17.38008</v>
      </c>
      <c r="J24" s="20"/>
      <c r="K24" s="18"/>
      <c r="L24" s="18"/>
      <c r="M24" s="82">
        <v>0</v>
      </c>
      <c r="N24" s="17"/>
      <c r="O24" s="18"/>
      <c r="P24" s="18"/>
      <c r="Q24" s="82">
        <v>0</v>
      </c>
    </row>
    <row r="25" spans="1:17" s="11" customFormat="1" x14ac:dyDescent="0.2">
      <c r="A25" s="284" t="s">
        <v>699</v>
      </c>
      <c r="B25" s="316"/>
      <c r="C25" s="315"/>
      <c r="D25" s="315"/>
      <c r="E25" s="275">
        <v>0</v>
      </c>
      <c r="F25" s="275"/>
      <c r="G25" s="275"/>
      <c r="H25" s="275"/>
      <c r="I25" s="18">
        <v>18.325439999999997</v>
      </c>
      <c r="J25" s="20"/>
      <c r="K25" s="18"/>
      <c r="L25" s="18"/>
      <c r="M25" s="82">
        <v>0</v>
      </c>
      <c r="N25" s="17"/>
      <c r="O25" s="18"/>
      <c r="P25" s="18"/>
      <c r="Q25" s="82">
        <v>0</v>
      </c>
    </row>
    <row r="26" spans="1:17" s="11" customFormat="1" x14ac:dyDescent="0.2">
      <c r="A26" s="284" t="s">
        <v>700</v>
      </c>
      <c r="B26" s="316"/>
      <c r="C26" s="315"/>
      <c r="D26" s="315"/>
      <c r="E26" s="275">
        <v>0</v>
      </c>
      <c r="F26" s="275"/>
      <c r="G26" s="275"/>
      <c r="H26" s="275"/>
      <c r="I26" s="18">
        <v>19.076880000000003</v>
      </c>
      <c r="J26" s="20"/>
      <c r="K26" s="18"/>
      <c r="L26" s="18"/>
      <c r="M26" s="82">
        <v>0</v>
      </c>
      <c r="N26" s="17"/>
      <c r="O26" s="18"/>
      <c r="P26" s="18"/>
      <c r="Q26" s="82">
        <v>0</v>
      </c>
    </row>
    <row r="27" spans="1:17" s="11" customFormat="1" x14ac:dyDescent="0.2">
      <c r="A27" s="284" t="s">
        <v>701</v>
      </c>
      <c r="B27" s="316"/>
      <c r="C27" s="315"/>
      <c r="D27" s="315"/>
      <c r="E27" s="275">
        <v>0</v>
      </c>
      <c r="F27" s="275"/>
      <c r="G27" s="275"/>
      <c r="H27" s="275"/>
      <c r="I27" s="18">
        <v>16.434719999999999</v>
      </c>
      <c r="J27" s="20"/>
      <c r="K27" s="18"/>
      <c r="L27" s="18"/>
      <c r="M27" s="82">
        <v>0</v>
      </c>
      <c r="N27" s="17"/>
      <c r="O27" s="18"/>
      <c r="P27" s="18"/>
      <c r="Q27" s="82">
        <v>0</v>
      </c>
    </row>
    <row r="28" spans="1:17" s="11" customFormat="1" x14ac:dyDescent="0.2">
      <c r="A28" s="284" t="s">
        <v>702</v>
      </c>
      <c r="B28" s="316"/>
      <c r="C28" s="315"/>
      <c r="D28" s="315"/>
      <c r="E28" s="275">
        <v>0</v>
      </c>
      <c r="F28" s="275"/>
      <c r="G28" s="275"/>
      <c r="H28" s="275"/>
      <c r="I28" s="18">
        <v>13.889519999999999</v>
      </c>
      <c r="J28" s="20"/>
      <c r="K28" s="18"/>
      <c r="L28" s="18"/>
      <c r="M28" s="82">
        <v>0</v>
      </c>
      <c r="N28" s="17"/>
      <c r="O28" s="18"/>
      <c r="P28" s="18"/>
      <c r="Q28" s="82">
        <v>0</v>
      </c>
    </row>
    <row r="29" spans="1:17" s="11" customFormat="1" x14ac:dyDescent="0.2">
      <c r="A29" s="284" t="s">
        <v>703</v>
      </c>
      <c r="B29" s="316"/>
      <c r="C29" s="315"/>
      <c r="D29" s="315"/>
      <c r="E29" s="275">
        <v>0</v>
      </c>
      <c r="F29" s="275"/>
      <c r="G29" s="275"/>
      <c r="H29" s="275"/>
      <c r="I29" s="18">
        <v>16.337760000000003</v>
      </c>
      <c r="J29" s="20"/>
      <c r="K29" s="18"/>
      <c r="L29" s="18"/>
      <c r="M29" s="82">
        <v>0</v>
      </c>
      <c r="N29" s="17"/>
      <c r="O29" s="18"/>
      <c r="P29" s="18"/>
      <c r="Q29" s="82">
        <v>0</v>
      </c>
    </row>
    <row r="30" spans="1:17" s="22" customFormat="1" x14ac:dyDescent="0.2">
      <c r="A30" s="284" t="s">
        <v>704</v>
      </c>
      <c r="B30" s="316"/>
      <c r="C30" s="315"/>
      <c r="D30" s="315"/>
      <c r="E30" s="275">
        <v>0</v>
      </c>
      <c r="F30" s="275"/>
      <c r="G30" s="275"/>
      <c r="H30" s="275"/>
      <c r="I30" s="18">
        <v>30.421200000000002</v>
      </c>
      <c r="J30" s="20"/>
      <c r="K30" s="18"/>
      <c r="L30" s="18"/>
      <c r="M30" s="82">
        <v>0</v>
      </c>
      <c r="N30" s="17"/>
      <c r="O30" s="18"/>
      <c r="P30" s="18"/>
      <c r="Q30" s="82">
        <v>0</v>
      </c>
    </row>
    <row r="31" spans="1:17" s="22" customFormat="1" x14ac:dyDescent="0.2">
      <c r="A31" s="284" t="s">
        <v>705</v>
      </c>
      <c r="B31" s="316"/>
      <c r="C31" s="315"/>
      <c r="D31" s="315"/>
      <c r="E31" s="275">
        <v>0</v>
      </c>
      <c r="F31" s="275"/>
      <c r="G31" s="275"/>
      <c r="H31" s="275"/>
      <c r="I31" s="18">
        <v>30.15456</v>
      </c>
      <c r="J31" s="20"/>
      <c r="K31" s="18"/>
      <c r="L31" s="18"/>
      <c r="M31" s="82">
        <v>0</v>
      </c>
      <c r="N31" s="17"/>
      <c r="O31" s="18"/>
      <c r="P31" s="18"/>
      <c r="Q31" s="82">
        <v>0</v>
      </c>
    </row>
    <row r="32" spans="1:17" s="22" customFormat="1" x14ac:dyDescent="0.2">
      <c r="A32" s="284" t="s">
        <v>706</v>
      </c>
      <c r="B32" s="316"/>
      <c r="C32" s="315"/>
      <c r="D32" s="315"/>
      <c r="E32" s="275">
        <v>0</v>
      </c>
      <c r="F32" s="275"/>
      <c r="G32" s="275"/>
      <c r="H32" s="275"/>
      <c r="I32" s="18">
        <v>27.682079999999999</v>
      </c>
      <c r="J32" s="20"/>
      <c r="K32" s="18"/>
      <c r="L32" s="18"/>
      <c r="M32" s="82">
        <v>0</v>
      </c>
      <c r="N32" s="17"/>
      <c r="O32" s="18"/>
      <c r="P32" s="18"/>
      <c r="Q32" s="82">
        <v>0</v>
      </c>
    </row>
    <row r="33" spans="1:33" s="22" customFormat="1" x14ac:dyDescent="0.2">
      <c r="A33" s="284" t="s">
        <v>707</v>
      </c>
      <c r="B33" s="316"/>
      <c r="C33" s="315"/>
      <c r="D33" s="315"/>
      <c r="E33" s="275">
        <v>0</v>
      </c>
      <c r="F33" s="275"/>
      <c r="G33" s="275"/>
      <c r="H33" s="275"/>
      <c r="I33" s="18">
        <v>15.852959999999999</v>
      </c>
      <c r="J33" s="20"/>
      <c r="K33" s="18"/>
      <c r="L33" s="18"/>
      <c r="M33" s="82">
        <v>0</v>
      </c>
      <c r="N33" s="17"/>
      <c r="O33" s="18"/>
      <c r="P33" s="18"/>
      <c r="Q33" s="82">
        <v>0</v>
      </c>
    </row>
    <row r="34" spans="1:33" s="22" customFormat="1" x14ac:dyDescent="0.2">
      <c r="A34" s="284" t="s">
        <v>708</v>
      </c>
      <c r="B34" s="316"/>
      <c r="C34" s="315"/>
      <c r="D34" s="315"/>
      <c r="E34" s="275">
        <v>0</v>
      </c>
      <c r="F34" s="275"/>
      <c r="G34" s="275"/>
      <c r="H34" s="275"/>
      <c r="I34" s="18">
        <v>12.289680000000001</v>
      </c>
      <c r="J34" s="20"/>
      <c r="K34" s="18"/>
      <c r="L34" s="18"/>
      <c r="M34" s="82">
        <v>0</v>
      </c>
      <c r="N34" s="17"/>
      <c r="O34" s="18"/>
      <c r="P34" s="18"/>
      <c r="Q34" s="82">
        <v>0</v>
      </c>
    </row>
    <row r="35" spans="1:33" s="22" customFormat="1" x14ac:dyDescent="0.2">
      <c r="A35" s="284" t="s">
        <v>709</v>
      </c>
      <c r="B35" s="316"/>
      <c r="C35" s="315"/>
      <c r="D35" s="315"/>
      <c r="E35" s="275">
        <v>0</v>
      </c>
      <c r="F35" s="275"/>
      <c r="G35" s="275"/>
      <c r="H35" s="275"/>
      <c r="I35" s="18">
        <v>11.756400000000001</v>
      </c>
      <c r="J35" s="20"/>
      <c r="K35" s="18"/>
      <c r="L35" s="18"/>
      <c r="M35" s="82">
        <v>0</v>
      </c>
      <c r="N35" s="17"/>
      <c r="O35" s="18"/>
      <c r="P35" s="18"/>
      <c r="Q35" s="82">
        <v>0</v>
      </c>
    </row>
    <row r="36" spans="1:33" s="22" customFormat="1" x14ac:dyDescent="0.2">
      <c r="A36" s="284" t="s">
        <v>710</v>
      </c>
      <c r="B36" s="316"/>
      <c r="C36" s="315"/>
      <c r="D36" s="315"/>
      <c r="E36" s="275">
        <v>0</v>
      </c>
      <c r="F36" s="275"/>
      <c r="G36" s="275"/>
      <c r="H36" s="275"/>
      <c r="I36" s="18">
        <v>10.714080000000001</v>
      </c>
      <c r="J36" s="20"/>
      <c r="K36" s="18"/>
      <c r="L36" s="18"/>
      <c r="M36" s="82">
        <v>0</v>
      </c>
      <c r="N36" s="17"/>
      <c r="O36" s="18"/>
      <c r="P36" s="18"/>
      <c r="Q36" s="82">
        <v>0</v>
      </c>
    </row>
    <row r="37" spans="1:33" s="22" customFormat="1" ht="13.5" thickBot="1" x14ac:dyDescent="0.25">
      <c r="A37" s="285" t="s">
        <v>711</v>
      </c>
      <c r="B37" s="316"/>
      <c r="C37" s="315"/>
      <c r="D37" s="315"/>
      <c r="E37" s="275">
        <v>0</v>
      </c>
      <c r="F37" s="275"/>
      <c r="G37" s="275"/>
      <c r="H37" s="275"/>
      <c r="I37" s="18">
        <v>11.271599999999999</v>
      </c>
      <c r="J37" s="20"/>
      <c r="K37" s="18"/>
      <c r="L37" s="18"/>
      <c r="M37" s="82">
        <v>0</v>
      </c>
      <c r="N37" s="17"/>
      <c r="O37" s="18"/>
      <c r="P37" s="18"/>
      <c r="Q37" s="82">
        <v>0</v>
      </c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0</v>
      </c>
      <c r="F38" s="63"/>
      <c r="G38" s="26"/>
      <c r="H38" s="26"/>
      <c r="I38" s="25">
        <f>SUM(I14:I37)</f>
        <v>434.88983999999988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598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61"/>
      <c r="N3" s="384" t="s">
        <v>166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599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 xml:space="preserve">КТП Курс </v>
      </c>
      <c r="C10" s="400"/>
      <c r="D10" s="400"/>
      <c r="E10" s="400"/>
      <c r="F10" s="387" t="str">
        <f>N4</f>
        <v xml:space="preserve">КТП- Газ, котельная </v>
      </c>
      <c r="G10" s="390"/>
      <c r="H10" s="390"/>
      <c r="I10" s="391"/>
      <c r="J10" s="400" t="str">
        <f>N3</f>
        <v xml:space="preserve">КТП Курс </v>
      </c>
      <c r="K10" s="400"/>
      <c r="L10" s="400"/>
      <c r="M10" s="400"/>
      <c r="N10" s="387" t="str">
        <f>N4</f>
        <v xml:space="preserve">КТП- Газ, котельная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40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40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8"/>
      <c r="C14" s="315"/>
      <c r="D14" s="315"/>
      <c r="E14" s="266">
        <v>0.61407999999999996</v>
      </c>
      <c r="F14" s="316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8"/>
      <c r="C15" s="315"/>
      <c r="D15" s="315"/>
      <c r="E15" s="266">
        <v>0.64639999999999997</v>
      </c>
      <c r="F15" s="316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8"/>
      <c r="C16" s="315"/>
      <c r="D16" s="315"/>
      <c r="E16" s="266">
        <v>0.66256000000000004</v>
      </c>
      <c r="F16" s="316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8"/>
      <c r="C17" s="315"/>
      <c r="D17" s="315"/>
      <c r="E17" s="266">
        <v>0.67871999999999999</v>
      </c>
      <c r="F17" s="316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8"/>
      <c r="C18" s="315"/>
      <c r="D18" s="315"/>
      <c r="E18" s="266">
        <v>0.70295999999999992</v>
      </c>
      <c r="F18" s="316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8"/>
      <c r="C19" s="315"/>
      <c r="D19" s="315"/>
      <c r="E19" s="266">
        <v>0.70295999999999992</v>
      </c>
      <c r="F19" s="316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8"/>
      <c r="C20" s="315"/>
      <c r="D20" s="315"/>
      <c r="E20" s="266">
        <v>0.89688000000000001</v>
      </c>
      <c r="F20" s="316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8"/>
      <c r="C21" s="315"/>
      <c r="D21" s="315"/>
      <c r="E21" s="266">
        <v>3.7248800000000002</v>
      </c>
      <c r="F21" s="316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8"/>
      <c r="C22" s="315"/>
      <c r="D22" s="315"/>
      <c r="E22" s="266">
        <v>8.7344799999999996</v>
      </c>
      <c r="F22" s="316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8"/>
      <c r="C23" s="315"/>
      <c r="D23" s="315"/>
      <c r="E23" s="266">
        <v>11.69176</v>
      </c>
      <c r="F23" s="316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8"/>
      <c r="C24" s="315"/>
      <c r="D24" s="315"/>
      <c r="E24" s="266">
        <v>14.172320000000001</v>
      </c>
      <c r="F24" s="316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8"/>
      <c r="C25" s="315"/>
      <c r="D25" s="315"/>
      <c r="E25" s="266">
        <v>24.498560000000001</v>
      </c>
      <c r="F25" s="316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8"/>
      <c r="C26" s="315"/>
      <c r="D26" s="315"/>
      <c r="E26" s="266">
        <v>5.2115999999999998</v>
      </c>
      <c r="F26" s="316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8"/>
      <c r="C27" s="315"/>
      <c r="D27" s="315"/>
      <c r="E27" s="266">
        <v>16.216559999999998</v>
      </c>
      <c r="F27" s="316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8"/>
      <c r="C28" s="315"/>
      <c r="D28" s="315"/>
      <c r="E28" s="266">
        <v>21.735200000000003</v>
      </c>
      <c r="F28" s="316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8"/>
      <c r="C29" s="315"/>
      <c r="D29" s="315"/>
      <c r="E29" s="266">
        <v>11.619040000000002</v>
      </c>
      <c r="F29" s="316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8"/>
      <c r="C30" s="315"/>
      <c r="D30" s="315"/>
      <c r="E30" s="266">
        <v>31.552400000000002</v>
      </c>
      <c r="F30" s="316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8"/>
      <c r="C31" s="315"/>
      <c r="D31" s="315"/>
      <c r="E31" s="266">
        <v>2.6987199999999998</v>
      </c>
      <c r="F31" s="316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8"/>
      <c r="C32" s="315"/>
      <c r="D32" s="315"/>
      <c r="E32" s="266">
        <v>0.29896000000000006</v>
      </c>
      <c r="F32" s="316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8"/>
      <c r="C33" s="315"/>
      <c r="D33" s="315"/>
      <c r="E33" s="266">
        <v>0.30703999999999998</v>
      </c>
      <c r="F33" s="316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8"/>
      <c r="C34" s="315"/>
      <c r="D34" s="315"/>
      <c r="E34" s="266">
        <v>0.30703999999999998</v>
      </c>
      <c r="F34" s="316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8"/>
      <c r="C35" s="315"/>
      <c r="D35" s="315"/>
      <c r="E35" s="266">
        <v>0.29896000000000006</v>
      </c>
      <c r="F35" s="316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8"/>
      <c r="C36" s="315"/>
      <c r="D36" s="315"/>
      <c r="E36" s="266">
        <v>0.31512000000000001</v>
      </c>
      <c r="F36" s="316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8"/>
      <c r="C37" s="315"/>
      <c r="D37" s="315"/>
      <c r="E37" s="266">
        <v>0.31512000000000001</v>
      </c>
      <c r="F37" s="316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158.60232000000002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Q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4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466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3" s="1" customFormat="1" ht="13.5" customHeight="1" x14ac:dyDescent="0.2">
      <c r="B3" s="62"/>
      <c r="F3" s="61"/>
      <c r="N3" s="384" t="s">
        <v>173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>
        <v>26.07</v>
      </c>
      <c r="U9" s="3">
        <v>23.07</v>
      </c>
      <c r="V9" s="3">
        <v>19.259999999999998</v>
      </c>
      <c r="W9" s="3">
        <v>18.57</v>
      </c>
      <c r="X9" s="3">
        <v>18.899999999999999</v>
      </c>
      <c r="Y9" s="3">
        <v>20.7</v>
      </c>
      <c r="Z9" s="3">
        <v>22.77</v>
      </c>
      <c r="AA9" s="3">
        <v>23.4</v>
      </c>
      <c r="AB9" s="3">
        <v>24</v>
      </c>
      <c r="AC9" s="3">
        <v>33.21</v>
      </c>
      <c r="AD9" s="3">
        <v>32.58</v>
      </c>
      <c r="AE9" s="3">
        <v>23.79</v>
      </c>
      <c r="AF9" s="3">
        <v>28.38</v>
      </c>
      <c r="AG9" s="3">
        <v>25.380000000000003</v>
      </c>
      <c r="AH9" s="1">
        <v>23.759999999999998</v>
      </c>
      <c r="AI9" s="1">
        <v>24.03</v>
      </c>
      <c r="AJ9" s="1">
        <v>24.42</v>
      </c>
      <c r="AK9" s="1">
        <v>25.02</v>
      </c>
      <c r="AL9" s="1">
        <v>26.759999999999998</v>
      </c>
      <c r="AM9" s="1">
        <v>23.939999999999998</v>
      </c>
      <c r="AN9" s="1">
        <v>27.84</v>
      </c>
      <c r="AO9" s="1">
        <v>25.560000000000002</v>
      </c>
      <c r="AP9" s="1">
        <v>29.85</v>
      </c>
      <c r="AQ9" s="1">
        <v>26.28</v>
      </c>
    </row>
    <row r="10" spans="1:43" s="1" customFormat="1" ht="15" x14ac:dyDescent="0.2">
      <c r="A10" s="370"/>
      <c r="B10" s="400" t="str">
        <f>N3</f>
        <v>ТП-65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ТП-65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v>80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4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3" s="21" customFormat="1" ht="15" x14ac:dyDescent="0.25">
      <c r="A14" s="283" t="s">
        <v>688</v>
      </c>
      <c r="B14" s="266"/>
      <c r="C14" s="266"/>
      <c r="D14" s="266"/>
      <c r="E14" s="43">
        <v>26.3307</v>
      </c>
      <c r="F14" s="266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43" s="11" customFormat="1" ht="15" x14ac:dyDescent="0.25">
      <c r="A15" s="284" t="s">
        <v>689</v>
      </c>
      <c r="B15" s="266"/>
      <c r="C15" s="266"/>
      <c r="D15" s="266"/>
      <c r="E15" s="43">
        <v>23.300699999999999</v>
      </c>
      <c r="F15" s="266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43" s="11" customFormat="1" ht="15" x14ac:dyDescent="0.25">
      <c r="A16" s="284" t="s">
        <v>690</v>
      </c>
      <c r="B16" s="266"/>
      <c r="C16" s="266"/>
      <c r="D16" s="266"/>
      <c r="E16" s="43">
        <v>19.452599999999997</v>
      </c>
      <c r="F16" s="266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43">
        <v>18.755700000000001</v>
      </c>
      <c r="F17" s="266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43">
        <v>19.088999999999999</v>
      </c>
      <c r="F18" s="266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43">
        <v>20.907</v>
      </c>
      <c r="F19" s="266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43">
        <v>22.997699999999998</v>
      </c>
      <c r="F20" s="266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43">
        <v>23.634</v>
      </c>
      <c r="F21" s="266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43">
        <v>24.240000000000002</v>
      </c>
      <c r="F22" s="266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43">
        <v>33.542099999999998</v>
      </c>
      <c r="F23" s="266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43">
        <v>32.905799999999999</v>
      </c>
      <c r="F24" s="266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43">
        <v>24.027899999999999</v>
      </c>
      <c r="F25" s="266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43">
        <v>28.663799999999998</v>
      </c>
      <c r="F26" s="266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43">
        <v>25.633800000000004</v>
      </c>
      <c r="F27" s="266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43">
        <v>23.997599999999998</v>
      </c>
      <c r="F28" s="266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43">
        <v>24.270300000000002</v>
      </c>
      <c r="F29" s="266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43">
        <v>24.664200000000001</v>
      </c>
      <c r="F30" s="266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43">
        <v>25.270199999999999</v>
      </c>
      <c r="F31" s="266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43">
        <v>27.0276</v>
      </c>
      <c r="F32" s="266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43">
        <v>24.179399999999998</v>
      </c>
      <c r="F33" s="266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43">
        <v>28.118400000000001</v>
      </c>
      <c r="F34" s="266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43">
        <v>25.815600000000003</v>
      </c>
      <c r="F35" s="266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43">
        <v>30.148500000000002</v>
      </c>
      <c r="F36" s="266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43">
        <v>26.5428</v>
      </c>
      <c r="F37" s="266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603.5154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Normal="10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59" customWidth="1"/>
    <col min="3" max="3" width="11.28515625" style="27" customWidth="1"/>
    <col min="4" max="4" width="11.28515625" style="27" hidden="1" customWidth="1"/>
    <col min="5" max="5" width="11.28515625" style="263" customWidth="1"/>
    <col min="6" max="6" width="11.28515625" style="60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1"/>
      <c r="E3" s="260"/>
      <c r="F3" s="62"/>
      <c r="N3" s="384" t="s">
        <v>168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260"/>
      <c r="F4" s="85"/>
      <c r="G4" s="3"/>
      <c r="H4" s="3"/>
      <c r="I4" s="5" t="s">
        <v>6</v>
      </c>
      <c r="J4" s="57"/>
      <c r="K4" s="57"/>
      <c r="L4" s="57"/>
      <c r="N4" s="384" t="s">
        <v>167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260"/>
      <c r="F5" s="6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4">
        <v>1628</v>
      </c>
      <c r="E8" s="260"/>
      <c r="F8" s="62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</v>
      </c>
      <c r="C10" s="400"/>
      <c r="D10" s="400"/>
      <c r="E10" s="400"/>
      <c r="F10" s="387" t="str">
        <f>N4</f>
        <v>ТП-3</v>
      </c>
      <c r="G10" s="390"/>
      <c r="H10" s="390"/>
      <c r="I10" s="391"/>
      <c r="J10" s="400" t="str">
        <f>N3</f>
        <v>ТП-11</v>
      </c>
      <c r="K10" s="400"/>
      <c r="L10" s="400"/>
      <c r="M10" s="400"/>
      <c r="N10" s="387" t="str">
        <f>N4</f>
        <v>ТП-3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261">
        <v>25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25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5" t="s">
        <v>12</v>
      </c>
      <c r="C12" s="10" t="s">
        <v>13</v>
      </c>
      <c r="D12" s="10"/>
      <c r="E12" s="10" t="s">
        <v>406</v>
      </c>
      <c r="F12" s="66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26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17"/>
      <c r="C14" s="315"/>
      <c r="D14" s="315"/>
      <c r="E14" s="266">
        <v>19.200099999999999</v>
      </c>
      <c r="F14" s="317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317"/>
      <c r="C15" s="315"/>
      <c r="D15" s="315"/>
      <c r="E15" s="266">
        <v>18.649650000000001</v>
      </c>
      <c r="F15" s="317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317"/>
      <c r="C16" s="315"/>
      <c r="D16" s="315"/>
      <c r="E16" s="266">
        <v>19.083949999999998</v>
      </c>
      <c r="F16" s="317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317"/>
      <c r="C17" s="315"/>
      <c r="D17" s="315"/>
      <c r="E17" s="266">
        <v>20.735300000000002</v>
      </c>
      <c r="F17" s="317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317"/>
      <c r="C18" s="315"/>
      <c r="D18" s="315"/>
      <c r="E18" s="266">
        <v>23.149199999999997</v>
      </c>
      <c r="F18" s="317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317"/>
      <c r="C19" s="315"/>
      <c r="D19" s="315"/>
      <c r="E19" s="266">
        <v>21.381700000000002</v>
      </c>
      <c r="F19" s="317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317"/>
      <c r="C20" s="315"/>
      <c r="D20" s="315"/>
      <c r="E20" s="266">
        <v>21.008000000000003</v>
      </c>
      <c r="F20" s="317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317"/>
      <c r="C21" s="315"/>
      <c r="D21" s="315"/>
      <c r="E21" s="266">
        <v>22.775500000000001</v>
      </c>
      <c r="F21" s="317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317"/>
      <c r="C22" s="315"/>
      <c r="D22" s="315"/>
      <c r="E22" s="266">
        <v>23.9269</v>
      </c>
      <c r="F22" s="317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317"/>
      <c r="C23" s="315"/>
      <c r="D23" s="315"/>
      <c r="E23" s="266">
        <v>17.558850000000003</v>
      </c>
      <c r="F23" s="317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317"/>
      <c r="C24" s="315"/>
      <c r="D24" s="315"/>
      <c r="E24" s="266">
        <v>14.114750000000001</v>
      </c>
      <c r="F24" s="317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317"/>
      <c r="C25" s="315"/>
      <c r="D25" s="315"/>
      <c r="E25" s="266">
        <v>10.781749999999999</v>
      </c>
      <c r="F25" s="317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317"/>
      <c r="C26" s="315"/>
      <c r="D26" s="315"/>
      <c r="E26" s="266">
        <v>12.04425</v>
      </c>
      <c r="F26" s="317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317"/>
      <c r="C27" s="315"/>
      <c r="D27" s="315"/>
      <c r="E27" s="266">
        <v>13.983449999999999</v>
      </c>
      <c r="F27" s="317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317"/>
      <c r="C28" s="315"/>
      <c r="D28" s="315"/>
      <c r="E28" s="266">
        <v>12.387649999999999</v>
      </c>
      <c r="F28" s="317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317"/>
      <c r="C29" s="315"/>
      <c r="D29" s="315"/>
      <c r="E29" s="266">
        <v>12.120000000000001</v>
      </c>
      <c r="F29" s="317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317"/>
      <c r="C30" s="315"/>
      <c r="D30" s="315"/>
      <c r="E30" s="266">
        <v>11.645299999999999</v>
      </c>
      <c r="F30" s="317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317"/>
      <c r="C31" s="315"/>
      <c r="D31" s="315"/>
      <c r="E31" s="266">
        <v>13.054250000000001</v>
      </c>
      <c r="F31" s="317"/>
      <c r="G31" s="16"/>
      <c r="H31" s="18"/>
      <c r="I31" s="318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317"/>
      <c r="C32" s="315"/>
      <c r="D32" s="315"/>
      <c r="E32" s="266">
        <v>20.917100000000001</v>
      </c>
      <c r="F32" s="317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317"/>
      <c r="C33" s="315"/>
      <c r="D33" s="315"/>
      <c r="E33" s="266">
        <v>18.043650000000003</v>
      </c>
      <c r="F33" s="317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317"/>
      <c r="C34" s="315"/>
      <c r="D34" s="315"/>
      <c r="E34" s="266">
        <v>18.730450000000001</v>
      </c>
      <c r="F34" s="317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317"/>
      <c r="C35" s="315"/>
      <c r="D35" s="315"/>
      <c r="E35" s="266">
        <v>20.755499999999998</v>
      </c>
      <c r="F35" s="317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317"/>
      <c r="C36" s="315"/>
      <c r="D36" s="315"/>
      <c r="E36" s="266">
        <v>23.376449999999998</v>
      </c>
      <c r="F36" s="317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317"/>
      <c r="C37" s="315"/>
      <c r="D37" s="315"/>
      <c r="E37" s="266">
        <v>20.962550000000004</v>
      </c>
      <c r="F37" s="317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16"/>
      <c r="C38" s="24"/>
      <c r="D38" s="24"/>
      <c r="E38" s="25">
        <f>SUM(E14:E37)</f>
        <v>430.38625000000008</v>
      </c>
      <c r="F38" s="8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1"/>
      <c r="E39" s="260"/>
      <c r="F39" s="62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1"/>
      <c r="E40" s="260"/>
      <c r="F40" s="6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41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5"/>
      <c r="F3" s="61"/>
      <c r="N3" s="384" t="s">
        <v>170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169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 xml:space="preserve">КТП-1 Молокозавод </v>
      </c>
      <c r="C10" s="400"/>
      <c r="D10" s="400"/>
      <c r="E10" s="400"/>
      <c r="F10" s="387" t="str">
        <f>N4</f>
        <v xml:space="preserve">КТП-2 Молокозавод </v>
      </c>
      <c r="G10" s="390"/>
      <c r="H10" s="390"/>
      <c r="I10" s="391"/>
      <c r="J10" s="400" t="str">
        <f>N3</f>
        <v xml:space="preserve">КТП-1 Молокозавод </v>
      </c>
      <c r="K10" s="400"/>
      <c r="L10" s="400"/>
      <c r="M10" s="400"/>
      <c r="N10" s="387" t="str">
        <f>N4</f>
        <v xml:space="preserve">КТП-2 Молокозавод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38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39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x14ac:dyDescent="0.2">
      <c r="A14" s="283" t="s">
        <v>688</v>
      </c>
      <c r="B14" s="266"/>
      <c r="C14" s="315"/>
      <c r="D14" s="315"/>
      <c r="E14" s="266">
        <v>6.59328</v>
      </c>
      <c r="F14" s="316"/>
      <c r="G14" s="16"/>
      <c r="H14" s="18"/>
      <c r="I14" s="316">
        <v>0</v>
      </c>
      <c r="J14" s="20"/>
      <c r="K14" s="18"/>
      <c r="L14" s="18"/>
      <c r="M14" s="82">
        <v>0</v>
      </c>
      <c r="N14" s="17"/>
      <c r="O14" s="18"/>
      <c r="P14" s="18"/>
      <c r="Q14" s="82">
        <v>0</v>
      </c>
    </row>
    <row r="15" spans="1:33" s="11" customFormat="1" x14ac:dyDescent="0.2">
      <c r="A15" s="284" t="s">
        <v>689</v>
      </c>
      <c r="B15" s="266"/>
      <c r="C15" s="315"/>
      <c r="D15" s="315"/>
      <c r="E15" s="266">
        <v>6.7871999999999995</v>
      </c>
      <c r="F15" s="316"/>
      <c r="G15" s="16"/>
      <c r="H15" s="18"/>
      <c r="I15" s="316">
        <v>0</v>
      </c>
      <c r="J15" s="20"/>
      <c r="K15" s="18"/>
      <c r="L15" s="18"/>
      <c r="M15" s="82">
        <v>0</v>
      </c>
      <c r="N15" s="17"/>
      <c r="O15" s="18"/>
      <c r="P15" s="18"/>
      <c r="Q15" s="82">
        <v>0</v>
      </c>
    </row>
    <row r="16" spans="1:33" s="11" customFormat="1" x14ac:dyDescent="0.2">
      <c r="A16" s="284" t="s">
        <v>690</v>
      </c>
      <c r="B16" s="266"/>
      <c r="C16" s="315"/>
      <c r="D16" s="315"/>
      <c r="E16" s="266">
        <v>6.6175200000000007</v>
      </c>
      <c r="F16" s="316"/>
      <c r="G16" s="16"/>
      <c r="H16" s="18"/>
      <c r="I16" s="316">
        <v>0</v>
      </c>
      <c r="J16" s="20"/>
      <c r="K16" s="18"/>
      <c r="L16" s="18"/>
      <c r="M16" s="82">
        <v>0</v>
      </c>
      <c r="N16" s="17"/>
      <c r="O16" s="18"/>
      <c r="P16" s="18"/>
      <c r="Q16" s="82">
        <v>0</v>
      </c>
    </row>
    <row r="17" spans="1:17" s="11" customFormat="1" x14ac:dyDescent="0.2">
      <c r="A17" s="284" t="s">
        <v>691</v>
      </c>
      <c r="B17" s="266"/>
      <c r="C17" s="315"/>
      <c r="D17" s="315"/>
      <c r="E17" s="266">
        <v>6.6296400000000002</v>
      </c>
      <c r="F17" s="316"/>
      <c r="G17" s="16"/>
      <c r="H17" s="18"/>
      <c r="I17" s="316">
        <v>0</v>
      </c>
      <c r="J17" s="20"/>
      <c r="K17" s="18"/>
      <c r="L17" s="18"/>
      <c r="M17" s="82">
        <v>0</v>
      </c>
      <c r="N17" s="17"/>
      <c r="O17" s="18"/>
      <c r="P17" s="18"/>
      <c r="Q17" s="82">
        <v>0</v>
      </c>
    </row>
    <row r="18" spans="1:17" s="11" customFormat="1" x14ac:dyDescent="0.2">
      <c r="A18" s="284" t="s">
        <v>692</v>
      </c>
      <c r="B18" s="266"/>
      <c r="C18" s="315"/>
      <c r="D18" s="315"/>
      <c r="E18" s="266">
        <v>6.9205199999999998</v>
      </c>
      <c r="F18" s="316"/>
      <c r="G18" s="16"/>
      <c r="H18" s="18"/>
      <c r="I18" s="316">
        <v>0</v>
      </c>
      <c r="J18" s="20"/>
      <c r="K18" s="18"/>
      <c r="L18" s="18"/>
      <c r="M18" s="82">
        <v>0</v>
      </c>
      <c r="N18" s="17"/>
      <c r="O18" s="18"/>
      <c r="P18" s="18"/>
      <c r="Q18" s="82">
        <v>0</v>
      </c>
    </row>
    <row r="19" spans="1:17" s="11" customFormat="1" x14ac:dyDescent="0.2">
      <c r="A19" s="284" t="s">
        <v>693</v>
      </c>
      <c r="B19" s="266"/>
      <c r="C19" s="315"/>
      <c r="D19" s="315"/>
      <c r="E19" s="266">
        <v>7.0174800000000008</v>
      </c>
      <c r="F19" s="316"/>
      <c r="G19" s="16"/>
      <c r="H19" s="18"/>
      <c r="I19" s="316">
        <v>0</v>
      </c>
      <c r="J19" s="20"/>
      <c r="K19" s="18"/>
      <c r="L19" s="18"/>
      <c r="M19" s="82">
        <v>0</v>
      </c>
      <c r="N19" s="17"/>
      <c r="O19" s="18"/>
      <c r="P19" s="18"/>
      <c r="Q19" s="82">
        <v>0</v>
      </c>
    </row>
    <row r="20" spans="1:17" s="11" customFormat="1" x14ac:dyDescent="0.2">
      <c r="A20" s="284" t="s">
        <v>694</v>
      </c>
      <c r="B20" s="266"/>
      <c r="C20" s="315"/>
      <c r="D20" s="315"/>
      <c r="E20" s="266">
        <v>7.5750000000000002</v>
      </c>
      <c r="F20" s="316"/>
      <c r="G20" s="16"/>
      <c r="H20" s="18"/>
      <c r="I20" s="316">
        <v>0</v>
      </c>
      <c r="J20" s="20"/>
      <c r="K20" s="18"/>
      <c r="L20" s="18"/>
      <c r="M20" s="82">
        <v>0</v>
      </c>
      <c r="N20" s="17"/>
      <c r="O20" s="18"/>
      <c r="P20" s="18"/>
      <c r="Q20" s="82">
        <v>0</v>
      </c>
    </row>
    <row r="21" spans="1:17" s="11" customFormat="1" x14ac:dyDescent="0.2">
      <c r="A21" s="284" t="s">
        <v>695</v>
      </c>
      <c r="B21" s="266"/>
      <c r="C21" s="315"/>
      <c r="D21" s="315"/>
      <c r="E21" s="266">
        <v>8.2779600000000002</v>
      </c>
      <c r="F21" s="316"/>
      <c r="G21" s="16"/>
      <c r="H21" s="18"/>
      <c r="I21" s="316">
        <v>0</v>
      </c>
      <c r="J21" s="20"/>
      <c r="K21" s="18"/>
      <c r="L21" s="18"/>
      <c r="M21" s="82">
        <v>0</v>
      </c>
      <c r="N21" s="17"/>
      <c r="O21" s="18"/>
      <c r="P21" s="18"/>
      <c r="Q21" s="82">
        <v>0</v>
      </c>
    </row>
    <row r="22" spans="1:17" s="11" customFormat="1" x14ac:dyDescent="0.2">
      <c r="A22" s="284" t="s">
        <v>696</v>
      </c>
      <c r="B22" s="266"/>
      <c r="C22" s="315"/>
      <c r="D22" s="315"/>
      <c r="E22" s="266">
        <v>7.4295599999999995</v>
      </c>
      <c r="F22" s="316"/>
      <c r="G22" s="16"/>
      <c r="H22" s="18"/>
      <c r="I22" s="316">
        <v>0</v>
      </c>
      <c r="J22" s="20"/>
      <c r="K22" s="18"/>
      <c r="L22" s="18"/>
      <c r="M22" s="82">
        <v>0</v>
      </c>
      <c r="N22" s="17"/>
      <c r="O22" s="18"/>
      <c r="P22" s="18"/>
      <c r="Q22" s="82">
        <v>0</v>
      </c>
    </row>
    <row r="23" spans="1:17" s="11" customFormat="1" x14ac:dyDescent="0.2">
      <c r="A23" s="284" t="s">
        <v>697</v>
      </c>
      <c r="B23" s="266"/>
      <c r="C23" s="315"/>
      <c r="D23" s="315"/>
      <c r="E23" s="266">
        <v>7.7568000000000001</v>
      </c>
      <c r="F23" s="316"/>
      <c r="G23" s="16"/>
      <c r="H23" s="18"/>
      <c r="I23" s="316">
        <v>0</v>
      </c>
      <c r="J23" s="20"/>
      <c r="K23" s="18"/>
      <c r="L23" s="18"/>
      <c r="M23" s="82">
        <v>0</v>
      </c>
      <c r="N23" s="17"/>
      <c r="O23" s="18"/>
      <c r="P23" s="18"/>
      <c r="Q23" s="82">
        <v>0</v>
      </c>
    </row>
    <row r="24" spans="1:17" s="11" customFormat="1" x14ac:dyDescent="0.2">
      <c r="A24" s="284" t="s">
        <v>698</v>
      </c>
      <c r="B24" s="266"/>
      <c r="C24" s="315"/>
      <c r="D24" s="315"/>
      <c r="E24" s="266">
        <v>7.1629199999999997</v>
      </c>
      <c r="F24" s="316"/>
      <c r="G24" s="16"/>
      <c r="H24" s="18"/>
      <c r="I24" s="316">
        <v>0</v>
      </c>
      <c r="J24" s="20"/>
      <c r="K24" s="18"/>
      <c r="L24" s="18"/>
      <c r="M24" s="82">
        <v>0</v>
      </c>
      <c r="N24" s="17"/>
      <c r="O24" s="18"/>
      <c r="P24" s="18"/>
      <c r="Q24" s="82">
        <v>0</v>
      </c>
    </row>
    <row r="25" spans="1:17" s="11" customFormat="1" x14ac:dyDescent="0.2">
      <c r="A25" s="284" t="s">
        <v>699</v>
      </c>
      <c r="B25" s="266"/>
      <c r="C25" s="315"/>
      <c r="D25" s="315"/>
      <c r="E25" s="266">
        <v>7.3447200000000006</v>
      </c>
      <c r="F25" s="316"/>
      <c r="G25" s="16"/>
      <c r="H25" s="18"/>
      <c r="I25" s="316">
        <v>0</v>
      </c>
      <c r="J25" s="20"/>
      <c r="K25" s="18"/>
      <c r="L25" s="18"/>
      <c r="M25" s="82">
        <v>0</v>
      </c>
      <c r="N25" s="17"/>
      <c r="O25" s="18"/>
      <c r="P25" s="18"/>
      <c r="Q25" s="82">
        <v>0</v>
      </c>
    </row>
    <row r="26" spans="1:17" s="11" customFormat="1" x14ac:dyDescent="0.2">
      <c r="A26" s="284" t="s">
        <v>700</v>
      </c>
      <c r="B26" s="266"/>
      <c r="C26" s="315"/>
      <c r="D26" s="315"/>
      <c r="E26" s="266">
        <v>7.902239999999999</v>
      </c>
      <c r="F26" s="316"/>
      <c r="G26" s="16"/>
      <c r="H26" s="18"/>
      <c r="I26" s="316">
        <v>0</v>
      </c>
      <c r="J26" s="20"/>
      <c r="K26" s="18"/>
      <c r="L26" s="18"/>
      <c r="M26" s="82">
        <v>0</v>
      </c>
      <c r="N26" s="17"/>
      <c r="O26" s="18"/>
      <c r="P26" s="18"/>
      <c r="Q26" s="82">
        <v>0</v>
      </c>
    </row>
    <row r="27" spans="1:17" s="11" customFormat="1" x14ac:dyDescent="0.2">
      <c r="A27" s="284" t="s">
        <v>701</v>
      </c>
      <c r="B27" s="266"/>
      <c r="C27" s="315"/>
      <c r="D27" s="315"/>
      <c r="E27" s="266">
        <v>7.0296000000000003</v>
      </c>
      <c r="F27" s="316"/>
      <c r="G27" s="16"/>
      <c r="H27" s="18"/>
      <c r="I27" s="316">
        <v>0</v>
      </c>
      <c r="J27" s="20"/>
      <c r="K27" s="18"/>
      <c r="L27" s="18"/>
      <c r="M27" s="82">
        <v>0</v>
      </c>
      <c r="N27" s="17"/>
      <c r="O27" s="18"/>
      <c r="P27" s="18"/>
      <c r="Q27" s="82">
        <v>0</v>
      </c>
    </row>
    <row r="28" spans="1:17" s="11" customFormat="1" x14ac:dyDescent="0.2">
      <c r="A28" s="284" t="s">
        <v>702</v>
      </c>
      <c r="B28" s="266"/>
      <c r="C28" s="315"/>
      <c r="D28" s="315"/>
      <c r="E28" s="266">
        <v>7.2719999999999994</v>
      </c>
      <c r="F28" s="316"/>
      <c r="G28" s="16"/>
      <c r="H28" s="18"/>
      <c r="I28" s="316">
        <v>0</v>
      </c>
      <c r="J28" s="20"/>
      <c r="K28" s="18"/>
      <c r="L28" s="18"/>
      <c r="M28" s="82">
        <v>0</v>
      </c>
      <c r="N28" s="17"/>
      <c r="O28" s="18"/>
      <c r="P28" s="18"/>
      <c r="Q28" s="82">
        <v>0</v>
      </c>
    </row>
    <row r="29" spans="1:17" s="11" customFormat="1" x14ac:dyDescent="0.2">
      <c r="A29" s="284" t="s">
        <v>703</v>
      </c>
      <c r="B29" s="266"/>
      <c r="C29" s="315"/>
      <c r="D29" s="315"/>
      <c r="E29" s="266">
        <v>7.8658800000000006</v>
      </c>
      <c r="F29" s="316"/>
      <c r="G29" s="16"/>
      <c r="H29" s="18"/>
      <c r="I29" s="316">
        <v>0</v>
      </c>
      <c r="J29" s="20"/>
      <c r="K29" s="18"/>
      <c r="L29" s="18"/>
      <c r="M29" s="82">
        <v>0</v>
      </c>
      <c r="N29" s="17"/>
      <c r="O29" s="18"/>
      <c r="P29" s="18"/>
      <c r="Q29" s="82">
        <v>0</v>
      </c>
    </row>
    <row r="30" spans="1:17" s="22" customFormat="1" x14ac:dyDescent="0.2">
      <c r="A30" s="284" t="s">
        <v>704</v>
      </c>
      <c r="B30" s="266"/>
      <c r="C30" s="315"/>
      <c r="D30" s="315"/>
      <c r="E30" s="266">
        <v>8.1567600000000002</v>
      </c>
      <c r="F30" s="316"/>
      <c r="G30" s="16"/>
      <c r="H30" s="18"/>
      <c r="I30" s="316">
        <v>0</v>
      </c>
      <c r="J30" s="20"/>
      <c r="K30" s="18"/>
      <c r="L30" s="18"/>
      <c r="M30" s="82">
        <v>0</v>
      </c>
      <c r="N30" s="17"/>
      <c r="O30" s="18"/>
      <c r="P30" s="18"/>
      <c r="Q30" s="82">
        <v>0</v>
      </c>
    </row>
    <row r="31" spans="1:17" s="22" customFormat="1" x14ac:dyDescent="0.2">
      <c r="A31" s="284" t="s">
        <v>705</v>
      </c>
      <c r="B31" s="266"/>
      <c r="C31" s="315"/>
      <c r="D31" s="315"/>
      <c r="E31" s="266">
        <v>7.3083599999999995</v>
      </c>
      <c r="F31" s="316"/>
      <c r="G31" s="16"/>
      <c r="H31" s="18"/>
      <c r="I31" s="316">
        <v>0</v>
      </c>
      <c r="J31" s="20"/>
      <c r="K31" s="18"/>
      <c r="L31" s="18"/>
      <c r="M31" s="82">
        <v>0</v>
      </c>
      <c r="N31" s="17"/>
      <c r="O31" s="18"/>
      <c r="P31" s="18"/>
      <c r="Q31" s="82">
        <v>0</v>
      </c>
    </row>
    <row r="32" spans="1:17" s="22" customFormat="1" x14ac:dyDescent="0.2">
      <c r="A32" s="284" t="s">
        <v>706</v>
      </c>
      <c r="B32" s="266"/>
      <c r="C32" s="315"/>
      <c r="D32" s="315"/>
      <c r="E32" s="266">
        <v>6.9811199999999998</v>
      </c>
      <c r="F32" s="316"/>
      <c r="G32" s="16"/>
      <c r="H32" s="18"/>
      <c r="I32" s="316">
        <v>0</v>
      </c>
      <c r="J32" s="20"/>
      <c r="K32" s="18"/>
      <c r="L32" s="18"/>
      <c r="M32" s="82">
        <v>0</v>
      </c>
      <c r="N32" s="17"/>
      <c r="O32" s="18"/>
      <c r="P32" s="18"/>
      <c r="Q32" s="82">
        <v>0</v>
      </c>
    </row>
    <row r="33" spans="1:33" s="22" customFormat="1" x14ac:dyDescent="0.2">
      <c r="A33" s="284" t="s">
        <v>707</v>
      </c>
      <c r="B33" s="266"/>
      <c r="C33" s="315"/>
      <c r="D33" s="315"/>
      <c r="E33" s="266">
        <v>7.2962399999999992</v>
      </c>
      <c r="F33" s="316"/>
      <c r="G33" s="16"/>
      <c r="H33" s="18"/>
      <c r="I33" s="316">
        <v>0</v>
      </c>
      <c r="J33" s="20"/>
      <c r="K33" s="18"/>
      <c r="L33" s="18"/>
      <c r="M33" s="82">
        <v>0</v>
      </c>
      <c r="N33" s="17"/>
      <c r="O33" s="18"/>
      <c r="P33" s="18"/>
      <c r="Q33" s="82">
        <v>0</v>
      </c>
    </row>
    <row r="34" spans="1:33" s="22" customFormat="1" x14ac:dyDescent="0.2">
      <c r="A34" s="284" t="s">
        <v>708</v>
      </c>
      <c r="B34" s="266"/>
      <c r="C34" s="315"/>
      <c r="D34" s="315"/>
      <c r="E34" s="266">
        <v>8.5324799999999996</v>
      </c>
      <c r="F34" s="316"/>
      <c r="G34" s="16"/>
      <c r="H34" s="18"/>
      <c r="I34" s="316">
        <v>0</v>
      </c>
      <c r="J34" s="20"/>
      <c r="K34" s="18"/>
      <c r="L34" s="18"/>
      <c r="M34" s="82">
        <v>0</v>
      </c>
      <c r="N34" s="17"/>
      <c r="O34" s="18"/>
      <c r="P34" s="18"/>
      <c r="Q34" s="82">
        <v>0</v>
      </c>
    </row>
    <row r="35" spans="1:33" s="22" customFormat="1" x14ac:dyDescent="0.2">
      <c r="A35" s="284" t="s">
        <v>709</v>
      </c>
      <c r="B35" s="266"/>
      <c r="C35" s="315"/>
      <c r="D35" s="315"/>
      <c r="E35" s="266">
        <v>7.3204799999999999</v>
      </c>
      <c r="F35" s="316"/>
      <c r="G35" s="16"/>
      <c r="H35" s="18"/>
      <c r="I35" s="316">
        <v>0</v>
      </c>
      <c r="J35" s="20"/>
      <c r="K35" s="18"/>
      <c r="L35" s="18"/>
      <c r="M35" s="82">
        <v>0</v>
      </c>
      <c r="N35" s="17"/>
      <c r="O35" s="18"/>
      <c r="P35" s="18"/>
      <c r="Q35" s="82">
        <v>0</v>
      </c>
    </row>
    <row r="36" spans="1:33" s="22" customFormat="1" x14ac:dyDescent="0.2">
      <c r="A36" s="284" t="s">
        <v>710</v>
      </c>
      <c r="B36" s="266"/>
      <c r="C36" s="315"/>
      <c r="D36" s="315"/>
      <c r="E36" s="266">
        <v>6.6296400000000002</v>
      </c>
      <c r="F36" s="316"/>
      <c r="G36" s="18"/>
      <c r="H36" s="18"/>
      <c r="I36" s="316">
        <v>0</v>
      </c>
      <c r="J36" s="20"/>
      <c r="K36" s="18"/>
      <c r="L36" s="18"/>
      <c r="M36" s="82">
        <v>0</v>
      </c>
      <c r="N36" s="17"/>
      <c r="O36" s="18"/>
      <c r="P36" s="18"/>
      <c r="Q36" s="82">
        <v>0</v>
      </c>
    </row>
    <row r="37" spans="1:33" s="22" customFormat="1" ht="13.5" thickBot="1" x14ac:dyDescent="0.25">
      <c r="A37" s="285" t="s">
        <v>711</v>
      </c>
      <c r="B37" s="266"/>
      <c r="C37" s="315"/>
      <c r="D37" s="315"/>
      <c r="E37" s="266">
        <v>6.65388</v>
      </c>
      <c r="F37" s="316"/>
      <c r="G37" s="18"/>
      <c r="H37" s="18"/>
      <c r="I37" s="316">
        <v>0</v>
      </c>
      <c r="J37" s="20"/>
      <c r="K37" s="18"/>
      <c r="L37" s="18"/>
      <c r="M37" s="82">
        <v>0</v>
      </c>
      <c r="N37" s="17"/>
      <c r="O37" s="18"/>
      <c r="P37" s="18"/>
      <c r="Q37" s="82">
        <v>0</v>
      </c>
    </row>
    <row r="38" spans="1:33" s="22" customFormat="1" x14ac:dyDescent="0.25">
      <c r="A38" s="14" t="s">
        <v>14</v>
      </c>
      <c r="B38" s="76"/>
      <c r="C38" s="24"/>
      <c r="D38" s="24"/>
      <c r="E38" s="25">
        <f>SUM(E14:E37)</f>
        <v>175.06128000000001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35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35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9" zoomScale="90" zoomScaleNormal="9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172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171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 к-с Никольское В-1</v>
      </c>
      <c r="C10" s="400"/>
      <c r="D10" s="400"/>
      <c r="E10" s="400"/>
      <c r="F10" s="387" t="str">
        <f>N4</f>
        <v>ТП к-с Никольское В-2</v>
      </c>
      <c r="G10" s="390"/>
      <c r="H10" s="390"/>
      <c r="I10" s="391"/>
      <c r="J10" s="400" t="str">
        <f>N3</f>
        <v>ТП к-с Никольское В-1</v>
      </c>
      <c r="K10" s="400"/>
      <c r="L10" s="400"/>
      <c r="M10" s="400"/>
      <c r="N10" s="387" t="str">
        <f>N4</f>
        <v>ТП к-с Никольское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55.55</v>
      </c>
      <c r="F14" s="266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64.539000000000001</v>
      </c>
      <c r="F15" s="266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63.831999999999994</v>
      </c>
      <c r="F16" s="266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57.872999999999998</v>
      </c>
      <c r="F17" s="266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59.287000000000006</v>
      </c>
      <c r="F18" s="266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106.55500000000001</v>
      </c>
      <c r="F19" s="266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140.79400000000001</v>
      </c>
      <c r="F20" s="266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144.935</v>
      </c>
      <c r="F21" s="266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157.25699999999998</v>
      </c>
      <c r="F22" s="266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130.39099999999999</v>
      </c>
      <c r="F23" s="266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86.152999999999992</v>
      </c>
      <c r="F24" s="266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108.07000000000001</v>
      </c>
      <c r="F25" s="266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110.79699999999998</v>
      </c>
      <c r="F26" s="266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103.828</v>
      </c>
      <c r="F27" s="266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112.61499999999999</v>
      </c>
      <c r="F28" s="266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93.424999999999997</v>
      </c>
      <c r="F29" s="266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86.254000000000005</v>
      </c>
      <c r="F30" s="266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84.637999999999991</v>
      </c>
      <c r="F31" s="266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138.875</v>
      </c>
      <c r="F32" s="266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144.935</v>
      </c>
      <c r="F33" s="266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149.27800000000002</v>
      </c>
      <c r="F34" s="266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102.71699999999998</v>
      </c>
      <c r="F35" s="266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100.697</v>
      </c>
      <c r="F36" s="266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73.528000000000006</v>
      </c>
      <c r="F37" s="266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2476.8229999999994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2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175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174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КТП-Свиноферма Коротово</v>
      </c>
      <c r="C10" s="400"/>
      <c r="D10" s="400"/>
      <c r="E10" s="400"/>
      <c r="F10" s="387" t="str">
        <f>N4</f>
        <v>КТП-Ферма Соловьева</v>
      </c>
      <c r="G10" s="390"/>
      <c r="H10" s="390"/>
      <c r="I10" s="391"/>
      <c r="J10" s="400" t="str">
        <f>N3</f>
        <v>КТП-Свиноферма Коротово</v>
      </c>
      <c r="K10" s="400"/>
      <c r="L10" s="400"/>
      <c r="M10" s="400"/>
      <c r="N10" s="387" t="str">
        <f>N4</f>
        <v>КТП-Ферма Соловьева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20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6">
        <v>0.2424</v>
      </c>
      <c r="F14" s="266"/>
      <c r="G14" s="20"/>
      <c r="H14" s="20"/>
      <c r="I14" s="20">
        <v>0.3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6">
        <v>0.2424</v>
      </c>
      <c r="F15" s="266"/>
      <c r="G15" s="20"/>
      <c r="H15" s="20"/>
      <c r="I15" s="20">
        <v>0.18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6">
        <v>0.28280000000000005</v>
      </c>
      <c r="F16" s="266"/>
      <c r="G16" s="20"/>
      <c r="H16" s="20"/>
      <c r="I16" s="20">
        <v>0.1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6">
        <v>0.2424</v>
      </c>
      <c r="F17" s="266"/>
      <c r="G17" s="20"/>
      <c r="H17" s="20"/>
      <c r="I17" s="20">
        <v>0.02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6">
        <v>0.20200000000000001</v>
      </c>
      <c r="F18" s="266"/>
      <c r="G18" s="20"/>
      <c r="H18" s="20"/>
      <c r="I18" s="20">
        <v>0.03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6">
        <v>0.16159999999999999</v>
      </c>
      <c r="F19" s="266"/>
      <c r="G19" s="20"/>
      <c r="H19" s="20"/>
      <c r="I19" s="20">
        <v>0.05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6">
        <v>0.1212</v>
      </c>
      <c r="F20" s="266"/>
      <c r="G20" s="20"/>
      <c r="H20" s="20"/>
      <c r="I20" s="20">
        <v>0.05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6">
        <v>8.0799999999999997E-2</v>
      </c>
      <c r="F21" s="266"/>
      <c r="G21" s="20"/>
      <c r="H21" s="20"/>
      <c r="I21" s="20">
        <v>0.01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6">
        <v>0.1212</v>
      </c>
      <c r="F22" s="266"/>
      <c r="G22" s="20"/>
      <c r="H22" s="20"/>
      <c r="I22" s="20">
        <v>0.22000000000000003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6">
        <v>8.0799999999999997E-2</v>
      </c>
      <c r="F23" s="266"/>
      <c r="G23" s="20"/>
      <c r="H23" s="20"/>
      <c r="I23" s="20">
        <v>0.1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6">
        <v>0.1212</v>
      </c>
      <c r="F24" s="266"/>
      <c r="G24" s="20"/>
      <c r="H24" s="20"/>
      <c r="I24" s="20">
        <v>0.31999999999999995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6">
        <v>8.0799999999999997E-2</v>
      </c>
      <c r="F25" s="266"/>
      <c r="G25" s="20"/>
      <c r="H25" s="20"/>
      <c r="I25" s="20">
        <v>6.9999999999999993E-2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6">
        <v>0.16159999999999999</v>
      </c>
      <c r="F26" s="266"/>
      <c r="G26" s="20"/>
      <c r="H26" s="20"/>
      <c r="I26" s="20">
        <v>0.33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6">
        <v>0.16159999999999999</v>
      </c>
      <c r="F27" s="266"/>
      <c r="G27" s="20"/>
      <c r="H27" s="20"/>
      <c r="I27" s="20">
        <v>0.53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6">
        <v>0.16159999999999999</v>
      </c>
      <c r="F28" s="266"/>
      <c r="G28" s="20"/>
      <c r="H28" s="20"/>
      <c r="I28" s="20">
        <v>7.0000000000000007E-2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6">
        <v>0.1212</v>
      </c>
      <c r="F29" s="266"/>
      <c r="G29" s="20"/>
      <c r="H29" s="20"/>
      <c r="I29" s="20">
        <v>0.31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6">
        <v>0.1212</v>
      </c>
      <c r="F30" s="266"/>
      <c r="G30" s="20"/>
      <c r="H30" s="20"/>
      <c r="I30" s="20">
        <v>0.79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6">
        <v>0.1212</v>
      </c>
      <c r="F31" s="266"/>
      <c r="G31" s="20"/>
      <c r="H31" s="20"/>
      <c r="I31" s="20">
        <v>0.61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6">
        <v>0.1212</v>
      </c>
      <c r="F32" s="266"/>
      <c r="G32" s="20"/>
      <c r="H32" s="20"/>
      <c r="I32" s="20">
        <v>0.6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6">
        <v>0.16159999999999999</v>
      </c>
      <c r="F33" s="266"/>
      <c r="G33" s="20"/>
      <c r="H33" s="20"/>
      <c r="I33" s="20">
        <v>0.61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6">
        <v>0.20200000000000001</v>
      </c>
      <c r="F34" s="266"/>
      <c r="G34" s="20"/>
      <c r="H34" s="20"/>
      <c r="I34" s="20">
        <v>0.45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6">
        <v>0.1212</v>
      </c>
      <c r="F35" s="266"/>
      <c r="G35" s="20"/>
      <c r="H35" s="20"/>
      <c r="I35" s="20">
        <v>0.37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6">
        <v>0.20200000000000001</v>
      </c>
      <c r="F36" s="266"/>
      <c r="G36" s="20"/>
      <c r="H36" s="20"/>
      <c r="I36" s="20">
        <v>0.62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6">
        <v>0.20200000000000001</v>
      </c>
      <c r="F37" s="266"/>
      <c r="G37" s="18"/>
      <c r="H37" s="18"/>
      <c r="I37" s="296">
        <v>0.76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3.8379999999999996</v>
      </c>
      <c r="F38" s="63"/>
      <c r="G38" s="26"/>
      <c r="H38" s="26"/>
      <c r="I38" s="25">
        <f>SUM(I14:I37)</f>
        <v>7.5000000000000009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6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177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176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ЦРП-Сосновка В-1</v>
      </c>
      <c r="C10" s="400"/>
      <c r="D10" s="400"/>
      <c r="E10" s="400"/>
      <c r="F10" s="387" t="str">
        <f>N4</f>
        <v>ЦРП-Сосновка В-2</v>
      </c>
      <c r="G10" s="390"/>
      <c r="H10" s="390"/>
      <c r="I10" s="391"/>
      <c r="J10" s="400" t="str">
        <f>N3</f>
        <v>ЦРП-Сосновка В-1</v>
      </c>
      <c r="K10" s="400"/>
      <c r="L10" s="400"/>
      <c r="M10" s="400"/>
      <c r="N10" s="387" t="str">
        <f>N4</f>
        <v>ЦРП-Сосновка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89">
        <v>0</v>
      </c>
      <c r="F14" s="266"/>
      <c r="G14" s="16"/>
      <c r="H14" s="18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89">
        <v>0</v>
      </c>
      <c r="F15" s="266"/>
      <c r="G15" s="16"/>
      <c r="H15" s="18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89">
        <v>0</v>
      </c>
      <c r="F16" s="266"/>
      <c r="G16" s="16"/>
      <c r="H16" s="18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89">
        <v>0</v>
      </c>
      <c r="F17" s="266"/>
      <c r="G17" s="16"/>
      <c r="H17" s="18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89">
        <v>0</v>
      </c>
      <c r="F18" s="266"/>
      <c r="G18" s="16"/>
      <c r="H18" s="18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89">
        <v>0</v>
      </c>
      <c r="F19" s="266"/>
      <c r="G19" s="16"/>
      <c r="H19" s="18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89">
        <v>0</v>
      </c>
      <c r="F20" s="266"/>
      <c r="G20" s="16"/>
      <c r="H20" s="18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89">
        <v>0</v>
      </c>
      <c r="F21" s="266"/>
      <c r="G21" s="16"/>
      <c r="H21" s="18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89">
        <v>0</v>
      </c>
      <c r="F22" s="266"/>
      <c r="G22" s="16"/>
      <c r="H22" s="18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89">
        <v>0</v>
      </c>
      <c r="F23" s="266"/>
      <c r="G23" s="16"/>
      <c r="H23" s="18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89">
        <v>0</v>
      </c>
      <c r="F24" s="266"/>
      <c r="G24" s="16"/>
      <c r="H24" s="18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89">
        <v>0</v>
      </c>
      <c r="F25" s="266"/>
      <c r="G25" s="16"/>
      <c r="H25" s="18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89">
        <v>0</v>
      </c>
      <c r="F26" s="266"/>
      <c r="G26" s="16"/>
      <c r="H26" s="18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89">
        <v>0</v>
      </c>
      <c r="F27" s="266"/>
      <c r="G27" s="16"/>
      <c r="H27" s="18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89">
        <v>0</v>
      </c>
      <c r="F28" s="266"/>
      <c r="G28" s="16"/>
      <c r="H28" s="18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89">
        <v>0</v>
      </c>
      <c r="F29" s="266"/>
      <c r="G29" s="16"/>
      <c r="H29" s="18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89">
        <v>0</v>
      </c>
      <c r="F30" s="266"/>
      <c r="G30" s="16"/>
      <c r="H30" s="18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89">
        <v>0</v>
      </c>
      <c r="F31" s="266"/>
      <c r="G31" s="16"/>
      <c r="H31" s="18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89">
        <v>0</v>
      </c>
      <c r="F32" s="266"/>
      <c r="G32" s="16"/>
      <c r="H32" s="18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89">
        <v>0</v>
      </c>
      <c r="F33" s="266"/>
      <c r="G33" s="16"/>
      <c r="H33" s="18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89">
        <v>0</v>
      </c>
      <c r="F34" s="266"/>
      <c r="G34" s="16"/>
      <c r="H34" s="18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89">
        <v>0</v>
      </c>
      <c r="F35" s="266"/>
      <c r="G35" s="16"/>
      <c r="H35" s="18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89">
        <v>0</v>
      </c>
      <c r="F36" s="266"/>
      <c r="G36" s="18"/>
      <c r="H36" s="18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89">
        <v>0</v>
      </c>
      <c r="F37" s="266"/>
      <c r="G37" s="18"/>
      <c r="H37" s="18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179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178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КТП-Маслозавод</v>
      </c>
      <c r="C10" s="400"/>
      <c r="D10" s="400"/>
      <c r="E10" s="400"/>
      <c r="F10" s="387" t="str">
        <f>N4</f>
        <v>КТП-Лесничество-2</v>
      </c>
      <c r="G10" s="390"/>
      <c r="H10" s="390"/>
      <c r="I10" s="391"/>
      <c r="J10" s="400" t="str">
        <f>N3</f>
        <v>КТП-Маслозавод</v>
      </c>
      <c r="K10" s="400"/>
      <c r="L10" s="400"/>
      <c r="M10" s="400"/>
      <c r="N10" s="387" t="str">
        <f>N4</f>
        <v>КТП-Лесничество-2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40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40</v>
      </c>
      <c r="N11" s="364" t="s">
        <v>405</v>
      </c>
      <c r="O11" s="365"/>
      <c r="P11" s="55"/>
      <c r="Q11" s="56">
        <f>I11</f>
        <v>80</v>
      </c>
      <c r="R11" s="3"/>
      <c r="S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6">
        <v>1.9998</v>
      </c>
      <c r="F14" s="266"/>
      <c r="G14" s="16"/>
      <c r="H14" s="18"/>
      <c r="I14" s="43">
        <v>5.5751999999999997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6">
        <v>1.7776000000000001</v>
      </c>
      <c r="F15" s="266"/>
      <c r="G15" s="16"/>
      <c r="H15" s="18"/>
      <c r="I15" s="43">
        <v>4.4035999999999991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6">
        <v>1.8584000000000001</v>
      </c>
      <c r="F16" s="266"/>
      <c r="G16" s="16"/>
      <c r="H16" s="18"/>
      <c r="I16" s="43">
        <v>3.8379999999999996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6">
        <v>1.8786</v>
      </c>
      <c r="F17" s="266"/>
      <c r="G17" s="16"/>
      <c r="H17" s="18"/>
      <c r="I17" s="43">
        <v>3.8784000000000001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6">
        <v>5.2358400000000005</v>
      </c>
      <c r="F18" s="266"/>
      <c r="G18" s="16"/>
      <c r="H18" s="18"/>
      <c r="I18" s="43">
        <v>4.1612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6">
        <v>4.0965600000000002</v>
      </c>
      <c r="F19" s="266"/>
      <c r="G19" s="16"/>
      <c r="H19" s="18"/>
      <c r="I19" s="43">
        <v>5.4135999999999997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6">
        <v>4.88436</v>
      </c>
      <c r="F20" s="266"/>
      <c r="G20" s="16"/>
      <c r="H20" s="18"/>
      <c r="I20" s="43">
        <v>4.1612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6">
        <v>6.3145199999999999</v>
      </c>
      <c r="F21" s="266"/>
      <c r="G21" s="16"/>
      <c r="H21" s="18"/>
      <c r="I21" s="43">
        <v>5.0095999999999998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6">
        <v>5.3691599999999999</v>
      </c>
      <c r="F22" s="266"/>
      <c r="G22" s="16"/>
      <c r="H22" s="18"/>
      <c r="I22" s="43">
        <v>7.2316000000000003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6">
        <v>8.2052399999999999</v>
      </c>
      <c r="F23" s="266"/>
      <c r="G23" s="16"/>
      <c r="H23" s="18"/>
      <c r="I23" s="43">
        <v>10.584800000000001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6">
        <v>8.5203600000000002</v>
      </c>
      <c r="F24" s="266"/>
      <c r="G24" s="16"/>
      <c r="H24" s="18"/>
      <c r="I24" s="43">
        <v>9.8980000000000015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6">
        <v>8.9203200000000002</v>
      </c>
      <c r="F25" s="266"/>
      <c r="G25" s="16"/>
      <c r="H25" s="18"/>
      <c r="I25" s="43">
        <v>5.6963999999999997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6">
        <v>7.6962000000000002</v>
      </c>
      <c r="F26" s="266"/>
      <c r="G26" s="16"/>
      <c r="H26" s="18"/>
      <c r="I26" s="43">
        <v>4.8480000000000008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6">
        <v>7.1265600000000004</v>
      </c>
      <c r="F27" s="266"/>
      <c r="G27" s="16"/>
      <c r="H27" s="18"/>
      <c r="I27" s="43">
        <v>4.9691999999999998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6">
        <v>10.04748</v>
      </c>
      <c r="F28" s="266"/>
      <c r="G28" s="16"/>
      <c r="H28" s="18"/>
      <c r="I28" s="43">
        <v>6.3832000000000004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6">
        <v>7.9264799999999997</v>
      </c>
      <c r="F29" s="266"/>
      <c r="G29" s="16"/>
      <c r="H29" s="18"/>
      <c r="I29" s="43">
        <v>5.1711999999999998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6">
        <v>7.1871599999999995</v>
      </c>
      <c r="F30" s="266"/>
      <c r="G30" s="16"/>
      <c r="H30" s="18"/>
      <c r="I30" s="43">
        <v>5.3732000000000006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6">
        <v>9.4899600000000017</v>
      </c>
      <c r="F31" s="266"/>
      <c r="G31" s="16"/>
      <c r="H31" s="18"/>
      <c r="I31" s="43">
        <v>6.5448000000000004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6">
        <v>11.0898</v>
      </c>
      <c r="F32" s="266"/>
      <c r="G32" s="16"/>
      <c r="H32" s="18"/>
      <c r="I32" s="43">
        <v>5.0095999999999998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6">
        <v>10.49592</v>
      </c>
      <c r="F33" s="266"/>
      <c r="G33" s="16"/>
      <c r="H33" s="18"/>
      <c r="I33" s="43">
        <v>6.6659999999999995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6">
        <v>7.8658800000000006</v>
      </c>
      <c r="F34" s="266"/>
      <c r="G34" s="16"/>
      <c r="H34" s="18"/>
      <c r="I34" s="43">
        <v>5.8579999999999997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6">
        <v>9.4293600000000009</v>
      </c>
      <c r="F35" s="266"/>
      <c r="G35" s="16"/>
      <c r="H35" s="18"/>
      <c r="I35" s="43">
        <v>7.1508000000000003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6">
        <v>6.4437999999999995</v>
      </c>
      <c r="F36" s="266"/>
      <c r="G36" s="18"/>
      <c r="H36" s="18"/>
      <c r="I36" s="43">
        <v>10.867599999999999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6">
        <v>3.0097999999999998</v>
      </c>
      <c r="F37" s="266"/>
      <c r="G37" s="18"/>
      <c r="H37" s="18"/>
      <c r="I37" s="43">
        <v>6.3024000000000004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">
      <c r="A38" s="14" t="s">
        <v>14</v>
      </c>
      <c r="B38" s="49"/>
      <c r="C38" s="24"/>
      <c r="D38" s="24"/>
      <c r="E38" s="25">
        <f>SUM(E14:E37)</f>
        <v>156.86916000000005</v>
      </c>
      <c r="F38" s="63"/>
      <c r="G38" s="26"/>
      <c r="H38" s="26"/>
      <c r="I38" s="1">
        <f>SUM(I14:I37)</f>
        <v>144.99560000000002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6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180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ТП-404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ТП-404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89">
        <v>0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89">
        <v>0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89">
        <v>0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89">
        <v>0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89">
        <v>0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89">
        <v>0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89">
        <v>0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89">
        <v>0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89">
        <v>0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89">
        <v>0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89">
        <v>0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89">
        <v>0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89">
        <v>0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89">
        <v>0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89">
        <v>0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89">
        <v>0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89">
        <v>0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89">
        <v>0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89">
        <v>0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89">
        <v>0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89">
        <v>0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89">
        <v>0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89">
        <v>0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89">
        <v>0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6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182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181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КТП-Лесничество-1</v>
      </c>
      <c r="C10" s="400"/>
      <c r="D10" s="400"/>
      <c r="E10" s="400"/>
      <c r="F10" s="387" t="str">
        <f>N4</f>
        <v>Котельная Коротово резервный ввод</v>
      </c>
      <c r="G10" s="390"/>
      <c r="H10" s="390"/>
      <c r="I10" s="391"/>
      <c r="J10" s="400" t="str">
        <f>N3</f>
        <v>КТП-Лесничество-1</v>
      </c>
      <c r="K10" s="400"/>
      <c r="L10" s="400"/>
      <c r="M10" s="400"/>
      <c r="N10" s="387" t="str">
        <f>N4</f>
        <v>Котельная Коротово резервный ввод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6">
        <v>0</v>
      </c>
      <c r="F14" s="266"/>
      <c r="G14" s="16"/>
      <c r="H14" s="18"/>
      <c r="I14" s="26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6">
        <v>0</v>
      </c>
      <c r="F15" s="266"/>
      <c r="G15" s="16"/>
      <c r="H15" s="18"/>
      <c r="I15" s="26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6">
        <v>0</v>
      </c>
      <c r="F16" s="266"/>
      <c r="G16" s="16"/>
      <c r="H16" s="18"/>
      <c r="I16" s="26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6">
        <v>0</v>
      </c>
      <c r="F17" s="266"/>
      <c r="G17" s="16"/>
      <c r="H17" s="18"/>
      <c r="I17" s="26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6">
        <v>0</v>
      </c>
      <c r="F18" s="266"/>
      <c r="G18" s="16"/>
      <c r="H18" s="18"/>
      <c r="I18" s="26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6">
        <v>0</v>
      </c>
      <c r="F19" s="266"/>
      <c r="G19" s="16"/>
      <c r="H19" s="18"/>
      <c r="I19" s="26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6">
        <v>0</v>
      </c>
      <c r="F20" s="266"/>
      <c r="G20" s="16"/>
      <c r="H20" s="18"/>
      <c r="I20" s="26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6">
        <v>0</v>
      </c>
      <c r="F21" s="266"/>
      <c r="G21" s="16"/>
      <c r="H21" s="18"/>
      <c r="I21" s="26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6">
        <v>0</v>
      </c>
      <c r="F22" s="266"/>
      <c r="G22" s="16"/>
      <c r="H22" s="18"/>
      <c r="I22" s="26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6">
        <v>0</v>
      </c>
      <c r="F23" s="266"/>
      <c r="G23" s="16"/>
      <c r="H23" s="18"/>
      <c r="I23" s="26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6">
        <v>0</v>
      </c>
      <c r="F24" s="266"/>
      <c r="G24" s="16"/>
      <c r="H24" s="18"/>
      <c r="I24" s="26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6">
        <v>0</v>
      </c>
      <c r="F25" s="266"/>
      <c r="G25" s="16"/>
      <c r="H25" s="18"/>
      <c r="I25" s="26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6">
        <v>0</v>
      </c>
      <c r="F26" s="266"/>
      <c r="G26" s="16"/>
      <c r="H26" s="18"/>
      <c r="I26" s="26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6">
        <v>0</v>
      </c>
      <c r="F27" s="266"/>
      <c r="G27" s="16"/>
      <c r="H27" s="18"/>
      <c r="I27" s="26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6">
        <v>0</v>
      </c>
      <c r="F28" s="266"/>
      <c r="G28" s="16"/>
      <c r="H28" s="18"/>
      <c r="I28" s="26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6">
        <v>0</v>
      </c>
      <c r="F29" s="266"/>
      <c r="G29" s="16"/>
      <c r="H29" s="18"/>
      <c r="I29" s="26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6">
        <v>0</v>
      </c>
      <c r="F30" s="266"/>
      <c r="G30" s="16"/>
      <c r="H30" s="18"/>
      <c r="I30" s="26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6">
        <v>0</v>
      </c>
      <c r="F31" s="266"/>
      <c r="G31" s="16"/>
      <c r="H31" s="18"/>
      <c r="I31" s="26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6">
        <v>0</v>
      </c>
      <c r="F32" s="266"/>
      <c r="G32" s="16"/>
      <c r="H32" s="18"/>
      <c r="I32" s="26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6">
        <v>0</v>
      </c>
      <c r="F33" s="266"/>
      <c r="G33" s="16"/>
      <c r="H33" s="18"/>
      <c r="I33" s="26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6">
        <v>0</v>
      </c>
      <c r="F34" s="266"/>
      <c r="G34" s="16"/>
      <c r="H34" s="18"/>
      <c r="I34" s="26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6">
        <v>0</v>
      </c>
      <c r="F35" s="266"/>
      <c r="G35" s="16"/>
      <c r="H35" s="18"/>
      <c r="I35" s="26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6">
        <v>0</v>
      </c>
      <c r="F36" s="266"/>
      <c r="G36" s="18"/>
      <c r="H36" s="18"/>
      <c r="I36" s="26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6">
        <v>0</v>
      </c>
      <c r="F37" s="266"/>
      <c r="G37" s="18"/>
      <c r="H37" s="18"/>
      <c r="I37" s="26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519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184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183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РП-Жилая Зона В-1</v>
      </c>
      <c r="C10" s="400"/>
      <c r="D10" s="400"/>
      <c r="E10" s="400"/>
      <c r="F10" s="387" t="str">
        <f>N4</f>
        <v>РП-Жилая Зона В-2</v>
      </c>
      <c r="G10" s="390"/>
      <c r="H10" s="390"/>
      <c r="I10" s="391"/>
      <c r="J10" s="400" t="str">
        <f>N3</f>
        <v>РП-Жилая Зона В-1</v>
      </c>
      <c r="K10" s="400"/>
      <c r="L10" s="400"/>
      <c r="M10" s="400"/>
      <c r="N10" s="387" t="str">
        <f>N4</f>
        <v>РП-Жилая Зона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200</v>
      </c>
      <c r="F11" s="364" t="s">
        <v>405</v>
      </c>
      <c r="G11" s="365"/>
      <c r="H11" s="55"/>
      <c r="I11" s="56">
        <v>200</v>
      </c>
      <c r="J11" s="364" t="s">
        <v>405</v>
      </c>
      <c r="K11" s="365"/>
      <c r="L11" s="55"/>
      <c r="M11" s="56">
        <f>E11</f>
        <v>200</v>
      </c>
      <c r="N11" s="364" t="s">
        <v>405</v>
      </c>
      <c r="O11" s="365"/>
      <c r="P11" s="55"/>
      <c r="Q11" s="56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33.895600000000002</v>
      </c>
      <c r="F14" s="266"/>
      <c r="G14" s="266"/>
      <c r="H14" s="266"/>
      <c r="I14" s="266">
        <v>33.4512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266">
        <v>31.390800000000002</v>
      </c>
      <c r="F15" s="266"/>
      <c r="G15" s="266"/>
      <c r="H15" s="266"/>
      <c r="I15" s="266">
        <v>29.249600000000001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266">
        <v>31.148399999999999</v>
      </c>
      <c r="F16" s="266"/>
      <c r="G16" s="266"/>
      <c r="H16" s="266"/>
      <c r="I16" s="266">
        <v>28.280000000000005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30.138400000000001</v>
      </c>
      <c r="F17" s="266"/>
      <c r="G17" s="266"/>
      <c r="H17" s="266"/>
      <c r="I17" s="266">
        <v>24.240000000000002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30.057599999999997</v>
      </c>
      <c r="F18" s="266"/>
      <c r="G18" s="266"/>
      <c r="H18" s="266"/>
      <c r="I18" s="266">
        <v>26.664000000000001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33.087599999999995</v>
      </c>
      <c r="F19" s="266"/>
      <c r="G19" s="266"/>
      <c r="H19" s="266"/>
      <c r="I19" s="266">
        <v>31.188800000000004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34.824799999999996</v>
      </c>
      <c r="F20" s="266"/>
      <c r="G20" s="266"/>
      <c r="H20" s="266"/>
      <c r="I20" s="266">
        <v>39.955600000000004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50.459600000000002</v>
      </c>
      <c r="F21" s="266"/>
      <c r="G21" s="266"/>
      <c r="H21" s="266"/>
      <c r="I21" s="266">
        <v>56.681200000000004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62.377600000000008</v>
      </c>
      <c r="F22" s="266"/>
      <c r="G22" s="266"/>
      <c r="H22" s="266"/>
      <c r="I22" s="266">
        <v>55.509599999999999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62.094800000000006</v>
      </c>
      <c r="F23" s="266"/>
      <c r="G23" s="266"/>
      <c r="H23" s="266"/>
      <c r="I23" s="266">
        <v>53.287599999999998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64.236000000000004</v>
      </c>
      <c r="F24" s="266"/>
      <c r="G24" s="266"/>
      <c r="H24" s="266"/>
      <c r="I24" s="266">
        <v>48.035600000000002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60.195999999999998</v>
      </c>
      <c r="F25" s="266"/>
      <c r="G25" s="266"/>
      <c r="H25" s="266"/>
      <c r="I25" s="266">
        <v>43.43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54.459200000000003</v>
      </c>
      <c r="F26" s="266"/>
      <c r="G26" s="266"/>
      <c r="H26" s="266"/>
      <c r="I26" s="266">
        <v>47.874000000000002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56.034799999999997</v>
      </c>
      <c r="F27" s="266"/>
      <c r="G27" s="266"/>
      <c r="H27" s="266"/>
      <c r="I27" s="266">
        <v>47.591200000000001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52.237200000000001</v>
      </c>
      <c r="F28" s="266"/>
      <c r="G28" s="266"/>
      <c r="H28" s="266"/>
      <c r="I28" s="266">
        <v>46.217599999999997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50.621199999999995</v>
      </c>
      <c r="F29" s="266"/>
      <c r="G29" s="266"/>
      <c r="H29" s="266"/>
      <c r="I29" s="266">
        <v>42.823999999999998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51.469600000000007</v>
      </c>
      <c r="F30" s="266"/>
      <c r="G30" s="266"/>
      <c r="H30" s="266"/>
      <c r="I30" s="266">
        <v>52.802800000000005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51.873599999999996</v>
      </c>
      <c r="F31" s="266"/>
      <c r="G31" s="266"/>
      <c r="H31" s="266"/>
      <c r="I31" s="266">
        <v>52.843200000000003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52.560400000000001</v>
      </c>
      <c r="F32" s="266"/>
      <c r="G32" s="266"/>
      <c r="H32" s="266"/>
      <c r="I32" s="266">
        <v>62.700800000000001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51.7928</v>
      </c>
      <c r="F33" s="266"/>
      <c r="G33" s="266"/>
      <c r="H33" s="266"/>
      <c r="I33" s="266">
        <v>66.296400000000006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53.045200000000001</v>
      </c>
      <c r="F34" s="266"/>
      <c r="G34" s="266"/>
      <c r="H34" s="266"/>
      <c r="I34" s="266">
        <v>67.427599999999998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51.994800000000005</v>
      </c>
      <c r="F35" s="266"/>
      <c r="G35" s="266"/>
      <c r="H35" s="266"/>
      <c r="I35" s="266">
        <v>59.751600000000003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43.632000000000005</v>
      </c>
      <c r="F36" s="266"/>
      <c r="G36" s="266"/>
      <c r="H36" s="266"/>
      <c r="I36" s="266">
        <v>55.954000000000008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34.178399999999996</v>
      </c>
      <c r="F37" s="266"/>
      <c r="G37" s="266"/>
      <c r="H37" s="266"/>
      <c r="I37" s="266">
        <v>45.813600000000001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1127.8064000000002</v>
      </c>
      <c r="F38" s="63"/>
      <c r="G38" s="26"/>
      <c r="H38" s="26"/>
      <c r="I38" s="25">
        <f>SUM(I14:I37)</f>
        <v>1118.0699999999997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520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185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КТПН-Свинокомплекс Кисово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КТПН-Свинокомплекс Кисово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1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2.4E-2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43">
        <v>0.27200000000000002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43">
        <v>8.0000000000000002E-3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43">
        <v>0.01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43">
        <v>8.0000000000000002E-3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43">
        <v>0.01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43">
        <v>0.246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43">
        <v>0.1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43">
        <v>9.6000000000000002E-2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43">
        <v>0.442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43">
        <v>0.158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43">
        <v>9.4E-2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43">
        <v>0.09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43">
        <v>0.26800000000000002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43">
        <v>0.53600000000000003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43">
        <v>0.11399999999999999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43">
        <v>7.400000000000001E-2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43">
        <v>0.1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43">
        <v>0.1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43">
        <v>9.6000000000000002E-2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43">
        <v>9.6000000000000002E-2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43">
        <v>9.4E-2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43">
        <v>9.1999999999999998E-2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9.4E-2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3.222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2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521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187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186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КТП-Паршин</v>
      </c>
      <c r="C10" s="400"/>
      <c r="D10" s="400"/>
      <c r="E10" s="400"/>
      <c r="F10" s="387" t="str">
        <f>N4</f>
        <v>КТП- РСП Дачник</v>
      </c>
      <c r="G10" s="390"/>
      <c r="H10" s="390"/>
      <c r="I10" s="391"/>
      <c r="J10" s="400" t="str">
        <f>N3</f>
        <v>КТП-Паршин</v>
      </c>
      <c r="K10" s="400"/>
      <c r="L10" s="400"/>
      <c r="M10" s="400"/>
      <c r="N10" s="387" t="str">
        <f>N4</f>
        <v>КТП- РСП Дачник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</v>
      </c>
      <c r="F11" s="364" t="s">
        <v>405</v>
      </c>
      <c r="G11" s="365"/>
      <c r="H11" s="55"/>
      <c r="I11" s="56">
        <v>50</v>
      </c>
      <c r="J11" s="364" t="s">
        <v>405</v>
      </c>
      <c r="K11" s="365"/>
      <c r="L11" s="55"/>
      <c r="M11" s="56">
        <f>E11</f>
        <v>1</v>
      </c>
      <c r="N11" s="364" t="s">
        <v>405</v>
      </c>
      <c r="O11" s="365"/>
      <c r="P11" s="55"/>
      <c r="Q11" s="56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1.5857000000000001</v>
      </c>
      <c r="F14" s="307"/>
      <c r="G14" s="307"/>
      <c r="H14" s="307"/>
      <c r="I14" s="43">
        <v>12.725999999999999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1.3917799999999998</v>
      </c>
      <c r="F15" s="307"/>
      <c r="G15" s="307"/>
      <c r="H15" s="307"/>
      <c r="I15" s="43">
        <v>9.9182000000000006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1.4463200000000001</v>
      </c>
      <c r="F16" s="307"/>
      <c r="G16" s="307"/>
      <c r="H16" s="307"/>
      <c r="I16" s="43">
        <v>10.675700000000001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1.5089399999999999</v>
      </c>
      <c r="F17" s="307"/>
      <c r="G17" s="307"/>
      <c r="H17" s="307"/>
      <c r="I17" s="43">
        <v>9.2919999999999998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1.7210399999999999</v>
      </c>
      <c r="F18" s="307"/>
      <c r="G18" s="307"/>
      <c r="H18" s="307"/>
      <c r="I18" s="43">
        <v>10.605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1.6341800000000002</v>
      </c>
      <c r="F19" s="307"/>
      <c r="G19" s="307"/>
      <c r="H19" s="307"/>
      <c r="I19" s="43">
        <v>11.130200000000002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1.7816400000000001</v>
      </c>
      <c r="F20" s="307"/>
      <c r="G20" s="307"/>
      <c r="H20" s="307"/>
      <c r="I20" s="43">
        <v>10.564599999999999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2.7754800000000004</v>
      </c>
      <c r="F21" s="307"/>
      <c r="G21" s="307"/>
      <c r="H21" s="307"/>
      <c r="I21" s="43">
        <v>11.3827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2.60378</v>
      </c>
      <c r="F22" s="307"/>
      <c r="G22" s="307"/>
      <c r="H22" s="307"/>
      <c r="I22" s="43">
        <v>11.483699999999999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1.96546</v>
      </c>
      <c r="F23" s="307"/>
      <c r="G23" s="307"/>
      <c r="H23" s="307"/>
      <c r="I23" s="43">
        <v>14.382400000000001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0.93728</v>
      </c>
      <c r="F24" s="307"/>
      <c r="G24" s="307"/>
      <c r="H24" s="307"/>
      <c r="I24" s="43">
        <v>13.352200000000002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0.56156000000000006</v>
      </c>
      <c r="F25" s="307"/>
      <c r="G25" s="307"/>
      <c r="H25" s="307"/>
      <c r="I25" s="43">
        <v>14.109699999999998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1.49884</v>
      </c>
      <c r="F26" s="307"/>
      <c r="G26" s="307"/>
      <c r="H26" s="307"/>
      <c r="I26" s="43">
        <v>13.513800000000002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0.78780000000000006</v>
      </c>
      <c r="F27" s="307"/>
      <c r="G27" s="307"/>
      <c r="H27" s="307"/>
      <c r="I27" s="43">
        <v>10.5343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0.60599999999999998</v>
      </c>
      <c r="F28" s="307"/>
      <c r="G28" s="307"/>
      <c r="H28" s="307"/>
      <c r="I28" s="43">
        <v>12.412899999999999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0.63024000000000002</v>
      </c>
      <c r="F29" s="307"/>
      <c r="G29" s="307"/>
      <c r="H29" s="307"/>
      <c r="I29" s="43">
        <v>12.291700000000001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0.76153999999999999</v>
      </c>
      <c r="F30" s="307"/>
      <c r="G30" s="307"/>
      <c r="H30" s="307"/>
      <c r="I30" s="43">
        <v>8.4536999999999995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1.1170600000000002</v>
      </c>
      <c r="F31" s="307"/>
      <c r="G31" s="307"/>
      <c r="H31" s="307"/>
      <c r="I31" s="43">
        <v>7.6254999999999997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0.86860000000000004</v>
      </c>
      <c r="F32" s="307"/>
      <c r="G32" s="307"/>
      <c r="H32" s="307"/>
      <c r="I32" s="43">
        <v>12.241200000000001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1.1574599999999999</v>
      </c>
      <c r="F33" s="307"/>
      <c r="G33" s="307"/>
      <c r="H33" s="307"/>
      <c r="I33" s="43">
        <v>13.412799999999999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1.8967799999999999</v>
      </c>
      <c r="F34" s="307"/>
      <c r="G34" s="307"/>
      <c r="H34" s="307"/>
      <c r="I34" s="43">
        <v>17.6144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1.1938199999999999</v>
      </c>
      <c r="F35" s="307"/>
      <c r="G35" s="307"/>
      <c r="H35" s="307"/>
      <c r="I35" s="43">
        <v>16.432700000000001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1.01606</v>
      </c>
      <c r="F36" s="307"/>
      <c r="G36" s="307"/>
      <c r="H36" s="307"/>
      <c r="I36" s="43">
        <v>12.574499999999999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1.1231200000000001</v>
      </c>
      <c r="F37" s="307"/>
      <c r="G37" s="307"/>
      <c r="H37" s="307"/>
      <c r="I37" s="43">
        <v>7.6759999999999993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32.570480000000003</v>
      </c>
      <c r="F38" s="63"/>
      <c r="G38" s="26"/>
      <c r="H38" s="26"/>
      <c r="I38" s="25">
        <f>SUM(I14:I37)</f>
        <v>284.40589999999997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522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189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188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КТП-Борок</v>
      </c>
      <c r="C10" s="400"/>
      <c r="D10" s="400"/>
      <c r="E10" s="400"/>
      <c r="F10" s="387" t="str">
        <f>N4</f>
        <v>КТП-Борок-2</v>
      </c>
      <c r="G10" s="390"/>
      <c r="H10" s="390"/>
      <c r="I10" s="391"/>
      <c r="J10" s="400" t="str">
        <f>N3</f>
        <v>КТП-Борок</v>
      </c>
      <c r="K10" s="400"/>
      <c r="L10" s="400"/>
      <c r="M10" s="400"/>
      <c r="N10" s="387" t="str">
        <f>N4</f>
        <v>КТП-Борок-2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50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08"/>
      <c r="C14" s="266"/>
      <c r="D14" s="266"/>
      <c r="E14" s="43">
        <v>5.5428799999999994</v>
      </c>
      <c r="F14" s="296"/>
      <c r="G14" s="296"/>
      <c r="H14" s="296"/>
      <c r="I14" s="43">
        <v>4.6965000000000003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308"/>
      <c r="C15" s="266"/>
      <c r="D15" s="266"/>
      <c r="E15" s="43">
        <v>5.2843200000000001</v>
      </c>
      <c r="F15" s="296"/>
      <c r="G15" s="296"/>
      <c r="H15" s="296"/>
      <c r="I15" s="43">
        <v>3.9086999999999996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308"/>
      <c r="C16" s="266"/>
      <c r="D16" s="266"/>
      <c r="E16" s="43">
        <v>4.2662399999999998</v>
      </c>
      <c r="F16" s="296"/>
      <c r="G16" s="296"/>
      <c r="H16" s="296"/>
      <c r="I16" s="43">
        <v>3.3531999999999997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308"/>
      <c r="C17" s="266"/>
      <c r="D17" s="266"/>
      <c r="E17" s="43">
        <v>3.91072</v>
      </c>
      <c r="F17" s="296"/>
      <c r="G17" s="296"/>
      <c r="H17" s="296"/>
      <c r="I17" s="43">
        <v>2.8381000000000003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308"/>
      <c r="C18" s="266"/>
      <c r="D18" s="266"/>
      <c r="E18" s="43">
        <v>4.1531200000000004</v>
      </c>
      <c r="F18" s="296"/>
      <c r="G18" s="296"/>
      <c r="H18" s="296"/>
      <c r="I18" s="43">
        <v>3.0300000000000002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308"/>
      <c r="C19" s="266"/>
      <c r="D19" s="266"/>
      <c r="E19" s="43">
        <v>4.2339200000000003</v>
      </c>
      <c r="F19" s="296"/>
      <c r="G19" s="296"/>
      <c r="H19" s="296"/>
      <c r="I19" s="43">
        <v>3.8379999999999996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308"/>
      <c r="C20" s="266"/>
      <c r="D20" s="266"/>
      <c r="E20" s="43">
        <v>4.04</v>
      </c>
      <c r="F20" s="296"/>
      <c r="G20" s="296"/>
      <c r="H20" s="296"/>
      <c r="I20" s="43">
        <v>10.1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308"/>
      <c r="C21" s="266"/>
      <c r="D21" s="266"/>
      <c r="E21" s="43">
        <v>5.5752000000000006</v>
      </c>
      <c r="F21" s="296"/>
      <c r="G21" s="296"/>
      <c r="H21" s="296"/>
      <c r="I21" s="43">
        <v>9.5747999999999998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308"/>
      <c r="C22" s="266"/>
      <c r="D22" s="266"/>
      <c r="E22" s="43">
        <v>6.6740800000000009</v>
      </c>
      <c r="F22" s="296"/>
      <c r="G22" s="296"/>
      <c r="H22" s="296"/>
      <c r="I22" s="43">
        <v>7.9790000000000001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308"/>
      <c r="C23" s="266"/>
      <c r="D23" s="266"/>
      <c r="E23" s="43">
        <v>8.6294400000000007</v>
      </c>
      <c r="F23" s="296"/>
      <c r="G23" s="296"/>
      <c r="H23" s="296"/>
      <c r="I23" s="43">
        <v>6.7366999999999999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308"/>
      <c r="C24" s="266"/>
      <c r="D24" s="266"/>
      <c r="E24" s="43">
        <v>7.6921600000000003</v>
      </c>
      <c r="F24" s="296"/>
      <c r="G24" s="296"/>
      <c r="H24" s="296"/>
      <c r="I24" s="43">
        <v>7.5043000000000006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308"/>
      <c r="C25" s="266"/>
      <c r="D25" s="266"/>
      <c r="E25" s="43">
        <v>8.0476799999999997</v>
      </c>
      <c r="F25" s="296"/>
      <c r="G25" s="296"/>
      <c r="H25" s="296"/>
      <c r="I25" s="43">
        <v>7.0295999999999994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308"/>
      <c r="C26" s="266"/>
      <c r="D26" s="266"/>
      <c r="E26" s="43">
        <v>7.5951999999999993</v>
      </c>
      <c r="F26" s="296"/>
      <c r="G26" s="296"/>
      <c r="H26" s="296"/>
      <c r="I26" s="43">
        <v>9.1707999999999998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308"/>
      <c r="C27" s="266"/>
      <c r="D27" s="266"/>
      <c r="E27" s="43">
        <v>7.8537600000000003</v>
      </c>
      <c r="F27" s="296"/>
      <c r="G27" s="296"/>
      <c r="H27" s="296"/>
      <c r="I27" s="43">
        <v>9.6859000000000002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308"/>
      <c r="C28" s="266"/>
      <c r="D28" s="266"/>
      <c r="E28" s="43">
        <v>9.0980800000000013</v>
      </c>
      <c r="F28" s="296"/>
      <c r="G28" s="296"/>
      <c r="H28" s="296"/>
      <c r="I28" s="43">
        <v>5.8175999999999997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308"/>
      <c r="C29" s="266"/>
      <c r="D29" s="266"/>
      <c r="E29" s="43">
        <v>10.277760000000001</v>
      </c>
      <c r="F29" s="296"/>
      <c r="G29" s="296"/>
      <c r="H29" s="296"/>
      <c r="I29" s="43">
        <v>6.6155000000000008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308"/>
      <c r="C30" s="266"/>
      <c r="D30" s="266"/>
      <c r="E30" s="43">
        <v>6.4478399999999993</v>
      </c>
      <c r="F30" s="296"/>
      <c r="G30" s="296"/>
      <c r="H30" s="296"/>
      <c r="I30" s="43">
        <v>7.4538000000000011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308"/>
      <c r="C31" s="266"/>
      <c r="D31" s="266"/>
      <c r="E31" s="43">
        <v>8.3385600000000011</v>
      </c>
      <c r="F31" s="296"/>
      <c r="G31" s="296"/>
      <c r="H31" s="296"/>
      <c r="I31" s="43">
        <v>7.0598999999999998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308"/>
      <c r="C32" s="266"/>
      <c r="D32" s="266"/>
      <c r="E32" s="43">
        <v>8.2254400000000008</v>
      </c>
      <c r="F32" s="296"/>
      <c r="G32" s="296"/>
      <c r="H32" s="296"/>
      <c r="I32" s="43">
        <v>6.0094999999999992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308"/>
      <c r="C33" s="266"/>
      <c r="D33" s="266"/>
      <c r="E33" s="43">
        <v>9.4212799999999994</v>
      </c>
      <c r="F33" s="296"/>
      <c r="G33" s="296"/>
      <c r="H33" s="296"/>
      <c r="I33" s="43">
        <v>9.6252999999999993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308"/>
      <c r="C34" s="266"/>
      <c r="D34" s="266"/>
      <c r="E34" s="43">
        <v>7.1103999999999994</v>
      </c>
      <c r="F34" s="296"/>
      <c r="G34" s="296"/>
      <c r="H34" s="296"/>
      <c r="I34" s="43">
        <v>8.9991000000000003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308"/>
      <c r="C35" s="266"/>
      <c r="D35" s="266"/>
      <c r="E35" s="43">
        <v>9.7283200000000001</v>
      </c>
      <c r="F35" s="296"/>
      <c r="G35" s="296"/>
      <c r="H35" s="296"/>
      <c r="I35" s="43">
        <v>8.2315000000000005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308"/>
      <c r="C36" s="266"/>
      <c r="D36" s="266"/>
      <c r="E36" s="43">
        <v>8.823360000000001</v>
      </c>
      <c r="F36" s="296"/>
      <c r="G36" s="296"/>
      <c r="H36" s="296"/>
      <c r="I36" s="43">
        <v>6.3529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308"/>
      <c r="C37" s="266"/>
      <c r="D37" s="266"/>
      <c r="E37" s="43">
        <v>7.4335999999999993</v>
      </c>
      <c r="F37" s="296"/>
      <c r="G37" s="296"/>
      <c r="H37" s="296"/>
      <c r="I37" s="43">
        <v>4.7469999999999999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78">
        <f>SUM(E14:E37)</f>
        <v>168.40336000000002</v>
      </c>
      <c r="F38" s="63"/>
      <c r="G38" s="26"/>
      <c r="H38" s="26"/>
      <c r="I38" s="25">
        <f>SUM(I14:I37)</f>
        <v>160.35770000000002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522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190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КТП-Вауч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КТП-Вауч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</v>
      </c>
      <c r="F11" s="364" t="s">
        <v>405</v>
      </c>
      <c r="G11" s="365"/>
      <c r="H11" s="55"/>
      <c r="I11" s="56">
        <v>50</v>
      </c>
      <c r="J11" s="364" t="s">
        <v>405</v>
      </c>
      <c r="K11" s="365"/>
      <c r="L11" s="55"/>
      <c r="M11" s="56">
        <f>E11</f>
        <v>1</v>
      </c>
      <c r="N11" s="364" t="s">
        <v>405</v>
      </c>
      <c r="O11" s="365"/>
      <c r="P11" s="55"/>
      <c r="Q11" s="56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4">
        <v>0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64">
        <v>0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64">
        <v>0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64">
        <v>0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64">
        <v>0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64">
        <v>0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64">
        <v>0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64">
        <v>0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64">
        <v>0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64">
        <v>0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64">
        <v>0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64">
        <v>0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64">
        <v>0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64">
        <v>0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64">
        <v>0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64">
        <v>0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64">
        <v>0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64">
        <v>0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64">
        <v>0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64">
        <v>0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64">
        <v>0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64">
        <v>0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64">
        <v>0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64">
        <v>0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B1"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523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191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КТП-Новая Ягница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КТП-Новая Ягница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>
        <v>50</v>
      </c>
      <c r="J11" s="364" t="s">
        <v>405</v>
      </c>
      <c r="K11" s="365"/>
      <c r="L11" s="55"/>
      <c r="M11" s="56">
        <f>E11</f>
        <v>20</v>
      </c>
      <c r="N11" s="364" t="s">
        <v>405</v>
      </c>
      <c r="O11" s="365"/>
      <c r="P11" s="55"/>
      <c r="Q11" s="56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6.5851999999999995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43">
        <v>5.1307999999999998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43">
        <v>4.0298999999999996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43">
        <v>4.3733000000000004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43">
        <v>4.9490000000000007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43">
        <v>7.6658999999999997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43">
        <v>8.6254000000000008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43">
        <v>11.796799999999999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43">
        <v>13.301700000000002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43">
        <v>12.4937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43">
        <v>11.150399999999999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43">
        <v>9.6758000000000006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43">
        <v>9.7364000000000015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43">
        <v>9.8676999999999992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43">
        <v>7.4942000000000002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43">
        <v>8.3224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43">
        <v>9.5041000000000011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43">
        <v>11.120100000000001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43">
        <v>12.321999999999999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43">
        <v>10.958500000000001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43">
        <v>11.736200000000002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43">
        <v>6.9790999999999999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43">
        <v>7.2922000000000002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7.3124000000000002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212.42319999999998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524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525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База ГРЭС</v>
      </c>
      <c r="C10" s="400"/>
      <c r="D10" s="400"/>
      <c r="E10" s="400"/>
      <c r="F10" s="387" t="str">
        <f>N4</f>
        <v>ф,10кВ Поселок-6</v>
      </c>
      <c r="G10" s="390"/>
      <c r="H10" s="390"/>
      <c r="I10" s="391"/>
      <c r="J10" s="400" t="str">
        <f>N3</f>
        <v>ф,10кВ База ГРЭС</v>
      </c>
      <c r="K10" s="400"/>
      <c r="L10" s="400"/>
      <c r="M10" s="400"/>
      <c r="N10" s="387" t="str">
        <f>N4</f>
        <v>ф,10кВ Поселок-6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62.6</v>
      </c>
      <c r="F14" s="296"/>
      <c r="G14" s="296"/>
      <c r="H14" s="296"/>
      <c r="I14" s="290">
        <v>146.80000000000001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55.4</v>
      </c>
      <c r="F15" s="296"/>
      <c r="G15" s="296"/>
      <c r="H15" s="296"/>
      <c r="I15" s="292">
        <v>129.4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50.2</v>
      </c>
      <c r="F16" s="296"/>
      <c r="G16" s="296"/>
      <c r="H16" s="296"/>
      <c r="I16" s="292">
        <v>118.8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44.4</v>
      </c>
      <c r="F17" s="296"/>
      <c r="G17" s="296"/>
      <c r="H17" s="296"/>
      <c r="I17" s="292">
        <v>116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47</v>
      </c>
      <c r="F18" s="296"/>
      <c r="G18" s="296"/>
      <c r="H18" s="296"/>
      <c r="I18" s="292">
        <v>116.8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52.2</v>
      </c>
      <c r="F19" s="296"/>
      <c r="G19" s="296"/>
      <c r="H19" s="296"/>
      <c r="I19" s="292">
        <v>141.6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64.2</v>
      </c>
      <c r="F20" s="296"/>
      <c r="G20" s="296"/>
      <c r="H20" s="296"/>
      <c r="I20" s="292">
        <v>169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81</v>
      </c>
      <c r="F21" s="296"/>
      <c r="G21" s="296"/>
      <c r="H21" s="296"/>
      <c r="I21" s="292">
        <v>178.4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79.600000000000009</v>
      </c>
      <c r="F22" s="296"/>
      <c r="G22" s="296"/>
      <c r="H22" s="296"/>
      <c r="I22" s="292">
        <v>201.8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82.2</v>
      </c>
      <c r="F23" s="296"/>
      <c r="G23" s="296"/>
      <c r="H23" s="296"/>
      <c r="I23" s="292">
        <v>198.6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85.4</v>
      </c>
      <c r="F24" s="296"/>
      <c r="G24" s="296"/>
      <c r="H24" s="296"/>
      <c r="I24" s="292">
        <v>197.4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78.2</v>
      </c>
      <c r="F25" s="296"/>
      <c r="G25" s="296"/>
      <c r="H25" s="296"/>
      <c r="I25" s="292">
        <v>194.8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91</v>
      </c>
      <c r="F26" s="296"/>
      <c r="G26" s="296"/>
      <c r="H26" s="296"/>
      <c r="I26" s="292">
        <v>198.20000000000002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77.400000000000006</v>
      </c>
      <c r="F27" s="296"/>
      <c r="G27" s="296"/>
      <c r="H27" s="296"/>
      <c r="I27" s="292">
        <v>183.20000000000002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87.4</v>
      </c>
      <c r="F28" s="296"/>
      <c r="G28" s="296"/>
      <c r="H28" s="296"/>
      <c r="I28" s="292">
        <v>183.4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86.4</v>
      </c>
      <c r="F29" s="296"/>
      <c r="G29" s="296"/>
      <c r="H29" s="296"/>
      <c r="I29" s="292">
        <v>180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88.2</v>
      </c>
      <c r="F30" s="296"/>
      <c r="G30" s="296"/>
      <c r="H30" s="296"/>
      <c r="I30" s="292">
        <v>187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82</v>
      </c>
      <c r="F31" s="296"/>
      <c r="G31" s="296"/>
      <c r="H31" s="296"/>
      <c r="I31" s="292">
        <v>194.4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87.600000000000009</v>
      </c>
      <c r="F32" s="296"/>
      <c r="G32" s="296"/>
      <c r="H32" s="296"/>
      <c r="I32" s="292">
        <v>197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83.4</v>
      </c>
      <c r="F33" s="296"/>
      <c r="G33" s="296"/>
      <c r="H33" s="296"/>
      <c r="I33" s="292">
        <v>196.4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89.4</v>
      </c>
      <c r="F34" s="296"/>
      <c r="G34" s="296"/>
      <c r="H34" s="296"/>
      <c r="I34" s="292">
        <v>215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93</v>
      </c>
      <c r="F35" s="296"/>
      <c r="G35" s="296"/>
      <c r="H35" s="296"/>
      <c r="I35" s="292">
        <v>209.20000000000002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84.2</v>
      </c>
      <c r="F36" s="296"/>
      <c r="G36" s="296"/>
      <c r="H36" s="296"/>
      <c r="I36" s="292">
        <v>203.6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72.8</v>
      </c>
      <c r="F37" s="296"/>
      <c r="G37" s="296"/>
      <c r="H37" s="296"/>
      <c r="I37" s="293">
        <v>176.20000000000002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SUM(E15:E37)</f>
        <v>1742.6000000000001</v>
      </c>
      <c r="F38" s="63"/>
      <c r="G38" s="26"/>
      <c r="H38" s="26"/>
      <c r="I38" s="25">
        <f>SUM(I14:I37)</f>
        <v>4233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526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Поселок-1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ф,10кВ Поселок-1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168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92">
        <v>155.6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92">
        <v>140.4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92">
        <v>131.19999999999999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92">
        <v>132.80000000000001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92">
        <v>138.4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92">
        <v>178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92">
        <v>206.8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92">
        <v>215.6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92">
        <v>232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92">
        <v>243.20000000000002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92">
        <v>235.6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92">
        <v>242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92">
        <v>233.6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92">
        <v>238.8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92">
        <v>238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92">
        <v>238.8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92">
        <v>252.8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92">
        <v>243.6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92">
        <v>258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92">
        <v>241.6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92">
        <v>244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92">
        <v>225.20000000000002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197.20000000000002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5031.2000000000007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Поселок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ф,10кВ Поселок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40.5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92">
        <v>38.4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92">
        <v>36.15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92">
        <v>31.05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92">
        <v>31.8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92">
        <v>37.5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92">
        <v>38.1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92">
        <v>43.2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92">
        <v>59.85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92">
        <v>53.7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92">
        <v>57.75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92">
        <v>52.5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92">
        <v>52.2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92">
        <v>52.5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92">
        <v>50.7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92">
        <v>51.15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92">
        <v>51.6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92">
        <v>50.1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92">
        <v>60.6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92">
        <v>69.600000000000009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92">
        <v>60.300000000000004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92">
        <v>58.95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92">
        <v>56.4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44.550000000000004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1179.1500000000001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527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528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ДОЗ-1</v>
      </c>
      <c r="C10" s="400"/>
      <c r="D10" s="400"/>
      <c r="E10" s="400"/>
      <c r="F10" s="387" t="str">
        <f>N4</f>
        <v>ф,10кВ ДОЗ-2</v>
      </c>
      <c r="G10" s="390"/>
      <c r="H10" s="390"/>
      <c r="I10" s="391"/>
      <c r="J10" s="400" t="str">
        <f>N3</f>
        <v>ф,10кВ ДОЗ-1</v>
      </c>
      <c r="K10" s="400"/>
      <c r="L10" s="400"/>
      <c r="M10" s="400"/>
      <c r="N10" s="387" t="str">
        <f>N4</f>
        <v>ф,10кВ ДОЗ-2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50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2.1</v>
      </c>
      <c r="F14" s="311"/>
      <c r="G14" s="220"/>
      <c r="H14" s="221"/>
      <c r="I14" s="290">
        <v>30.2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1.8</v>
      </c>
      <c r="F15" s="311"/>
      <c r="G15" s="220"/>
      <c r="H15" s="221"/>
      <c r="I15" s="292">
        <v>26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2.1</v>
      </c>
      <c r="F16" s="311"/>
      <c r="G16" s="220"/>
      <c r="H16" s="221"/>
      <c r="I16" s="292">
        <v>23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1.8</v>
      </c>
      <c r="F17" s="311"/>
      <c r="G17" s="220"/>
      <c r="H17" s="221"/>
      <c r="I17" s="292">
        <v>23.2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1.8</v>
      </c>
      <c r="F18" s="311"/>
      <c r="G18" s="220"/>
      <c r="H18" s="221"/>
      <c r="I18" s="292">
        <v>22.2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2.1</v>
      </c>
      <c r="F19" s="311"/>
      <c r="G19" s="220"/>
      <c r="H19" s="221"/>
      <c r="I19" s="292">
        <v>23.400000000000002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1.8</v>
      </c>
      <c r="F20" s="311"/>
      <c r="G20" s="220"/>
      <c r="H20" s="221"/>
      <c r="I20" s="292">
        <v>32.4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1.8</v>
      </c>
      <c r="F21" s="311"/>
      <c r="G21" s="220"/>
      <c r="H21" s="221"/>
      <c r="I21" s="292">
        <v>36.4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2.4</v>
      </c>
      <c r="F22" s="311"/>
      <c r="G22" s="220"/>
      <c r="H22" s="221"/>
      <c r="I22" s="292">
        <v>41.2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2.7</v>
      </c>
      <c r="F23" s="311"/>
      <c r="G23" s="220"/>
      <c r="H23" s="221"/>
      <c r="I23" s="292">
        <v>40.800000000000004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2.4</v>
      </c>
      <c r="F24" s="311"/>
      <c r="G24" s="220"/>
      <c r="H24" s="221"/>
      <c r="I24" s="292">
        <v>35.6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2.1</v>
      </c>
      <c r="F25" s="311"/>
      <c r="G25" s="220"/>
      <c r="H25" s="221"/>
      <c r="I25" s="292">
        <v>33.799999999999997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2.1</v>
      </c>
      <c r="F26" s="311"/>
      <c r="G26" s="220"/>
      <c r="H26" s="221"/>
      <c r="I26" s="292">
        <v>36.6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1.8</v>
      </c>
      <c r="F27" s="311"/>
      <c r="G27" s="220"/>
      <c r="H27" s="221"/>
      <c r="I27" s="292">
        <v>38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2.1</v>
      </c>
      <c r="F28" s="311"/>
      <c r="G28" s="220"/>
      <c r="H28" s="221"/>
      <c r="I28" s="292">
        <v>40.200000000000003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2.1</v>
      </c>
      <c r="F29" s="311"/>
      <c r="G29" s="220"/>
      <c r="H29" s="221"/>
      <c r="I29" s="292">
        <v>41.2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1.8</v>
      </c>
      <c r="F30" s="311"/>
      <c r="G30" s="220"/>
      <c r="H30" s="221"/>
      <c r="I30" s="292">
        <v>45.800000000000004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2.1</v>
      </c>
      <c r="F31" s="311"/>
      <c r="G31" s="220"/>
      <c r="H31" s="221"/>
      <c r="I31" s="292">
        <v>45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2.1</v>
      </c>
      <c r="F32" s="311"/>
      <c r="G32" s="220"/>
      <c r="H32" s="221"/>
      <c r="I32" s="292">
        <v>43.2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1.8</v>
      </c>
      <c r="F33" s="311"/>
      <c r="G33" s="220"/>
      <c r="H33" s="221"/>
      <c r="I33" s="292">
        <v>45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2.1</v>
      </c>
      <c r="F34" s="311"/>
      <c r="G34" s="220"/>
      <c r="H34" s="221"/>
      <c r="I34" s="292">
        <v>47.2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1.8</v>
      </c>
      <c r="F35" s="311"/>
      <c r="G35" s="220"/>
      <c r="H35" s="221"/>
      <c r="I35" s="292">
        <v>45.6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1.8</v>
      </c>
      <c r="F36" s="311"/>
      <c r="G36" s="221"/>
      <c r="H36" s="221"/>
      <c r="I36" s="292">
        <v>39.6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1.8</v>
      </c>
      <c r="F37" s="311"/>
      <c r="G37" s="221"/>
      <c r="H37" s="221"/>
      <c r="I37" s="293">
        <v>35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48.29999999999999</v>
      </c>
      <c r="F38" s="63"/>
      <c r="G38" s="26"/>
      <c r="H38" s="26"/>
      <c r="I38" s="25">
        <f>SUM(I14:I37)</f>
        <v>870.60000000000014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529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530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МКР-1</v>
      </c>
      <c r="C10" s="400"/>
      <c r="D10" s="400"/>
      <c r="E10" s="400"/>
      <c r="F10" s="387" t="str">
        <f>N4</f>
        <v>ф,10кВ МКР-2</v>
      </c>
      <c r="G10" s="390"/>
      <c r="H10" s="390"/>
      <c r="I10" s="391"/>
      <c r="J10" s="400" t="str">
        <f>N3</f>
        <v>ф,10кВ МКР-1</v>
      </c>
      <c r="K10" s="400"/>
      <c r="L10" s="400"/>
      <c r="M10" s="400"/>
      <c r="N10" s="387" t="str">
        <f>N4</f>
        <v>ф,10кВ МКР-2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100.2</v>
      </c>
      <c r="F14" s="291"/>
      <c r="G14" s="291"/>
      <c r="H14" s="291"/>
      <c r="I14" s="290">
        <v>92.2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94.8</v>
      </c>
      <c r="F15" s="291"/>
      <c r="G15" s="291"/>
      <c r="H15" s="291"/>
      <c r="I15" s="292">
        <v>87.600000000000009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86.4</v>
      </c>
      <c r="F16" s="291"/>
      <c r="G16" s="291"/>
      <c r="H16" s="291"/>
      <c r="I16" s="292">
        <v>81.400000000000006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79.8</v>
      </c>
      <c r="F17" s="291"/>
      <c r="G17" s="291"/>
      <c r="H17" s="291"/>
      <c r="I17" s="292">
        <v>79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79.8</v>
      </c>
      <c r="F18" s="291"/>
      <c r="G18" s="291"/>
      <c r="H18" s="291"/>
      <c r="I18" s="292">
        <v>78.2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87.600000000000009</v>
      </c>
      <c r="F19" s="291"/>
      <c r="G19" s="291"/>
      <c r="H19" s="291"/>
      <c r="I19" s="292">
        <v>83.2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96</v>
      </c>
      <c r="F20" s="291"/>
      <c r="G20" s="291"/>
      <c r="H20" s="291"/>
      <c r="I20" s="292">
        <v>103.8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117</v>
      </c>
      <c r="F21" s="291"/>
      <c r="G21" s="291"/>
      <c r="H21" s="291"/>
      <c r="I21" s="292">
        <v>112.4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139.80000000000001</v>
      </c>
      <c r="F22" s="291"/>
      <c r="G22" s="291"/>
      <c r="H22" s="291"/>
      <c r="I22" s="292">
        <v>120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162.6</v>
      </c>
      <c r="F23" s="291"/>
      <c r="G23" s="291"/>
      <c r="H23" s="291"/>
      <c r="I23" s="292">
        <v>136.80000000000001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162</v>
      </c>
      <c r="F24" s="291"/>
      <c r="G24" s="291"/>
      <c r="H24" s="291"/>
      <c r="I24" s="292">
        <v>141.20000000000002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163.80000000000001</v>
      </c>
      <c r="F25" s="291"/>
      <c r="G25" s="291"/>
      <c r="H25" s="291"/>
      <c r="I25" s="292">
        <v>138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173.4</v>
      </c>
      <c r="F26" s="291"/>
      <c r="G26" s="291"/>
      <c r="H26" s="291"/>
      <c r="I26" s="292">
        <v>141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169.20000000000002</v>
      </c>
      <c r="F27" s="291"/>
      <c r="G27" s="291"/>
      <c r="H27" s="291"/>
      <c r="I27" s="292">
        <v>139.80000000000001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163.20000000000002</v>
      </c>
      <c r="F28" s="291"/>
      <c r="G28" s="291"/>
      <c r="H28" s="291"/>
      <c r="I28" s="292">
        <v>144.80000000000001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170.4</v>
      </c>
      <c r="F29" s="291"/>
      <c r="G29" s="291"/>
      <c r="H29" s="291"/>
      <c r="I29" s="292">
        <v>141.4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171</v>
      </c>
      <c r="F30" s="291"/>
      <c r="G30" s="291"/>
      <c r="H30" s="291"/>
      <c r="I30" s="292">
        <v>145.20000000000002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167.4</v>
      </c>
      <c r="F31" s="291"/>
      <c r="G31" s="291"/>
      <c r="H31" s="291"/>
      <c r="I31" s="292">
        <v>149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162.6</v>
      </c>
      <c r="F32" s="291"/>
      <c r="G32" s="291"/>
      <c r="H32" s="291"/>
      <c r="I32" s="292">
        <v>151.6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162</v>
      </c>
      <c r="F33" s="291"/>
      <c r="G33" s="291"/>
      <c r="H33" s="291"/>
      <c r="I33" s="292">
        <v>145.6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160.20000000000002</v>
      </c>
      <c r="F34" s="291"/>
      <c r="G34" s="291"/>
      <c r="H34" s="291"/>
      <c r="I34" s="292">
        <v>148.80000000000001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156</v>
      </c>
      <c r="F35" s="291"/>
      <c r="G35" s="291"/>
      <c r="H35" s="291"/>
      <c r="I35" s="292">
        <v>140.80000000000001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140.4</v>
      </c>
      <c r="F36" s="291"/>
      <c r="G36" s="291"/>
      <c r="H36" s="291"/>
      <c r="I36" s="292">
        <v>129.6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117.60000000000001</v>
      </c>
      <c r="F37" s="291"/>
      <c r="G37" s="291"/>
      <c r="H37" s="291"/>
      <c r="I37" s="293">
        <v>105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17">
        <f>SUM(E14:E37)</f>
        <v>3283.2</v>
      </c>
      <c r="F38" s="218"/>
      <c r="G38" s="219"/>
      <c r="H38" s="219"/>
      <c r="I38" s="217">
        <f>SUM(I14:I37)</f>
        <v>2936.4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531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532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Котельная-1</v>
      </c>
      <c r="C10" s="400"/>
      <c r="D10" s="400"/>
      <c r="E10" s="400"/>
      <c r="F10" s="387" t="str">
        <f>N4</f>
        <v>ф,10кВ Котельная-2</v>
      </c>
      <c r="G10" s="390"/>
      <c r="H10" s="390"/>
      <c r="I10" s="391"/>
      <c r="J10" s="400" t="str">
        <f>N3</f>
        <v>ф,10кВ Котельная-1</v>
      </c>
      <c r="K10" s="400"/>
      <c r="L10" s="400"/>
      <c r="M10" s="400"/>
      <c r="N10" s="387" t="str">
        <f>N4</f>
        <v>ф,10кВ Котельная-2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4.2</v>
      </c>
      <c r="F14" s="291"/>
      <c r="G14" s="291"/>
      <c r="H14" s="291"/>
      <c r="I14" s="290">
        <v>0.4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4</v>
      </c>
      <c r="F15" s="291"/>
      <c r="G15" s="291"/>
      <c r="H15" s="291"/>
      <c r="I15" s="292">
        <v>0.2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4.2</v>
      </c>
      <c r="F16" s="291"/>
      <c r="G16" s="291"/>
      <c r="H16" s="291"/>
      <c r="I16" s="292">
        <v>0.2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3.8000000000000003</v>
      </c>
      <c r="F17" s="291"/>
      <c r="G17" s="291"/>
      <c r="H17" s="291"/>
      <c r="I17" s="292">
        <v>0.4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4</v>
      </c>
      <c r="F18" s="291"/>
      <c r="G18" s="291"/>
      <c r="H18" s="291"/>
      <c r="I18" s="292">
        <v>0.2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3.8000000000000003</v>
      </c>
      <c r="F19" s="291"/>
      <c r="G19" s="291"/>
      <c r="H19" s="291"/>
      <c r="I19" s="292">
        <v>0.2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4</v>
      </c>
      <c r="F20" s="291"/>
      <c r="G20" s="291"/>
      <c r="H20" s="291"/>
      <c r="I20" s="292">
        <v>0.6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4.8</v>
      </c>
      <c r="F21" s="291"/>
      <c r="G21" s="291"/>
      <c r="H21" s="291"/>
      <c r="I21" s="292">
        <v>0.4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14.6</v>
      </c>
      <c r="F22" s="291"/>
      <c r="G22" s="291"/>
      <c r="H22" s="291"/>
      <c r="I22" s="292">
        <v>0.2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16.600000000000001</v>
      </c>
      <c r="F23" s="291"/>
      <c r="G23" s="291"/>
      <c r="H23" s="291"/>
      <c r="I23" s="292">
        <v>0.2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15</v>
      </c>
      <c r="F24" s="291"/>
      <c r="G24" s="291"/>
      <c r="H24" s="291"/>
      <c r="I24" s="292">
        <v>0.2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17</v>
      </c>
      <c r="F25" s="291"/>
      <c r="G25" s="291"/>
      <c r="H25" s="291"/>
      <c r="I25" s="292">
        <v>0.2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16.600000000000001</v>
      </c>
      <c r="F26" s="291"/>
      <c r="G26" s="291"/>
      <c r="H26" s="291"/>
      <c r="I26" s="292">
        <v>0.4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17.2</v>
      </c>
      <c r="F27" s="291"/>
      <c r="G27" s="291"/>
      <c r="H27" s="291"/>
      <c r="I27" s="292">
        <v>0.2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17.2</v>
      </c>
      <c r="F28" s="291"/>
      <c r="G28" s="291"/>
      <c r="H28" s="291"/>
      <c r="I28" s="292">
        <v>0.2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18</v>
      </c>
      <c r="F29" s="291"/>
      <c r="G29" s="291"/>
      <c r="H29" s="291"/>
      <c r="I29" s="292">
        <v>0.4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17</v>
      </c>
      <c r="F30" s="291"/>
      <c r="G30" s="291"/>
      <c r="H30" s="291"/>
      <c r="I30" s="292">
        <v>0.2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14.4</v>
      </c>
      <c r="F31" s="291"/>
      <c r="G31" s="291"/>
      <c r="H31" s="291"/>
      <c r="I31" s="292">
        <v>0.2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15.4</v>
      </c>
      <c r="F32" s="291"/>
      <c r="G32" s="291"/>
      <c r="H32" s="291"/>
      <c r="I32" s="292">
        <v>0.4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9.2000000000000011</v>
      </c>
      <c r="F33" s="291"/>
      <c r="G33" s="291"/>
      <c r="H33" s="291"/>
      <c r="I33" s="292">
        <v>0.2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3.8000000000000003</v>
      </c>
      <c r="F34" s="291"/>
      <c r="G34" s="291"/>
      <c r="H34" s="291"/>
      <c r="I34" s="292">
        <v>0.2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4</v>
      </c>
      <c r="F35" s="291"/>
      <c r="G35" s="291"/>
      <c r="H35" s="291"/>
      <c r="I35" s="292">
        <v>0.4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4</v>
      </c>
      <c r="F36" s="291"/>
      <c r="G36" s="291"/>
      <c r="H36" s="291"/>
      <c r="I36" s="292">
        <v>0.4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4</v>
      </c>
      <c r="F37" s="291"/>
      <c r="G37" s="291"/>
      <c r="H37" s="291"/>
      <c r="I37" s="293">
        <v>0.2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236.79999999999998</v>
      </c>
      <c r="F38" s="63"/>
      <c r="G38" s="26"/>
      <c r="H38" s="26"/>
      <c r="I38" s="25">
        <f>SUM(I14:I37)</f>
        <v>6.8000000000000034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526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533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Поселок-1</v>
      </c>
      <c r="C10" s="400"/>
      <c r="D10" s="400"/>
      <c r="E10" s="400"/>
      <c r="F10" s="387" t="str">
        <f>N4</f>
        <v>ф,10кВ Поселок-3</v>
      </c>
      <c r="G10" s="390"/>
      <c r="H10" s="390"/>
      <c r="I10" s="391"/>
      <c r="J10" s="400" t="str">
        <f>N3</f>
        <v>ф,10кВ Поселок-1</v>
      </c>
      <c r="K10" s="400"/>
      <c r="L10" s="400"/>
      <c r="M10" s="400"/>
      <c r="N10" s="387" t="str">
        <f>N4</f>
        <v>ф,10кВ Поселок-3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31.8</v>
      </c>
      <c r="F14" s="291"/>
      <c r="G14" s="291"/>
      <c r="H14" s="291"/>
      <c r="I14" s="290">
        <v>36.800000000000004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30.6</v>
      </c>
      <c r="F15" s="291"/>
      <c r="G15" s="291"/>
      <c r="H15" s="291"/>
      <c r="I15" s="292">
        <v>35.200000000000003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26</v>
      </c>
      <c r="F16" s="291"/>
      <c r="G16" s="291"/>
      <c r="H16" s="291"/>
      <c r="I16" s="292">
        <v>34.800000000000004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23.8</v>
      </c>
      <c r="F17" s="291"/>
      <c r="G17" s="291"/>
      <c r="H17" s="291"/>
      <c r="I17" s="292">
        <v>34.200000000000003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22.8</v>
      </c>
      <c r="F18" s="291"/>
      <c r="G18" s="291"/>
      <c r="H18" s="291"/>
      <c r="I18" s="292">
        <v>32.6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27.2</v>
      </c>
      <c r="F19" s="291"/>
      <c r="G19" s="291"/>
      <c r="H19" s="291"/>
      <c r="I19" s="292">
        <v>40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31</v>
      </c>
      <c r="F20" s="291"/>
      <c r="G20" s="291"/>
      <c r="H20" s="291"/>
      <c r="I20" s="292">
        <v>58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35</v>
      </c>
      <c r="F21" s="291"/>
      <c r="G21" s="291"/>
      <c r="H21" s="291"/>
      <c r="I21" s="292">
        <v>46.800000000000004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38.6</v>
      </c>
      <c r="F22" s="291"/>
      <c r="G22" s="291"/>
      <c r="H22" s="291"/>
      <c r="I22" s="292">
        <v>67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43.6</v>
      </c>
      <c r="F23" s="291"/>
      <c r="G23" s="291"/>
      <c r="H23" s="291"/>
      <c r="I23" s="292">
        <v>93.4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50.4</v>
      </c>
      <c r="F24" s="291"/>
      <c r="G24" s="291"/>
      <c r="H24" s="291"/>
      <c r="I24" s="292">
        <v>58.4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51.6</v>
      </c>
      <c r="F25" s="291"/>
      <c r="G25" s="291"/>
      <c r="H25" s="291"/>
      <c r="I25" s="292">
        <v>78.400000000000006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47.4</v>
      </c>
      <c r="F26" s="291"/>
      <c r="G26" s="291"/>
      <c r="H26" s="291"/>
      <c r="I26" s="292">
        <v>64.8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47</v>
      </c>
      <c r="F27" s="291"/>
      <c r="G27" s="291"/>
      <c r="H27" s="291"/>
      <c r="I27" s="292">
        <v>71.600000000000009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42.800000000000004</v>
      </c>
      <c r="F28" s="291"/>
      <c r="G28" s="291"/>
      <c r="H28" s="291"/>
      <c r="I28" s="292">
        <v>64.400000000000006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45.6</v>
      </c>
      <c r="F29" s="291"/>
      <c r="G29" s="291"/>
      <c r="H29" s="291"/>
      <c r="I29" s="292">
        <v>54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48.800000000000004</v>
      </c>
      <c r="F30" s="291"/>
      <c r="G30" s="291"/>
      <c r="H30" s="291"/>
      <c r="I30" s="292">
        <v>57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43.6</v>
      </c>
      <c r="F31" s="291"/>
      <c r="G31" s="291"/>
      <c r="H31" s="291"/>
      <c r="I31" s="292">
        <v>41.6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49.6</v>
      </c>
      <c r="F32" s="291"/>
      <c r="G32" s="291"/>
      <c r="H32" s="291"/>
      <c r="I32" s="292">
        <v>45.800000000000004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58.2</v>
      </c>
      <c r="F33" s="291"/>
      <c r="G33" s="291"/>
      <c r="H33" s="291"/>
      <c r="I33" s="292">
        <v>51.800000000000004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53.6</v>
      </c>
      <c r="F34" s="291"/>
      <c r="G34" s="291"/>
      <c r="H34" s="291"/>
      <c r="I34" s="292">
        <v>55.2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52.800000000000004</v>
      </c>
      <c r="F35" s="291"/>
      <c r="G35" s="291"/>
      <c r="H35" s="291"/>
      <c r="I35" s="292">
        <v>53.800000000000004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42.6</v>
      </c>
      <c r="F36" s="291"/>
      <c r="G36" s="291"/>
      <c r="H36" s="291"/>
      <c r="I36" s="292">
        <v>45.6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37.200000000000003</v>
      </c>
      <c r="F37" s="291"/>
      <c r="G37" s="291"/>
      <c r="H37" s="291"/>
      <c r="I37" s="293">
        <v>41.2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981.60000000000014</v>
      </c>
      <c r="F38" s="63"/>
      <c r="G38" s="26"/>
      <c r="H38" s="26"/>
      <c r="I38" s="25">
        <f>SUM(I14:I37)</f>
        <v>1262.3999999999999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534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535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Поселок-5</v>
      </c>
      <c r="C10" s="400"/>
      <c r="D10" s="400"/>
      <c r="E10" s="400"/>
      <c r="F10" s="387" t="str">
        <f>N4</f>
        <v>ф,10кВ Торф-1</v>
      </c>
      <c r="G10" s="390"/>
      <c r="H10" s="390"/>
      <c r="I10" s="391"/>
      <c r="J10" s="400" t="str">
        <f>N3</f>
        <v>ф,10кВ Поселок-5</v>
      </c>
      <c r="K10" s="400"/>
      <c r="L10" s="400"/>
      <c r="M10" s="400"/>
      <c r="N10" s="387" t="str">
        <f>N4</f>
        <v>ф,10кВ Торф-1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177.20000000000002</v>
      </c>
      <c r="F14" s="291"/>
      <c r="G14" s="291"/>
      <c r="H14" s="291"/>
      <c r="I14" s="290">
        <v>33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170</v>
      </c>
      <c r="F15" s="291"/>
      <c r="G15" s="291"/>
      <c r="H15" s="291"/>
      <c r="I15" s="292">
        <v>33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160.20000000000002</v>
      </c>
      <c r="F16" s="291"/>
      <c r="G16" s="291"/>
      <c r="H16" s="291"/>
      <c r="I16" s="292">
        <v>32.700000000000003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157.4</v>
      </c>
      <c r="F17" s="291"/>
      <c r="G17" s="291"/>
      <c r="H17" s="291"/>
      <c r="I17" s="292">
        <v>32.4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170</v>
      </c>
      <c r="F18" s="291"/>
      <c r="G18" s="291"/>
      <c r="H18" s="291"/>
      <c r="I18" s="292">
        <v>36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181.4</v>
      </c>
      <c r="F19" s="291"/>
      <c r="G19" s="291"/>
      <c r="H19" s="291"/>
      <c r="I19" s="292">
        <v>36.6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220.8</v>
      </c>
      <c r="F20" s="291"/>
      <c r="G20" s="291"/>
      <c r="H20" s="291"/>
      <c r="I20" s="292">
        <v>41.7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239.6</v>
      </c>
      <c r="F21" s="291"/>
      <c r="G21" s="291"/>
      <c r="H21" s="291"/>
      <c r="I21" s="292">
        <v>46.2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245</v>
      </c>
      <c r="F22" s="291"/>
      <c r="G22" s="291"/>
      <c r="H22" s="291"/>
      <c r="I22" s="292">
        <v>54.6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260.8</v>
      </c>
      <c r="F23" s="291"/>
      <c r="G23" s="291"/>
      <c r="H23" s="291"/>
      <c r="I23" s="292">
        <v>61.2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247</v>
      </c>
      <c r="F24" s="291"/>
      <c r="G24" s="291"/>
      <c r="H24" s="291"/>
      <c r="I24" s="292">
        <v>55.5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237.4</v>
      </c>
      <c r="F25" s="291"/>
      <c r="G25" s="291"/>
      <c r="H25" s="291"/>
      <c r="I25" s="292">
        <v>56.1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238.6</v>
      </c>
      <c r="F26" s="291"/>
      <c r="G26" s="291"/>
      <c r="H26" s="291"/>
      <c r="I26" s="292">
        <v>60.9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230</v>
      </c>
      <c r="F27" s="291"/>
      <c r="G27" s="291"/>
      <c r="H27" s="291"/>
      <c r="I27" s="292">
        <v>63.9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235.6</v>
      </c>
      <c r="F28" s="291"/>
      <c r="G28" s="291"/>
      <c r="H28" s="291"/>
      <c r="I28" s="292">
        <v>59.7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232.6</v>
      </c>
      <c r="F29" s="291"/>
      <c r="G29" s="291"/>
      <c r="H29" s="291"/>
      <c r="I29" s="292">
        <v>60.300000000000004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232.20000000000002</v>
      </c>
      <c r="F30" s="291"/>
      <c r="G30" s="291"/>
      <c r="H30" s="291"/>
      <c r="I30" s="292">
        <v>57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243.4</v>
      </c>
      <c r="F31" s="291"/>
      <c r="G31" s="291"/>
      <c r="H31" s="291"/>
      <c r="I31" s="292">
        <v>59.7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240.6</v>
      </c>
      <c r="F32" s="291"/>
      <c r="G32" s="291"/>
      <c r="H32" s="291"/>
      <c r="I32" s="292">
        <v>59.1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254</v>
      </c>
      <c r="F33" s="291"/>
      <c r="G33" s="291"/>
      <c r="H33" s="291"/>
      <c r="I33" s="292">
        <v>57.9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274.40000000000003</v>
      </c>
      <c r="F34" s="291"/>
      <c r="G34" s="291"/>
      <c r="H34" s="291"/>
      <c r="I34" s="292">
        <v>66.3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279.8</v>
      </c>
      <c r="F35" s="291"/>
      <c r="G35" s="291"/>
      <c r="H35" s="291"/>
      <c r="I35" s="292">
        <v>60.300000000000004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255.8</v>
      </c>
      <c r="F36" s="291"/>
      <c r="G36" s="291"/>
      <c r="H36" s="291"/>
      <c r="I36" s="292">
        <v>49.5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206.4</v>
      </c>
      <c r="F37" s="291"/>
      <c r="G37" s="291"/>
      <c r="H37" s="291"/>
      <c r="I37" s="293">
        <v>36.6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5390.1999999999989</v>
      </c>
      <c r="F38" s="63"/>
      <c r="G38" s="26"/>
      <c r="H38" s="26"/>
      <c r="I38" s="25">
        <f>SUM(I14:I37)</f>
        <v>1210.1999999999998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195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536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537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Фабрика</v>
      </c>
      <c r="C10" s="400"/>
      <c r="D10" s="400"/>
      <c r="E10" s="400"/>
      <c r="F10" s="387" t="str">
        <f>N4</f>
        <v>ф,10кВ Газовая</v>
      </c>
      <c r="G10" s="390"/>
      <c r="H10" s="390"/>
      <c r="I10" s="391"/>
      <c r="J10" s="400" t="str">
        <f>N3</f>
        <v>ф,10кВ Фабрика</v>
      </c>
      <c r="K10" s="400"/>
      <c r="L10" s="400"/>
      <c r="M10" s="400"/>
      <c r="N10" s="387" t="str">
        <f>N4</f>
        <v>ф,10кВ Газовая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312">
        <v>177.6</v>
      </c>
      <c r="F14" s="291"/>
      <c r="G14" s="291"/>
      <c r="H14" s="291"/>
      <c r="I14" s="290">
        <v>3.6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313">
        <v>176.4</v>
      </c>
      <c r="F15" s="291"/>
      <c r="G15" s="291"/>
      <c r="H15" s="291"/>
      <c r="I15" s="292">
        <v>4.8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313">
        <v>176.4</v>
      </c>
      <c r="F16" s="291"/>
      <c r="G16" s="291"/>
      <c r="H16" s="291"/>
      <c r="I16" s="292">
        <v>2.4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313">
        <v>175.20000000000002</v>
      </c>
      <c r="F17" s="291"/>
      <c r="G17" s="291"/>
      <c r="H17" s="291"/>
      <c r="I17" s="292">
        <v>3.6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313">
        <v>176.4</v>
      </c>
      <c r="F18" s="291"/>
      <c r="G18" s="291"/>
      <c r="H18" s="291"/>
      <c r="I18" s="292">
        <v>2.4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313">
        <v>181.20000000000002</v>
      </c>
      <c r="F19" s="291"/>
      <c r="G19" s="291"/>
      <c r="H19" s="291"/>
      <c r="I19" s="292">
        <v>3.6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313">
        <v>206.4</v>
      </c>
      <c r="F20" s="291"/>
      <c r="G20" s="291"/>
      <c r="H20" s="291"/>
      <c r="I20" s="292">
        <v>2.4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313">
        <v>242.4</v>
      </c>
      <c r="F21" s="291"/>
      <c r="G21" s="291"/>
      <c r="H21" s="291"/>
      <c r="I21" s="292">
        <v>3.6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313">
        <v>453.6</v>
      </c>
      <c r="F22" s="291"/>
      <c r="G22" s="291"/>
      <c r="H22" s="291"/>
      <c r="I22" s="292">
        <v>2.4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313">
        <v>498</v>
      </c>
      <c r="F23" s="291"/>
      <c r="G23" s="291"/>
      <c r="H23" s="291"/>
      <c r="I23" s="292">
        <v>3.6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313">
        <v>458.40000000000003</v>
      </c>
      <c r="F24" s="291"/>
      <c r="G24" s="291"/>
      <c r="H24" s="291"/>
      <c r="I24" s="292">
        <v>3.6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313">
        <v>496.8</v>
      </c>
      <c r="F25" s="291"/>
      <c r="G25" s="291"/>
      <c r="H25" s="291"/>
      <c r="I25" s="292">
        <v>3.6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313">
        <v>232.8</v>
      </c>
      <c r="F26" s="291"/>
      <c r="G26" s="291"/>
      <c r="H26" s="291"/>
      <c r="I26" s="292">
        <v>2.4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313">
        <v>453.6</v>
      </c>
      <c r="F27" s="291"/>
      <c r="G27" s="291"/>
      <c r="H27" s="291"/>
      <c r="I27" s="292">
        <v>3.6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313">
        <v>470.40000000000003</v>
      </c>
      <c r="F28" s="291"/>
      <c r="G28" s="291"/>
      <c r="H28" s="291"/>
      <c r="I28" s="292">
        <v>2.4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313">
        <v>392.40000000000003</v>
      </c>
      <c r="F29" s="291"/>
      <c r="G29" s="291"/>
      <c r="H29" s="291"/>
      <c r="I29" s="292">
        <v>3.6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313">
        <v>423.6</v>
      </c>
      <c r="F30" s="291"/>
      <c r="G30" s="291"/>
      <c r="H30" s="291"/>
      <c r="I30" s="292">
        <v>2.4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313">
        <v>276</v>
      </c>
      <c r="F31" s="291"/>
      <c r="G31" s="291"/>
      <c r="H31" s="291"/>
      <c r="I31" s="292">
        <v>3.6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313">
        <v>294</v>
      </c>
      <c r="F32" s="291"/>
      <c r="G32" s="291"/>
      <c r="H32" s="291"/>
      <c r="I32" s="292">
        <v>3.6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313">
        <v>256.8</v>
      </c>
      <c r="F33" s="291"/>
      <c r="G33" s="291"/>
      <c r="H33" s="291"/>
      <c r="I33" s="292">
        <v>3.6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313">
        <v>189.6</v>
      </c>
      <c r="F34" s="291"/>
      <c r="G34" s="291"/>
      <c r="H34" s="291"/>
      <c r="I34" s="292">
        <v>3.6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313">
        <v>182.4</v>
      </c>
      <c r="F35" s="291"/>
      <c r="G35" s="291"/>
      <c r="H35" s="291"/>
      <c r="I35" s="292">
        <v>2.4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313">
        <v>181.20000000000002</v>
      </c>
      <c r="F36" s="291"/>
      <c r="G36" s="291"/>
      <c r="H36" s="291"/>
      <c r="I36" s="292">
        <v>3.6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314">
        <v>182.4</v>
      </c>
      <c r="F37" s="291"/>
      <c r="G37" s="291"/>
      <c r="H37" s="291"/>
      <c r="I37" s="293">
        <v>3.6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6954</v>
      </c>
      <c r="F38" s="63"/>
      <c r="G38" s="26"/>
      <c r="H38" s="26"/>
      <c r="I38" s="25">
        <f>SUM(I14:I37)</f>
        <v>77.999999999999986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538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197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196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ТП-43</v>
      </c>
      <c r="C10" s="400"/>
      <c r="D10" s="400"/>
      <c r="E10" s="400"/>
      <c r="F10" s="387" t="str">
        <f>N4</f>
        <v>ТП-23</v>
      </c>
      <c r="G10" s="390"/>
      <c r="H10" s="390"/>
      <c r="I10" s="391"/>
      <c r="J10" s="400" t="str">
        <f>N3</f>
        <v>ТП-43</v>
      </c>
      <c r="K10" s="400"/>
      <c r="L10" s="400"/>
      <c r="M10" s="400"/>
      <c r="N10" s="387" t="str">
        <f>N4</f>
        <v>ТП-23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 t="s">
        <v>84</v>
      </c>
      <c r="F11" s="364" t="s">
        <v>405</v>
      </c>
      <c r="G11" s="365"/>
      <c r="H11" s="55"/>
      <c r="I11" s="56" t="s">
        <v>84</v>
      </c>
      <c r="J11" s="364" t="s">
        <v>405</v>
      </c>
      <c r="K11" s="365"/>
      <c r="L11" s="55"/>
      <c r="M11" s="56" t="str">
        <f>E11</f>
        <v xml:space="preserve"> </v>
      </c>
      <c r="N11" s="364" t="s">
        <v>405</v>
      </c>
      <c r="O11" s="365"/>
      <c r="P11" s="55"/>
      <c r="Q11" s="56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2.7754800000000004</v>
      </c>
      <c r="F14" s="43"/>
      <c r="G14" s="43"/>
      <c r="H14" s="43"/>
      <c r="I14" s="43">
        <v>3.4542000000000002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1.4341999999999999</v>
      </c>
      <c r="F15" s="43"/>
      <c r="G15" s="43"/>
      <c r="H15" s="43"/>
      <c r="I15" s="43">
        <v>2.6361000000000003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1.4150100000000001</v>
      </c>
      <c r="F16" s="43"/>
      <c r="G16" s="43"/>
      <c r="H16" s="43"/>
      <c r="I16" s="43">
        <v>2.3330999999999995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1.1837200000000001</v>
      </c>
      <c r="F17" s="43"/>
      <c r="G17" s="43"/>
      <c r="H17" s="43"/>
      <c r="I17" s="43">
        <v>2.2119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1.22109</v>
      </c>
      <c r="F18" s="43"/>
      <c r="G18" s="43"/>
      <c r="H18" s="43"/>
      <c r="I18" s="43">
        <v>1.4241000000000001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1.1827100000000002</v>
      </c>
      <c r="F19" s="43"/>
      <c r="G19" s="43"/>
      <c r="H19" s="43"/>
      <c r="I19" s="43">
        <v>7.6962000000000002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1.1130199999999999</v>
      </c>
      <c r="F20" s="43"/>
      <c r="G20" s="43"/>
      <c r="H20" s="43"/>
      <c r="I20" s="43">
        <v>9.3323999999999998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1.1776599999999999</v>
      </c>
      <c r="F21" s="43"/>
      <c r="G21" s="43"/>
      <c r="H21" s="43"/>
      <c r="I21" s="43">
        <v>3.6965999999999997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2.89466</v>
      </c>
      <c r="F22" s="43"/>
      <c r="G22" s="43"/>
      <c r="H22" s="43"/>
      <c r="I22" s="43">
        <v>1.9695000000000003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1.8826399999999999</v>
      </c>
      <c r="F23" s="43"/>
      <c r="G23" s="43"/>
      <c r="H23" s="43"/>
      <c r="I23" s="43">
        <v>3.5450999999999997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3.06636</v>
      </c>
      <c r="F24" s="43"/>
      <c r="G24" s="43"/>
      <c r="H24" s="43"/>
      <c r="I24" s="43">
        <v>3.3329999999999997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6.0216199999999995</v>
      </c>
      <c r="F25" s="43"/>
      <c r="G25" s="43"/>
      <c r="H25" s="43"/>
      <c r="I25" s="43">
        <v>8.3628000000000018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4.1864499999999998</v>
      </c>
      <c r="F26" s="43"/>
      <c r="G26" s="43"/>
      <c r="H26" s="43"/>
      <c r="I26" s="43">
        <v>10.998900000000001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3.0916100000000002</v>
      </c>
      <c r="F27" s="43"/>
      <c r="G27" s="43"/>
      <c r="H27" s="43"/>
      <c r="I27" s="43">
        <v>7.9083000000000006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1.5614600000000001</v>
      </c>
      <c r="F28" s="43"/>
      <c r="G28" s="43"/>
      <c r="H28" s="43"/>
      <c r="I28" s="43">
        <v>2.3633999999999999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3.5087400000000004</v>
      </c>
      <c r="F29" s="43"/>
      <c r="G29" s="43"/>
      <c r="H29" s="43"/>
      <c r="I29" s="43">
        <v>2.9996999999999998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3.4643000000000002</v>
      </c>
      <c r="F30" s="43"/>
      <c r="G30" s="43"/>
      <c r="H30" s="43"/>
      <c r="I30" s="43">
        <v>2.2119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6.4296600000000002</v>
      </c>
      <c r="F31" s="43"/>
      <c r="G31" s="43"/>
      <c r="H31" s="43"/>
      <c r="I31" s="43">
        <v>2.6966999999999999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6.8286100000000003</v>
      </c>
      <c r="F32" s="43"/>
      <c r="G32" s="43"/>
      <c r="H32" s="43"/>
      <c r="I32" s="43">
        <v>2.5754999999999999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4.5823700000000001</v>
      </c>
      <c r="F33" s="43"/>
      <c r="G33" s="43"/>
      <c r="H33" s="43"/>
      <c r="I33" s="43">
        <v>2.4542999999999999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4.0107100000000004</v>
      </c>
      <c r="F34" s="43"/>
      <c r="G34" s="43"/>
      <c r="H34" s="43"/>
      <c r="I34" s="43">
        <v>2.6057999999999999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3.8339599999999998</v>
      </c>
      <c r="F35" s="43"/>
      <c r="G35" s="43"/>
      <c r="H35" s="43"/>
      <c r="I35" s="43">
        <v>10.4232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3.9056700000000002</v>
      </c>
      <c r="F36" s="43"/>
      <c r="G36" s="43"/>
      <c r="H36" s="43"/>
      <c r="I36" s="43">
        <v>12.120000000000001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3.5238899999999997</v>
      </c>
      <c r="F37" s="43"/>
      <c r="G37" s="43"/>
      <c r="H37" s="43"/>
      <c r="I37" s="43">
        <v>7.6658999999999997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74.295599999999993</v>
      </c>
      <c r="F38" s="63"/>
      <c r="G38" s="26"/>
      <c r="H38" s="26"/>
      <c r="I38" s="25">
        <f>SUM(I14:I37)</f>
        <v>117.01860000000001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539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198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ТП-62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ТП-62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7.9790000000000001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5.1762500000000005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4.9995000000000003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5.2772499999999996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4.9742499999999996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6.2115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7.9790000000000001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11.79175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13.508750000000001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12.827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15.099499999999999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15.15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16.690249999999999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14.443000000000001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12.902750000000001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12.751250000000001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12.120000000000001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13.887499999999999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15.074250000000001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15.958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22.0685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17.271000000000001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16.488250000000001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13.55925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294.18774999999999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540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199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ТП-66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ТП-66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6">
        <v>10.271699999999999</v>
      </c>
      <c r="F14" s="266"/>
      <c r="G14" s="16"/>
      <c r="H14" s="18"/>
      <c r="I14" s="26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6">
        <v>8.3324999999999996</v>
      </c>
      <c r="F15" s="266"/>
      <c r="G15" s="16"/>
      <c r="H15" s="18"/>
      <c r="I15" s="26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6">
        <v>7.7265000000000006</v>
      </c>
      <c r="F16" s="266"/>
      <c r="G16" s="16"/>
      <c r="H16" s="18"/>
      <c r="I16" s="26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6">
        <v>7.3326000000000002</v>
      </c>
      <c r="F17" s="266"/>
      <c r="G17" s="16"/>
      <c r="H17" s="18"/>
      <c r="I17" s="26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6">
        <v>7.3628999999999998</v>
      </c>
      <c r="F18" s="266"/>
      <c r="G18" s="16"/>
      <c r="H18" s="18"/>
      <c r="I18" s="26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6">
        <v>8.9991000000000003</v>
      </c>
      <c r="F19" s="266"/>
      <c r="G19" s="16"/>
      <c r="H19" s="18"/>
      <c r="I19" s="26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6">
        <v>13.665300000000002</v>
      </c>
      <c r="F20" s="266"/>
      <c r="G20" s="16"/>
      <c r="H20" s="18"/>
      <c r="I20" s="26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6">
        <v>15.3924</v>
      </c>
      <c r="F21" s="266"/>
      <c r="G21" s="16"/>
      <c r="H21" s="18"/>
      <c r="I21" s="26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6">
        <v>14.422800000000001</v>
      </c>
      <c r="F22" s="266"/>
      <c r="G22" s="16"/>
      <c r="H22" s="18"/>
      <c r="I22" s="26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6">
        <v>12.332100000000001</v>
      </c>
      <c r="F23" s="266"/>
      <c r="G23" s="16"/>
      <c r="H23" s="18"/>
      <c r="I23" s="26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6">
        <v>10.9686</v>
      </c>
      <c r="F24" s="266"/>
      <c r="G24" s="16"/>
      <c r="H24" s="18"/>
      <c r="I24" s="26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6">
        <v>14.453100000000001</v>
      </c>
      <c r="F25" s="266"/>
      <c r="G25" s="16"/>
      <c r="H25" s="18"/>
      <c r="I25" s="26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6">
        <v>16.361999999999998</v>
      </c>
      <c r="F26" s="266"/>
      <c r="G26" s="16"/>
      <c r="H26" s="18"/>
      <c r="I26" s="26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6">
        <v>13.725899999999999</v>
      </c>
      <c r="F27" s="266"/>
      <c r="G27" s="16"/>
      <c r="H27" s="18"/>
      <c r="I27" s="26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6">
        <v>14.150100000000002</v>
      </c>
      <c r="F28" s="266"/>
      <c r="G28" s="16"/>
      <c r="H28" s="18"/>
      <c r="I28" s="26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6">
        <v>16.028700000000001</v>
      </c>
      <c r="F29" s="266"/>
      <c r="G29" s="16"/>
      <c r="H29" s="18"/>
      <c r="I29" s="26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6">
        <v>14.7561</v>
      </c>
      <c r="F30" s="266"/>
      <c r="G30" s="16"/>
      <c r="H30" s="18"/>
      <c r="I30" s="26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6">
        <v>16.4832</v>
      </c>
      <c r="F31" s="266"/>
      <c r="G31" s="16"/>
      <c r="H31" s="18"/>
      <c r="I31" s="26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6">
        <v>16.604400000000002</v>
      </c>
      <c r="F32" s="266"/>
      <c r="G32" s="16"/>
      <c r="H32" s="18"/>
      <c r="I32" s="26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6">
        <v>17.9376</v>
      </c>
      <c r="F33" s="266"/>
      <c r="G33" s="16"/>
      <c r="H33" s="18"/>
      <c r="I33" s="26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6">
        <v>17.998200000000001</v>
      </c>
      <c r="F34" s="266"/>
      <c r="G34" s="16"/>
      <c r="H34" s="18"/>
      <c r="I34" s="26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6">
        <v>20.1798</v>
      </c>
      <c r="F35" s="266"/>
      <c r="G35" s="16"/>
      <c r="H35" s="18"/>
      <c r="I35" s="26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6">
        <v>15.331799999999999</v>
      </c>
      <c r="F36" s="266"/>
      <c r="G36" s="18"/>
      <c r="H36" s="18"/>
      <c r="I36" s="26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6">
        <v>15.665100000000002</v>
      </c>
      <c r="F37" s="266"/>
      <c r="G37" s="18"/>
      <c r="H37" s="18"/>
      <c r="I37" s="26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65">
        <f>SUM(E14:E37)</f>
        <v>326.48249999999996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541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200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ТП-63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ТП-63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6">
        <v>14.847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6">
        <v>17.6952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6">
        <v>27.4922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6">
        <v>18.988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6">
        <v>13.9986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6">
        <v>14.301600000000001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6">
        <v>14.200600000000001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6">
        <v>14.927800000000001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6">
        <v>15.089399999999999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6">
        <v>23.0078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6">
        <v>23.310799999999997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6">
        <v>13.736000000000002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6">
        <v>13.392600000000002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6">
        <v>13.5138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6">
        <v>14.341999999999999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6">
        <v>13.816800000000001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6">
        <v>20.381799999999998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6">
        <v>24.623799999999999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6">
        <v>15.937799999999999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6">
        <v>13.5542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6">
        <v>13.433000000000002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6">
        <v>12.9886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6">
        <v>12.887599999999999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6">
        <v>12.907800000000002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393.37479999999999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542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157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ТП-57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ТП-57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0.38622400000000001</v>
      </c>
      <c r="F14" s="266"/>
      <c r="G14" s="16"/>
      <c r="H14" s="18"/>
      <c r="I14" s="26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266">
        <v>0.35006600000000004</v>
      </c>
      <c r="F15" s="266"/>
      <c r="G15" s="16"/>
      <c r="H15" s="18"/>
      <c r="I15" s="26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266">
        <v>0.30764599999999998</v>
      </c>
      <c r="F16" s="266"/>
      <c r="G16" s="16"/>
      <c r="H16" s="18"/>
      <c r="I16" s="26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0.29188999999999998</v>
      </c>
      <c r="F17" s="266"/>
      <c r="G17" s="16"/>
      <c r="H17" s="18"/>
      <c r="I17" s="26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0.29532399999999998</v>
      </c>
      <c r="F18" s="266"/>
      <c r="G18" s="16"/>
      <c r="H18" s="18"/>
      <c r="I18" s="26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0.29835400000000001</v>
      </c>
      <c r="F19" s="266"/>
      <c r="G19" s="16"/>
      <c r="H19" s="18"/>
      <c r="I19" s="26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0.33107799999999998</v>
      </c>
      <c r="F20" s="266"/>
      <c r="G20" s="16"/>
      <c r="H20" s="18"/>
      <c r="I20" s="26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0.43874400000000002</v>
      </c>
      <c r="F21" s="266"/>
      <c r="G21" s="16"/>
      <c r="H21" s="18"/>
      <c r="I21" s="26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0.48237600000000003</v>
      </c>
      <c r="F22" s="266"/>
      <c r="G22" s="16"/>
      <c r="H22" s="18"/>
      <c r="I22" s="26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0.50702000000000003</v>
      </c>
      <c r="F23" s="266"/>
      <c r="G23" s="16"/>
      <c r="H23" s="18"/>
      <c r="I23" s="26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0.52257399999999998</v>
      </c>
      <c r="F24" s="266"/>
      <c r="G24" s="16"/>
      <c r="H24" s="18"/>
      <c r="I24" s="26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0.55206599999999995</v>
      </c>
      <c r="F25" s="266"/>
      <c r="G25" s="16"/>
      <c r="H25" s="18"/>
      <c r="I25" s="26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0.56741799999999998</v>
      </c>
      <c r="F26" s="266"/>
      <c r="G26" s="16"/>
      <c r="H26" s="18"/>
      <c r="I26" s="26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0.51934199999999997</v>
      </c>
      <c r="F27" s="266"/>
      <c r="G27" s="16"/>
      <c r="H27" s="18"/>
      <c r="I27" s="26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0.49368800000000002</v>
      </c>
      <c r="F28" s="266"/>
      <c r="G28" s="16"/>
      <c r="H28" s="18"/>
      <c r="I28" s="26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0.50964600000000004</v>
      </c>
      <c r="F29" s="266"/>
      <c r="G29" s="16"/>
      <c r="H29" s="18"/>
      <c r="I29" s="26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0.48277999999999999</v>
      </c>
      <c r="F30" s="266"/>
      <c r="G30" s="16"/>
      <c r="H30" s="18"/>
      <c r="I30" s="26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0.52196799999999999</v>
      </c>
      <c r="F31" s="266"/>
      <c r="G31" s="16"/>
      <c r="H31" s="18"/>
      <c r="I31" s="26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0.525806</v>
      </c>
      <c r="F32" s="266"/>
      <c r="G32" s="16"/>
      <c r="H32" s="18"/>
      <c r="I32" s="26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0.54519799999999996</v>
      </c>
      <c r="F33" s="266"/>
      <c r="G33" s="16"/>
      <c r="H33" s="18"/>
      <c r="I33" s="26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0.52863399999999994</v>
      </c>
      <c r="F34" s="266"/>
      <c r="G34" s="16"/>
      <c r="H34" s="18"/>
      <c r="I34" s="26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0.52338200000000001</v>
      </c>
      <c r="F35" s="266"/>
      <c r="G35" s="16"/>
      <c r="H35" s="18"/>
      <c r="I35" s="26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0.50075800000000004</v>
      </c>
      <c r="F36" s="266"/>
      <c r="G36" s="18"/>
      <c r="H36" s="18"/>
      <c r="I36" s="26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0.492678</v>
      </c>
      <c r="F37" s="266"/>
      <c r="G37" s="18"/>
      <c r="H37" s="18"/>
      <c r="I37" s="26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10.974659999999998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543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544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Агрострой</v>
      </c>
      <c r="C10" s="400"/>
      <c r="D10" s="400"/>
      <c r="E10" s="400"/>
      <c r="F10" s="387" t="str">
        <f>N4</f>
        <v>ф,10кВ Завод-1</v>
      </c>
      <c r="G10" s="390"/>
      <c r="H10" s="390"/>
      <c r="I10" s="391"/>
      <c r="J10" s="400" t="str">
        <f>N3</f>
        <v>ф,10кВ Агрострой</v>
      </c>
      <c r="K10" s="400"/>
      <c r="L10" s="400"/>
      <c r="M10" s="400"/>
      <c r="N10" s="387" t="str">
        <f>N4</f>
        <v>ф,10кВ Завод-1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73</v>
      </c>
      <c r="F14" s="266"/>
      <c r="G14" s="16"/>
      <c r="H14" s="18"/>
      <c r="I14" s="290">
        <v>5.6000000000000005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66.2</v>
      </c>
      <c r="F15" s="266"/>
      <c r="G15" s="16"/>
      <c r="H15" s="18"/>
      <c r="I15" s="292">
        <v>5.6000000000000005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57.800000000000004</v>
      </c>
      <c r="F16" s="266"/>
      <c r="G16" s="16"/>
      <c r="H16" s="18"/>
      <c r="I16" s="292">
        <v>5.1000000000000005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51.2</v>
      </c>
      <c r="F17" s="266"/>
      <c r="G17" s="16"/>
      <c r="H17" s="18"/>
      <c r="I17" s="292">
        <v>5.1000000000000005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49.2</v>
      </c>
      <c r="F18" s="266"/>
      <c r="G18" s="16"/>
      <c r="H18" s="18"/>
      <c r="I18" s="292">
        <v>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55.2</v>
      </c>
      <c r="F19" s="266"/>
      <c r="G19" s="16"/>
      <c r="H19" s="18"/>
      <c r="I19" s="292">
        <v>4.9000000000000004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74.2</v>
      </c>
      <c r="F20" s="266"/>
      <c r="G20" s="16"/>
      <c r="H20" s="18"/>
      <c r="I20" s="292">
        <v>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124.2</v>
      </c>
      <c r="F21" s="266"/>
      <c r="G21" s="16"/>
      <c r="H21" s="18"/>
      <c r="I21" s="292">
        <v>6.3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126.2</v>
      </c>
      <c r="F22" s="266"/>
      <c r="G22" s="16"/>
      <c r="H22" s="18"/>
      <c r="I22" s="292">
        <v>12.5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132.6</v>
      </c>
      <c r="F23" s="266"/>
      <c r="G23" s="16"/>
      <c r="H23" s="18"/>
      <c r="I23" s="292">
        <v>8.5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123.2</v>
      </c>
      <c r="F24" s="266"/>
      <c r="G24" s="16"/>
      <c r="H24" s="18"/>
      <c r="I24" s="292">
        <v>8.1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106</v>
      </c>
      <c r="F25" s="266"/>
      <c r="G25" s="16"/>
      <c r="H25" s="18"/>
      <c r="I25" s="292">
        <v>12.8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103.8</v>
      </c>
      <c r="F26" s="266"/>
      <c r="G26" s="16"/>
      <c r="H26" s="18"/>
      <c r="I26" s="292">
        <v>5.8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109.2</v>
      </c>
      <c r="F27" s="266"/>
      <c r="G27" s="16"/>
      <c r="H27" s="18"/>
      <c r="I27" s="292">
        <v>15.5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105.2</v>
      </c>
      <c r="F28" s="266"/>
      <c r="G28" s="16"/>
      <c r="H28" s="18"/>
      <c r="I28" s="292">
        <v>8.1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107.4</v>
      </c>
      <c r="F29" s="266"/>
      <c r="G29" s="16"/>
      <c r="H29" s="18"/>
      <c r="I29" s="292">
        <v>11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101.8</v>
      </c>
      <c r="F30" s="266"/>
      <c r="G30" s="16"/>
      <c r="H30" s="18"/>
      <c r="I30" s="292">
        <v>5.8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104</v>
      </c>
      <c r="F31" s="266"/>
      <c r="G31" s="16"/>
      <c r="H31" s="18"/>
      <c r="I31" s="292">
        <v>10.4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119.60000000000001</v>
      </c>
      <c r="F32" s="266"/>
      <c r="G32" s="16"/>
      <c r="H32" s="18"/>
      <c r="I32" s="292">
        <v>6.7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114.2</v>
      </c>
      <c r="F33" s="266"/>
      <c r="G33" s="16"/>
      <c r="H33" s="18"/>
      <c r="I33" s="292">
        <v>5.6000000000000005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128.4</v>
      </c>
      <c r="F34" s="266"/>
      <c r="G34" s="16"/>
      <c r="H34" s="18"/>
      <c r="I34" s="292">
        <v>7.2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128.80000000000001</v>
      </c>
      <c r="F35" s="266"/>
      <c r="G35" s="16"/>
      <c r="H35" s="18"/>
      <c r="I35" s="292">
        <v>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98.600000000000009</v>
      </c>
      <c r="F36" s="266"/>
      <c r="G36" s="18"/>
      <c r="H36" s="18"/>
      <c r="I36" s="292">
        <v>7.3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89.8</v>
      </c>
      <c r="F37" s="266"/>
      <c r="G37" s="18"/>
      <c r="H37" s="18"/>
      <c r="I37" s="293">
        <v>6.8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2349.8000000000002</v>
      </c>
      <c r="F38" s="63"/>
      <c r="G38" s="26"/>
      <c r="H38" s="26"/>
      <c r="I38" s="25">
        <f>SUM(I14:I37)</f>
        <v>181.7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545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Центральная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ф,10кВ Центральная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30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92">
        <v>30.3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92">
        <v>29.1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92">
        <v>29.1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92">
        <v>28.5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92">
        <v>33.299999999999997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92">
        <v>35.700000000000003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92">
        <v>39.9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92">
        <v>38.1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92">
        <v>42.300000000000004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92">
        <v>39.9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92">
        <v>40.200000000000003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92">
        <v>40.200000000000003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92">
        <v>38.4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92">
        <v>36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92">
        <v>36.6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92">
        <v>35.700000000000003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92">
        <v>36.300000000000004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92">
        <v>34.800000000000004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92">
        <v>38.4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92">
        <v>38.1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92">
        <v>38.700000000000003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92">
        <v>40.5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35.4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865.5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546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547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ЭСУ-1</v>
      </c>
      <c r="C10" s="400"/>
      <c r="D10" s="400"/>
      <c r="E10" s="400"/>
      <c r="F10" s="387" t="str">
        <f>N4</f>
        <v>ф,10кВ ЭСУ-2</v>
      </c>
      <c r="G10" s="390"/>
      <c r="H10" s="390"/>
      <c r="I10" s="391"/>
      <c r="J10" s="400" t="str">
        <f>N3</f>
        <v>ф,10кВ ЭСУ-1</v>
      </c>
      <c r="K10" s="400"/>
      <c r="L10" s="400"/>
      <c r="M10" s="400"/>
      <c r="N10" s="387" t="str">
        <f>N4</f>
        <v>ф,10кВ ЭСУ-2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102.3</v>
      </c>
      <c r="F14" s="311"/>
      <c r="G14" s="220"/>
      <c r="H14" s="221"/>
      <c r="I14" s="290">
        <v>479.40000000000003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95.100000000000009</v>
      </c>
      <c r="F15" s="311"/>
      <c r="G15" s="220"/>
      <c r="H15" s="221"/>
      <c r="I15" s="292">
        <v>440.40000000000003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98.4</v>
      </c>
      <c r="F16" s="311"/>
      <c r="G16" s="220"/>
      <c r="H16" s="221"/>
      <c r="I16" s="292">
        <v>421.2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82.5</v>
      </c>
      <c r="F17" s="311"/>
      <c r="G17" s="220"/>
      <c r="H17" s="221"/>
      <c r="I17" s="292">
        <v>378.6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75.600000000000009</v>
      </c>
      <c r="F18" s="311"/>
      <c r="G18" s="220"/>
      <c r="H18" s="221"/>
      <c r="I18" s="292">
        <v>370.8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76.5</v>
      </c>
      <c r="F19" s="311"/>
      <c r="G19" s="220"/>
      <c r="H19" s="221"/>
      <c r="I19" s="292">
        <v>416.40000000000003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96</v>
      </c>
      <c r="F20" s="311"/>
      <c r="G20" s="220"/>
      <c r="H20" s="221"/>
      <c r="I20" s="292">
        <v>526.79999999999995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111.60000000000001</v>
      </c>
      <c r="F21" s="311"/>
      <c r="G21" s="220"/>
      <c r="H21" s="221"/>
      <c r="I21" s="292">
        <v>667.2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135</v>
      </c>
      <c r="F22" s="311"/>
      <c r="G22" s="220"/>
      <c r="H22" s="221"/>
      <c r="I22" s="292">
        <v>787.80000000000007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138.9</v>
      </c>
      <c r="F23" s="311"/>
      <c r="G23" s="220"/>
      <c r="H23" s="221"/>
      <c r="I23" s="292">
        <v>816.6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138</v>
      </c>
      <c r="F24" s="311"/>
      <c r="G24" s="220"/>
      <c r="H24" s="221"/>
      <c r="I24" s="292">
        <v>798.6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142.5</v>
      </c>
      <c r="F25" s="311"/>
      <c r="G25" s="220"/>
      <c r="H25" s="221"/>
      <c r="I25" s="292">
        <v>775.80000000000007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146.4</v>
      </c>
      <c r="F26" s="311"/>
      <c r="G26" s="220"/>
      <c r="H26" s="221"/>
      <c r="I26" s="292">
        <v>800.4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140.1</v>
      </c>
      <c r="F27" s="311"/>
      <c r="G27" s="220"/>
      <c r="H27" s="221"/>
      <c r="I27" s="292">
        <v>779.4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138.6</v>
      </c>
      <c r="F28" s="311"/>
      <c r="G28" s="220"/>
      <c r="H28" s="221"/>
      <c r="I28" s="292">
        <v>733.80000000000007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141</v>
      </c>
      <c r="F29" s="311"/>
      <c r="G29" s="220"/>
      <c r="H29" s="221"/>
      <c r="I29" s="292">
        <v>680.4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143.1</v>
      </c>
      <c r="F30" s="311"/>
      <c r="G30" s="220"/>
      <c r="H30" s="221"/>
      <c r="I30" s="292">
        <v>666.6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132.30000000000001</v>
      </c>
      <c r="F31" s="311"/>
      <c r="G31" s="220"/>
      <c r="H31" s="221"/>
      <c r="I31" s="292">
        <v>672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132.9</v>
      </c>
      <c r="F32" s="311"/>
      <c r="G32" s="220"/>
      <c r="H32" s="221"/>
      <c r="I32" s="292">
        <v>685.80000000000007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132.6</v>
      </c>
      <c r="F33" s="311"/>
      <c r="G33" s="220"/>
      <c r="H33" s="221"/>
      <c r="I33" s="292">
        <v>697.2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126.9</v>
      </c>
      <c r="F34" s="311"/>
      <c r="G34" s="220"/>
      <c r="H34" s="221"/>
      <c r="I34" s="292">
        <v>714.6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131.69999999999999</v>
      </c>
      <c r="F35" s="311"/>
      <c r="G35" s="220"/>
      <c r="H35" s="221"/>
      <c r="I35" s="292">
        <v>708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135.9</v>
      </c>
      <c r="F36" s="311"/>
      <c r="G36" s="221"/>
      <c r="H36" s="221"/>
      <c r="I36" s="292">
        <v>670.80000000000007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115.5</v>
      </c>
      <c r="F37" s="311"/>
      <c r="G37" s="221"/>
      <c r="H37" s="221"/>
      <c r="I37" s="293">
        <v>554.4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2909.4</v>
      </c>
      <c r="F38" s="63"/>
      <c r="G38" s="26"/>
      <c r="H38" s="26"/>
      <c r="I38" s="25">
        <f>SUM(I14:I37)</f>
        <v>15243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548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549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Дедово Поле</v>
      </c>
      <c r="C10" s="400"/>
      <c r="D10" s="400"/>
      <c r="E10" s="400"/>
      <c r="F10" s="387" t="str">
        <f>N4</f>
        <v>ф,10кВ Котельная</v>
      </c>
      <c r="G10" s="390"/>
      <c r="H10" s="390"/>
      <c r="I10" s="391"/>
      <c r="J10" s="400" t="str">
        <f>N3</f>
        <v>ф,10кВ Дедово Поле</v>
      </c>
      <c r="K10" s="400"/>
      <c r="L10" s="400"/>
      <c r="M10" s="400"/>
      <c r="N10" s="387" t="str">
        <f>N4</f>
        <v>ф,10кВ Котельная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123</v>
      </c>
      <c r="F14" s="266"/>
      <c r="G14" s="16"/>
      <c r="H14" s="18"/>
      <c r="I14" s="290">
        <v>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122.4</v>
      </c>
      <c r="F15" s="266"/>
      <c r="G15" s="16"/>
      <c r="H15" s="18"/>
      <c r="I15" s="292">
        <v>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115.2</v>
      </c>
      <c r="F16" s="266"/>
      <c r="G16" s="16"/>
      <c r="H16" s="18"/>
      <c r="I16" s="292">
        <v>3.6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111.60000000000001</v>
      </c>
      <c r="F17" s="266"/>
      <c r="G17" s="16"/>
      <c r="H17" s="18"/>
      <c r="I17" s="292">
        <v>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112.2</v>
      </c>
      <c r="F18" s="266"/>
      <c r="G18" s="16"/>
      <c r="H18" s="18"/>
      <c r="I18" s="292">
        <v>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116.4</v>
      </c>
      <c r="F19" s="266"/>
      <c r="G19" s="16"/>
      <c r="H19" s="18"/>
      <c r="I19" s="292">
        <v>3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133.80000000000001</v>
      </c>
      <c r="F20" s="266"/>
      <c r="G20" s="16"/>
      <c r="H20" s="18"/>
      <c r="I20" s="292">
        <v>3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142.20000000000002</v>
      </c>
      <c r="F21" s="266"/>
      <c r="G21" s="16"/>
      <c r="H21" s="18"/>
      <c r="I21" s="292">
        <v>3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166.20000000000002</v>
      </c>
      <c r="F22" s="266"/>
      <c r="G22" s="16"/>
      <c r="H22" s="18"/>
      <c r="I22" s="292">
        <v>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189</v>
      </c>
      <c r="F23" s="266"/>
      <c r="G23" s="16"/>
      <c r="H23" s="18"/>
      <c r="I23" s="292">
        <v>3.6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180.6</v>
      </c>
      <c r="F24" s="266"/>
      <c r="G24" s="16"/>
      <c r="H24" s="18"/>
      <c r="I24" s="292">
        <v>3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189.6</v>
      </c>
      <c r="F25" s="266"/>
      <c r="G25" s="16"/>
      <c r="H25" s="18"/>
      <c r="I25" s="292">
        <v>3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182.4</v>
      </c>
      <c r="F26" s="266"/>
      <c r="G26" s="16"/>
      <c r="H26" s="18"/>
      <c r="I26" s="292">
        <v>3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177</v>
      </c>
      <c r="F27" s="266"/>
      <c r="G27" s="16"/>
      <c r="H27" s="18"/>
      <c r="I27" s="292">
        <v>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178.8</v>
      </c>
      <c r="F28" s="266"/>
      <c r="G28" s="16"/>
      <c r="H28" s="18"/>
      <c r="I28" s="292">
        <v>3.6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180</v>
      </c>
      <c r="F29" s="266"/>
      <c r="G29" s="16"/>
      <c r="H29" s="18"/>
      <c r="I29" s="292">
        <v>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178.20000000000002</v>
      </c>
      <c r="F30" s="266"/>
      <c r="G30" s="16"/>
      <c r="H30" s="18"/>
      <c r="I30" s="292">
        <v>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186</v>
      </c>
      <c r="F31" s="266"/>
      <c r="G31" s="16"/>
      <c r="H31" s="18"/>
      <c r="I31" s="292">
        <v>3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193.8</v>
      </c>
      <c r="F32" s="266"/>
      <c r="G32" s="16"/>
      <c r="H32" s="18"/>
      <c r="I32" s="292">
        <v>3.6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199.8</v>
      </c>
      <c r="F33" s="266"/>
      <c r="G33" s="16"/>
      <c r="H33" s="18"/>
      <c r="I33" s="292">
        <v>3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209.4</v>
      </c>
      <c r="F34" s="266"/>
      <c r="G34" s="16"/>
      <c r="H34" s="18"/>
      <c r="I34" s="292">
        <v>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189</v>
      </c>
      <c r="F35" s="266"/>
      <c r="G35" s="16"/>
      <c r="H35" s="18"/>
      <c r="I35" s="292">
        <v>3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170.4</v>
      </c>
      <c r="F36" s="266"/>
      <c r="G36" s="18"/>
      <c r="H36" s="18"/>
      <c r="I36" s="292">
        <v>3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158.4</v>
      </c>
      <c r="F37" s="266"/>
      <c r="G37" s="18"/>
      <c r="H37" s="18"/>
      <c r="I37" s="293">
        <v>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3905.400000000001</v>
      </c>
      <c r="F38" s="63"/>
      <c r="G38" s="26"/>
      <c r="H38" s="26"/>
      <c r="I38" s="25">
        <f>SUM(I14:I37)</f>
        <v>74.400000000000006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550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551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ЛПХ</v>
      </c>
      <c r="C10" s="400"/>
      <c r="D10" s="400"/>
      <c r="E10" s="400"/>
      <c r="F10" s="387" t="str">
        <f>N4</f>
        <v>ф,10кВ Сазоново</v>
      </c>
      <c r="G10" s="390"/>
      <c r="H10" s="390"/>
      <c r="I10" s="391"/>
      <c r="J10" s="400" t="str">
        <f>N3</f>
        <v>ф,10кВ ЛПХ</v>
      </c>
      <c r="K10" s="400"/>
      <c r="L10" s="400"/>
      <c r="M10" s="400"/>
      <c r="N10" s="387" t="str">
        <f>N4</f>
        <v>ф,10кВ Сазоново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100.2</v>
      </c>
      <c r="F14" s="266"/>
      <c r="G14" s="16"/>
      <c r="H14" s="18"/>
      <c r="I14" s="290">
        <v>128.80000000000001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90</v>
      </c>
      <c r="F15" s="266"/>
      <c r="G15" s="16"/>
      <c r="H15" s="18"/>
      <c r="I15" s="292">
        <v>114.8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81.600000000000009</v>
      </c>
      <c r="F16" s="266"/>
      <c r="G16" s="16"/>
      <c r="H16" s="18"/>
      <c r="I16" s="292">
        <v>106.4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73.8</v>
      </c>
      <c r="F17" s="266"/>
      <c r="G17" s="16"/>
      <c r="H17" s="18"/>
      <c r="I17" s="292">
        <v>103.60000000000001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73.2</v>
      </c>
      <c r="F18" s="266"/>
      <c r="G18" s="16"/>
      <c r="H18" s="18"/>
      <c r="I18" s="292">
        <v>103.60000000000001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78</v>
      </c>
      <c r="F19" s="266"/>
      <c r="G19" s="16"/>
      <c r="H19" s="18"/>
      <c r="I19" s="292">
        <v>100.8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87.600000000000009</v>
      </c>
      <c r="F20" s="266"/>
      <c r="G20" s="16"/>
      <c r="H20" s="18"/>
      <c r="I20" s="292">
        <v>131.6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107.4</v>
      </c>
      <c r="F21" s="266"/>
      <c r="G21" s="16"/>
      <c r="H21" s="18"/>
      <c r="I21" s="292">
        <v>190.4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121.8</v>
      </c>
      <c r="F22" s="266"/>
      <c r="G22" s="16"/>
      <c r="H22" s="18"/>
      <c r="I22" s="292">
        <v>322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129</v>
      </c>
      <c r="F23" s="266"/>
      <c r="G23" s="16"/>
      <c r="H23" s="18"/>
      <c r="I23" s="292">
        <v>308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133.80000000000001</v>
      </c>
      <c r="F24" s="266"/>
      <c r="G24" s="16"/>
      <c r="H24" s="18"/>
      <c r="I24" s="292">
        <v>274.40000000000003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134.4</v>
      </c>
      <c r="F25" s="266"/>
      <c r="G25" s="16"/>
      <c r="H25" s="18"/>
      <c r="I25" s="292">
        <v>254.8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129</v>
      </c>
      <c r="F26" s="266"/>
      <c r="G26" s="16"/>
      <c r="H26" s="18"/>
      <c r="I26" s="292">
        <v>243.6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136.80000000000001</v>
      </c>
      <c r="F27" s="266"/>
      <c r="G27" s="16"/>
      <c r="H27" s="18"/>
      <c r="I27" s="292">
        <v>375.2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133.19999999999999</v>
      </c>
      <c r="F28" s="266"/>
      <c r="G28" s="16"/>
      <c r="H28" s="18"/>
      <c r="I28" s="292">
        <v>260.39999999999998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135.6</v>
      </c>
      <c r="F29" s="266"/>
      <c r="G29" s="16"/>
      <c r="H29" s="18"/>
      <c r="I29" s="292">
        <v>288.40000000000003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138</v>
      </c>
      <c r="F30" s="266"/>
      <c r="G30" s="16"/>
      <c r="H30" s="18"/>
      <c r="I30" s="292">
        <v>232.4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131.4</v>
      </c>
      <c r="F31" s="266"/>
      <c r="G31" s="16"/>
      <c r="H31" s="18"/>
      <c r="I31" s="292">
        <v>226.8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144</v>
      </c>
      <c r="F32" s="266"/>
      <c r="G32" s="16"/>
      <c r="H32" s="18"/>
      <c r="I32" s="292">
        <v>229.6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145.20000000000002</v>
      </c>
      <c r="F33" s="266"/>
      <c r="G33" s="16"/>
      <c r="H33" s="18"/>
      <c r="I33" s="292">
        <v>229.6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141</v>
      </c>
      <c r="F34" s="266"/>
      <c r="G34" s="16"/>
      <c r="H34" s="18"/>
      <c r="I34" s="292">
        <v>238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149.4</v>
      </c>
      <c r="F35" s="266"/>
      <c r="G35" s="16"/>
      <c r="H35" s="18"/>
      <c r="I35" s="292">
        <v>232.4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133.80000000000001</v>
      </c>
      <c r="F36" s="266"/>
      <c r="G36" s="18"/>
      <c r="H36" s="18"/>
      <c r="I36" s="292">
        <v>235.20000000000002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112.8</v>
      </c>
      <c r="F37" s="266"/>
      <c r="G37" s="18"/>
      <c r="H37" s="18"/>
      <c r="I37" s="293">
        <v>243.6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2841.0000000000005</v>
      </c>
      <c r="F38" s="63"/>
      <c r="G38" s="26"/>
      <c r="H38" s="26"/>
      <c r="I38" s="25">
        <f>SUM(I14:I37)</f>
        <v>5174.4000000000005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552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553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ЭТС-1</v>
      </c>
      <c r="C10" s="400"/>
      <c r="D10" s="400"/>
      <c r="E10" s="400"/>
      <c r="F10" s="387" t="str">
        <f>N4</f>
        <v>ф,10кВ ЭТС-2</v>
      </c>
      <c r="G10" s="390"/>
      <c r="H10" s="390"/>
      <c r="I10" s="391"/>
      <c r="J10" s="400" t="str">
        <f>N3</f>
        <v>ф,10кВ ЭТС-1</v>
      </c>
      <c r="K10" s="400"/>
      <c r="L10" s="400"/>
      <c r="M10" s="400"/>
      <c r="N10" s="387" t="str">
        <f>N4</f>
        <v>ф,10кВ ЭТС-2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421.8</v>
      </c>
      <c r="F14" s="311"/>
      <c r="G14" s="220"/>
      <c r="H14" s="221"/>
      <c r="I14" s="290">
        <v>4.2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378.6</v>
      </c>
      <c r="F15" s="311"/>
      <c r="G15" s="220"/>
      <c r="H15" s="221"/>
      <c r="I15" s="292">
        <v>4.8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324.60000000000002</v>
      </c>
      <c r="F16" s="311"/>
      <c r="G16" s="220"/>
      <c r="H16" s="221"/>
      <c r="I16" s="292">
        <v>10.8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321.60000000000002</v>
      </c>
      <c r="F17" s="311"/>
      <c r="G17" s="220"/>
      <c r="H17" s="221"/>
      <c r="I17" s="292">
        <v>3.6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301.2</v>
      </c>
      <c r="F18" s="311"/>
      <c r="G18" s="220"/>
      <c r="H18" s="221"/>
      <c r="I18" s="292">
        <v>10.200000000000001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324</v>
      </c>
      <c r="F19" s="311"/>
      <c r="G19" s="220"/>
      <c r="H19" s="221"/>
      <c r="I19" s="292">
        <v>3.6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372.6</v>
      </c>
      <c r="F20" s="311"/>
      <c r="G20" s="220"/>
      <c r="H20" s="221"/>
      <c r="I20" s="292">
        <v>4.2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464.40000000000003</v>
      </c>
      <c r="F21" s="311"/>
      <c r="G21" s="220"/>
      <c r="H21" s="221"/>
      <c r="I21" s="292">
        <v>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538.20000000000005</v>
      </c>
      <c r="F22" s="311"/>
      <c r="G22" s="220"/>
      <c r="H22" s="221"/>
      <c r="I22" s="292">
        <v>3.6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577.80000000000007</v>
      </c>
      <c r="F23" s="311"/>
      <c r="G23" s="220"/>
      <c r="H23" s="221"/>
      <c r="I23" s="292">
        <v>9.6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585.6</v>
      </c>
      <c r="F24" s="311"/>
      <c r="G24" s="220"/>
      <c r="H24" s="221"/>
      <c r="I24" s="292">
        <v>3.6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584.4</v>
      </c>
      <c r="F25" s="311"/>
      <c r="G25" s="220"/>
      <c r="H25" s="221"/>
      <c r="I25" s="292">
        <v>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589.80000000000007</v>
      </c>
      <c r="F26" s="311"/>
      <c r="G26" s="220"/>
      <c r="H26" s="221"/>
      <c r="I26" s="292">
        <v>4.2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579</v>
      </c>
      <c r="F27" s="311"/>
      <c r="G27" s="220"/>
      <c r="H27" s="221"/>
      <c r="I27" s="292">
        <v>3.6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534.6</v>
      </c>
      <c r="F28" s="311"/>
      <c r="G28" s="220"/>
      <c r="H28" s="221"/>
      <c r="I28" s="292">
        <v>9.6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541.79999999999995</v>
      </c>
      <c r="F29" s="311"/>
      <c r="G29" s="220"/>
      <c r="H29" s="221"/>
      <c r="I29" s="292">
        <v>3.6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540</v>
      </c>
      <c r="F30" s="311"/>
      <c r="G30" s="220"/>
      <c r="H30" s="221"/>
      <c r="I30" s="292">
        <v>17.400000000000002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544.20000000000005</v>
      </c>
      <c r="F31" s="311"/>
      <c r="G31" s="220"/>
      <c r="H31" s="221"/>
      <c r="I31" s="292">
        <v>3.6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577.80000000000007</v>
      </c>
      <c r="F32" s="311"/>
      <c r="G32" s="220"/>
      <c r="H32" s="221"/>
      <c r="I32" s="292">
        <v>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608.4</v>
      </c>
      <c r="F33" s="311"/>
      <c r="G33" s="220"/>
      <c r="H33" s="221"/>
      <c r="I33" s="292">
        <v>13.200000000000001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594</v>
      </c>
      <c r="F34" s="311"/>
      <c r="G34" s="220"/>
      <c r="H34" s="221"/>
      <c r="I34" s="292">
        <v>4.2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612.6</v>
      </c>
      <c r="F35" s="311"/>
      <c r="G35" s="220"/>
      <c r="H35" s="221"/>
      <c r="I35" s="292">
        <v>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564</v>
      </c>
      <c r="F36" s="311"/>
      <c r="G36" s="221"/>
      <c r="H36" s="221"/>
      <c r="I36" s="292">
        <v>10.200000000000001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505.8</v>
      </c>
      <c r="F37" s="311"/>
      <c r="G37" s="221"/>
      <c r="H37" s="221"/>
      <c r="I37" s="293">
        <v>3.6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11986.8</v>
      </c>
      <c r="F38" s="63"/>
      <c r="G38" s="26"/>
      <c r="H38" s="26"/>
      <c r="I38" s="25">
        <f>SUM(I14:I37)</f>
        <v>161.39999999999995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554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555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ЭТС-3</v>
      </c>
      <c r="C10" s="400"/>
      <c r="D10" s="400"/>
      <c r="E10" s="400"/>
      <c r="F10" s="387" t="str">
        <f>N4</f>
        <v>ф,10кВ ЭТС-4</v>
      </c>
      <c r="G10" s="390"/>
      <c r="H10" s="390"/>
      <c r="I10" s="391"/>
      <c r="J10" s="400" t="str">
        <f>N3</f>
        <v>ф,10кВ ЭТС-3</v>
      </c>
      <c r="K10" s="400"/>
      <c r="L10" s="400"/>
      <c r="M10" s="400"/>
      <c r="N10" s="387" t="str">
        <f>N4</f>
        <v>ф,10кВ ЭТС-4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4">
        <v>0</v>
      </c>
      <c r="F14" s="266"/>
      <c r="G14" s="16"/>
      <c r="H14" s="18"/>
      <c r="I14" s="290">
        <v>208.8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4">
        <v>0</v>
      </c>
      <c r="F15" s="266"/>
      <c r="G15" s="16"/>
      <c r="H15" s="18"/>
      <c r="I15" s="292">
        <v>188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4">
        <v>0</v>
      </c>
      <c r="F16" s="266"/>
      <c r="G16" s="16"/>
      <c r="H16" s="18"/>
      <c r="I16" s="292">
        <v>159.20000000000002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4">
        <v>0</v>
      </c>
      <c r="F17" s="266"/>
      <c r="G17" s="16"/>
      <c r="H17" s="18"/>
      <c r="I17" s="292">
        <v>153.6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4">
        <v>0</v>
      </c>
      <c r="F18" s="266"/>
      <c r="G18" s="16"/>
      <c r="H18" s="18"/>
      <c r="I18" s="292">
        <v>152.80000000000001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4">
        <v>0</v>
      </c>
      <c r="F19" s="266"/>
      <c r="G19" s="16"/>
      <c r="H19" s="18"/>
      <c r="I19" s="292">
        <v>156.80000000000001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4">
        <v>0</v>
      </c>
      <c r="F20" s="266"/>
      <c r="G20" s="16"/>
      <c r="H20" s="18"/>
      <c r="I20" s="292">
        <v>189.6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4">
        <v>0</v>
      </c>
      <c r="F21" s="266"/>
      <c r="G21" s="16"/>
      <c r="H21" s="18"/>
      <c r="I21" s="292">
        <v>228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4">
        <v>0</v>
      </c>
      <c r="F22" s="266"/>
      <c r="G22" s="16"/>
      <c r="H22" s="18"/>
      <c r="I22" s="292">
        <v>269.60000000000002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4">
        <v>0</v>
      </c>
      <c r="F23" s="266"/>
      <c r="G23" s="16"/>
      <c r="H23" s="18"/>
      <c r="I23" s="292">
        <v>308.8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4">
        <v>0</v>
      </c>
      <c r="F24" s="266"/>
      <c r="G24" s="16"/>
      <c r="H24" s="18"/>
      <c r="I24" s="292">
        <v>325.60000000000002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4">
        <v>0</v>
      </c>
      <c r="F25" s="266"/>
      <c r="G25" s="16"/>
      <c r="H25" s="18"/>
      <c r="I25" s="292">
        <v>334.40000000000003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4">
        <v>0</v>
      </c>
      <c r="F26" s="266"/>
      <c r="G26" s="16"/>
      <c r="H26" s="18"/>
      <c r="I26" s="292">
        <v>320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4">
        <v>0</v>
      </c>
      <c r="F27" s="266"/>
      <c r="G27" s="16"/>
      <c r="H27" s="18"/>
      <c r="I27" s="292">
        <v>298.40000000000003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4">
        <v>0</v>
      </c>
      <c r="F28" s="266"/>
      <c r="G28" s="16"/>
      <c r="H28" s="18"/>
      <c r="I28" s="292">
        <v>294.40000000000003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4">
        <v>0</v>
      </c>
      <c r="F29" s="266"/>
      <c r="G29" s="16"/>
      <c r="H29" s="18"/>
      <c r="I29" s="292">
        <v>288.8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4">
        <v>0</v>
      </c>
      <c r="F30" s="266"/>
      <c r="G30" s="16"/>
      <c r="H30" s="18"/>
      <c r="I30" s="292">
        <v>292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4">
        <v>0</v>
      </c>
      <c r="F31" s="266"/>
      <c r="G31" s="16"/>
      <c r="H31" s="18"/>
      <c r="I31" s="292">
        <v>292.8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4">
        <v>0</v>
      </c>
      <c r="F32" s="266"/>
      <c r="G32" s="16"/>
      <c r="H32" s="18"/>
      <c r="I32" s="292">
        <v>299.2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4">
        <v>0</v>
      </c>
      <c r="F33" s="266"/>
      <c r="G33" s="16"/>
      <c r="H33" s="18"/>
      <c r="I33" s="292">
        <v>289.60000000000002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4">
        <v>0</v>
      </c>
      <c r="F34" s="266"/>
      <c r="G34" s="16"/>
      <c r="H34" s="18"/>
      <c r="I34" s="292">
        <v>282.40000000000003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4">
        <v>0</v>
      </c>
      <c r="F35" s="266"/>
      <c r="G35" s="16"/>
      <c r="H35" s="18"/>
      <c r="I35" s="292">
        <v>273.60000000000002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4">
        <v>0</v>
      </c>
      <c r="F36" s="266"/>
      <c r="G36" s="18"/>
      <c r="H36" s="18"/>
      <c r="I36" s="292">
        <v>240.8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4">
        <v>0</v>
      </c>
      <c r="F37" s="266"/>
      <c r="G37" s="18"/>
      <c r="H37" s="18"/>
      <c r="I37" s="293">
        <v>230.4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6077.6000000000013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203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556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Ретранслятор (ПКУ)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ф,10кВ Ретранслятор (ПКУ)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76.8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92">
        <v>72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92">
        <v>65.400000000000006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92">
        <v>61.2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92">
        <v>60.6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92">
        <v>64.2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92">
        <v>70.8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92">
        <v>84.600000000000009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92">
        <v>168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92">
        <v>255.6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92">
        <v>205.8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92">
        <v>178.8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92">
        <v>100.2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92">
        <v>183.6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92">
        <v>191.4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92">
        <v>165.6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92">
        <v>199.8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92">
        <v>171.6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92">
        <v>104.4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92">
        <v>101.4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92">
        <v>103.2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92">
        <v>100.2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92">
        <v>97.2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87.600000000000009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2969.9999999999995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P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42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2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2" s="1" customFormat="1" ht="13.5" customHeight="1" x14ac:dyDescent="0.2">
      <c r="B3" s="62"/>
      <c r="F3" s="61"/>
      <c r="N3" s="384" t="s">
        <v>601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2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204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2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2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2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2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2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>
        <v>12.48</v>
      </c>
      <c r="T9" s="3">
        <v>9.33</v>
      </c>
      <c r="U9" s="3">
        <v>8.19</v>
      </c>
      <c r="V9" s="3">
        <v>8.5500000000000007</v>
      </c>
      <c r="W9" s="3">
        <v>8.07</v>
      </c>
      <c r="X9" s="3">
        <v>9.6</v>
      </c>
      <c r="Y9" s="3">
        <v>11.55</v>
      </c>
      <c r="Z9" s="3">
        <v>11.79</v>
      </c>
      <c r="AA9" s="3">
        <v>13.2</v>
      </c>
      <c r="AB9" s="3">
        <v>14.82</v>
      </c>
      <c r="AC9" s="3">
        <v>13.92</v>
      </c>
      <c r="AD9" s="3">
        <v>13.649999999999999</v>
      </c>
      <c r="AE9" s="3">
        <v>13.17</v>
      </c>
      <c r="AF9" s="3">
        <v>11.49</v>
      </c>
      <c r="AG9" s="3">
        <v>14.309999999999999</v>
      </c>
      <c r="AH9" s="1">
        <v>14.219999999999999</v>
      </c>
      <c r="AI9" s="1">
        <v>12.33</v>
      </c>
      <c r="AJ9" s="1">
        <v>13.379999999999999</v>
      </c>
      <c r="AK9" s="1">
        <v>14.49</v>
      </c>
      <c r="AL9" s="1">
        <v>15</v>
      </c>
      <c r="AM9" s="1">
        <v>14.91</v>
      </c>
      <c r="AN9" s="1">
        <v>13.89</v>
      </c>
      <c r="AO9" s="1">
        <v>11.67</v>
      </c>
      <c r="AP9" s="1">
        <v>10.89</v>
      </c>
    </row>
    <row r="10" spans="1:42" s="1" customFormat="1" ht="15" x14ac:dyDescent="0.2">
      <c r="A10" s="370"/>
      <c r="B10" s="400" t="str">
        <f>N3</f>
        <v>ТП-64</v>
      </c>
      <c r="C10" s="400"/>
      <c r="D10" s="400"/>
      <c r="E10" s="400"/>
      <c r="F10" s="387" t="str">
        <f>N4</f>
        <v>ТП-68</v>
      </c>
      <c r="G10" s="390"/>
      <c r="H10" s="390"/>
      <c r="I10" s="391"/>
      <c r="J10" s="400" t="str">
        <f>N3</f>
        <v>ТП-64</v>
      </c>
      <c r="K10" s="400"/>
      <c r="L10" s="400"/>
      <c r="M10" s="400"/>
      <c r="N10" s="387" t="str">
        <f>N4</f>
        <v>ТП-68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2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60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2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42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2" s="21" customFormat="1" ht="15" x14ac:dyDescent="0.25">
      <c r="A14" s="283" t="s">
        <v>688</v>
      </c>
      <c r="B14" s="266"/>
      <c r="C14" s="266"/>
      <c r="D14" s="266"/>
      <c r="E14" s="266">
        <v>13.25928</v>
      </c>
      <c r="F14" s="266"/>
      <c r="G14" s="16"/>
      <c r="H14" s="18"/>
      <c r="I14" s="43">
        <v>12.604800000000001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42" s="11" customFormat="1" ht="15" x14ac:dyDescent="0.25">
      <c r="A15" s="284" t="s">
        <v>689</v>
      </c>
      <c r="B15" s="266"/>
      <c r="C15" s="266"/>
      <c r="D15" s="266"/>
      <c r="E15" s="266">
        <v>11.295840000000002</v>
      </c>
      <c r="F15" s="266"/>
      <c r="G15" s="16"/>
      <c r="H15" s="18"/>
      <c r="I15" s="43">
        <v>9.4232999999999993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42" s="11" customFormat="1" ht="15" x14ac:dyDescent="0.25">
      <c r="A16" s="284" t="s">
        <v>690</v>
      </c>
      <c r="B16" s="266"/>
      <c r="C16" s="266"/>
      <c r="D16" s="266"/>
      <c r="E16" s="266">
        <v>10.774680000000002</v>
      </c>
      <c r="F16" s="266"/>
      <c r="G16" s="16"/>
      <c r="H16" s="18"/>
      <c r="I16" s="43">
        <v>8.2718999999999987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10.73832</v>
      </c>
      <c r="F17" s="266"/>
      <c r="G17" s="16"/>
      <c r="H17" s="18"/>
      <c r="I17" s="43">
        <v>8.6355000000000004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11.198879999999999</v>
      </c>
      <c r="F18" s="266"/>
      <c r="G18" s="16"/>
      <c r="H18" s="18"/>
      <c r="I18" s="43">
        <v>8.1507000000000005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12.62904</v>
      </c>
      <c r="F19" s="266"/>
      <c r="G19" s="16"/>
      <c r="H19" s="18"/>
      <c r="I19" s="43">
        <v>9.6959999999999997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10.5444</v>
      </c>
      <c r="F20" s="266"/>
      <c r="G20" s="16"/>
      <c r="H20" s="18"/>
      <c r="I20" s="43">
        <v>11.665500000000002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13.84104</v>
      </c>
      <c r="F21" s="266"/>
      <c r="G21" s="16"/>
      <c r="H21" s="18"/>
      <c r="I21" s="43">
        <v>11.9079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13.513800000000002</v>
      </c>
      <c r="F22" s="266"/>
      <c r="G22" s="16"/>
      <c r="H22" s="18"/>
      <c r="I22" s="43">
        <v>13.331999999999999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11.707920000000001</v>
      </c>
      <c r="F23" s="266"/>
      <c r="G23" s="16"/>
      <c r="H23" s="18"/>
      <c r="I23" s="43">
        <v>14.968200000000001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12.9078</v>
      </c>
      <c r="F24" s="266"/>
      <c r="G24" s="16"/>
      <c r="H24" s="18"/>
      <c r="I24" s="43">
        <v>14.059200000000001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14.931840000000001</v>
      </c>
      <c r="F25" s="266"/>
      <c r="G25" s="16"/>
      <c r="H25" s="18"/>
      <c r="I25" s="43">
        <v>13.786499999999998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12.87144</v>
      </c>
      <c r="F26" s="266"/>
      <c r="G26" s="16"/>
      <c r="H26" s="18"/>
      <c r="I26" s="43">
        <v>13.3017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11.22312</v>
      </c>
      <c r="F27" s="266"/>
      <c r="G27" s="16"/>
      <c r="H27" s="18"/>
      <c r="I27" s="43">
        <v>11.604900000000001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10.592880000000001</v>
      </c>
      <c r="F28" s="266"/>
      <c r="G28" s="16"/>
      <c r="H28" s="18"/>
      <c r="I28" s="43">
        <v>14.453099999999999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12.277560000000001</v>
      </c>
      <c r="F29" s="266"/>
      <c r="G29" s="16"/>
      <c r="H29" s="18"/>
      <c r="I29" s="43">
        <v>14.3622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13.50168</v>
      </c>
      <c r="F30" s="266"/>
      <c r="G30" s="16"/>
      <c r="H30" s="18"/>
      <c r="I30" s="43">
        <v>12.4533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11.283720000000001</v>
      </c>
      <c r="F31" s="266"/>
      <c r="G31" s="16"/>
      <c r="H31" s="18"/>
      <c r="I31" s="43">
        <v>13.5138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13.06536</v>
      </c>
      <c r="F32" s="266"/>
      <c r="G32" s="16"/>
      <c r="H32" s="18"/>
      <c r="I32" s="43">
        <v>14.6349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13.67136</v>
      </c>
      <c r="F33" s="266"/>
      <c r="G33" s="16"/>
      <c r="H33" s="18"/>
      <c r="I33" s="43">
        <v>15.15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17.101320000000001</v>
      </c>
      <c r="F34" s="266"/>
      <c r="G34" s="16"/>
      <c r="H34" s="18"/>
      <c r="I34" s="43">
        <v>15.059100000000001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14.931840000000001</v>
      </c>
      <c r="F35" s="266"/>
      <c r="G35" s="16"/>
      <c r="H35" s="18"/>
      <c r="I35" s="43">
        <v>14.0289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13.319879999999999</v>
      </c>
      <c r="F36" s="266"/>
      <c r="G36" s="18"/>
      <c r="H36" s="18"/>
      <c r="I36" s="43">
        <v>11.7867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10.435319999999999</v>
      </c>
      <c r="F37" s="266"/>
      <c r="G37" s="18"/>
      <c r="H37" s="18"/>
      <c r="I37" s="43">
        <v>10.998900000000001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301.61832000000004</v>
      </c>
      <c r="F38" s="63"/>
      <c r="G38" s="26"/>
      <c r="H38" s="26"/>
      <c r="I38" s="25">
        <f>SUM(I14:I37)</f>
        <v>297.84899999999999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206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205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ТП-69</v>
      </c>
      <c r="C10" s="400"/>
      <c r="D10" s="400"/>
      <c r="E10" s="400"/>
      <c r="F10" s="387" t="str">
        <f>N4</f>
        <v>ТП-70</v>
      </c>
      <c r="G10" s="390"/>
      <c r="H10" s="390"/>
      <c r="I10" s="391"/>
      <c r="J10" s="400" t="str">
        <f>N3</f>
        <v>ТП-69</v>
      </c>
      <c r="K10" s="400"/>
      <c r="L10" s="400"/>
      <c r="M10" s="400"/>
      <c r="N10" s="387" t="str">
        <f>N4</f>
        <v>ТП-70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30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30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0</v>
      </c>
      <c r="F14" s="266"/>
      <c r="G14" s="266"/>
      <c r="H14" s="266"/>
      <c r="I14" s="266">
        <v>0.31512000000000001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266">
        <v>0</v>
      </c>
      <c r="F15" s="266"/>
      <c r="G15" s="266"/>
      <c r="H15" s="266"/>
      <c r="I15" s="266">
        <v>0.31512000000000001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266">
        <v>0</v>
      </c>
      <c r="F16" s="266"/>
      <c r="G16" s="266"/>
      <c r="H16" s="266"/>
      <c r="I16" s="266">
        <v>0.31512000000000001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0</v>
      </c>
      <c r="F17" s="266"/>
      <c r="G17" s="266"/>
      <c r="H17" s="266"/>
      <c r="I17" s="266">
        <v>0.31512000000000001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0</v>
      </c>
      <c r="F18" s="266"/>
      <c r="G18" s="266"/>
      <c r="H18" s="266"/>
      <c r="I18" s="266">
        <v>0.29087999999999997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0</v>
      </c>
      <c r="F19" s="266"/>
      <c r="G19" s="266"/>
      <c r="H19" s="266"/>
      <c r="I19" s="266">
        <v>2.2543199999999999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0</v>
      </c>
      <c r="F20" s="266"/>
      <c r="G20" s="266"/>
      <c r="H20" s="266"/>
      <c r="I20" s="266">
        <v>3.6844800000000002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0</v>
      </c>
      <c r="F21" s="266"/>
      <c r="G21" s="266"/>
      <c r="H21" s="266"/>
      <c r="I21" s="266">
        <v>3.5632800000000002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0</v>
      </c>
      <c r="F22" s="266"/>
      <c r="G22" s="266"/>
      <c r="H22" s="266"/>
      <c r="I22" s="266">
        <v>3.7087199999999996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0</v>
      </c>
      <c r="F23" s="266"/>
      <c r="G23" s="266"/>
      <c r="H23" s="266"/>
      <c r="I23" s="266">
        <v>5.3812800000000003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0</v>
      </c>
      <c r="F24" s="266"/>
      <c r="G24" s="266"/>
      <c r="H24" s="266"/>
      <c r="I24" s="266">
        <v>3.9026399999999999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0</v>
      </c>
      <c r="F25" s="266"/>
      <c r="G25" s="266"/>
      <c r="H25" s="266"/>
      <c r="I25" s="266">
        <v>2.2785600000000001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0</v>
      </c>
      <c r="F26" s="266"/>
      <c r="G26" s="266"/>
      <c r="H26" s="266"/>
      <c r="I26" s="266">
        <v>1.64832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0</v>
      </c>
      <c r="F27" s="266"/>
      <c r="G27" s="266"/>
      <c r="H27" s="266"/>
      <c r="I27" s="266">
        <v>1.8664800000000001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0</v>
      </c>
      <c r="F28" s="266"/>
      <c r="G28" s="266"/>
      <c r="H28" s="266"/>
      <c r="I28" s="266">
        <v>6.7871999999999995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0</v>
      </c>
      <c r="F29" s="266"/>
      <c r="G29" s="266"/>
      <c r="H29" s="266"/>
      <c r="I29" s="266">
        <v>6.3023999999999996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0</v>
      </c>
      <c r="F30" s="266"/>
      <c r="G30" s="266"/>
      <c r="H30" s="266"/>
      <c r="I30" s="266">
        <v>6.2539199999999999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0</v>
      </c>
      <c r="F31" s="266"/>
      <c r="G31" s="266"/>
      <c r="H31" s="266"/>
      <c r="I31" s="266">
        <v>4.4843999999999999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0</v>
      </c>
      <c r="F32" s="266"/>
      <c r="G32" s="266"/>
      <c r="H32" s="266"/>
      <c r="I32" s="266">
        <v>3.4905599999999999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0</v>
      </c>
      <c r="F33" s="266"/>
      <c r="G33" s="266"/>
      <c r="H33" s="266"/>
      <c r="I33" s="266">
        <v>3.8541600000000003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0</v>
      </c>
      <c r="F34" s="266"/>
      <c r="G34" s="266"/>
      <c r="H34" s="266"/>
      <c r="I34" s="266">
        <v>3.6117600000000003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0</v>
      </c>
      <c r="F35" s="266"/>
      <c r="G35" s="266"/>
      <c r="H35" s="266"/>
      <c r="I35" s="266">
        <v>3.4663200000000001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0</v>
      </c>
      <c r="F36" s="266"/>
      <c r="G36" s="266"/>
      <c r="H36" s="266"/>
      <c r="I36" s="266">
        <v>3.4905599999999999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0</v>
      </c>
      <c r="F37" s="266"/>
      <c r="G37" s="266"/>
      <c r="H37" s="266"/>
      <c r="I37" s="266">
        <v>3.6117600000000003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75.192480000000003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2" zoomScaleNormal="10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95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ТП-74</v>
      </c>
      <c r="C10" s="400"/>
      <c r="D10" s="400"/>
      <c r="E10" s="400"/>
      <c r="F10" s="387" t="str">
        <f>N4</f>
        <v>ТП-75</v>
      </c>
      <c r="G10" s="390"/>
      <c r="H10" s="390"/>
      <c r="I10" s="391"/>
      <c r="J10" s="400" t="str">
        <f>N3</f>
        <v>ТП-74</v>
      </c>
      <c r="K10" s="400"/>
      <c r="L10" s="400"/>
      <c r="M10" s="400"/>
      <c r="N10" s="387" t="str">
        <f>N4</f>
        <v>ТП-75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30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3.6359999999999997</v>
      </c>
      <c r="F14" s="307"/>
      <c r="G14" s="307"/>
      <c r="H14" s="307"/>
      <c r="I14" s="43">
        <v>8.5324799999999996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3.4542000000000002</v>
      </c>
      <c r="F15" s="307"/>
      <c r="G15" s="307"/>
      <c r="H15" s="307"/>
      <c r="I15" s="43">
        <v>7.7446799999999998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2.6663999999999999</v>
      </c>
      <c r="F16" s="307"/>
      <c r="G16" s="307"/>
      <c r="H16" s="307"/>
      <c r="I16" s="43">
        <v>7.3992599999999999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2.9693999999999998</v>
      </c>
      <c r="F17" s="307"/>
      <c r="G17" s="307"/>
      <c r="H17" s="307"/>
      <c r="I17" s="43">
        <v>7.4053199999999997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3.0905999999999998</v>
      </c>
      <c r="F18" s="307"/>
      <c r="G18" s="307"/>
      <c r="H18" s="307"/>
      <c r="I18" s="43">
        <v>7.09626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4.3026</v>
      </c>
      <c r="F19" s="307"/>
      <c r="G19" s="307"/>
      <c r="H19" s="307"/>
      <c r="I19" s="43">
        <v>7.6962000000000002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5.3327999999999998</v>
      </c>
      <c r="F20" s="307"/>
      <c r="G20" s="307"/>
      <c r="H20" s="307"/>
      <c r="I20" s="43">
        <v>10.023239999999999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4.9086000000000007</v>
      </c>
      <c r="F21" s="307"/>
      <c r="G21" s="307"/>
      <c r="H21" s="307"/>
      <c r="I21" s="43">
        <v>12.707820000000002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4.9691999999999998</v>
      </c>
      <c r="F22" s="307"/>
      <c r="G22" s="307"/>
      <c r="H22" s="307"/>
      <c r="I22" s="43">
        <v>12.647220000000001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3.7571999999999997</v>
      </c>
      <c r="F23" s="307"/>
      <c r="G23" s="307"/>
      <c r="H23" s="307"/>
      <c r="I23" s="43">
        <v>12.604799999999999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3.9996</v>
      </c>
      <c r="F24" s="307"/>
      <c r="G24" s="307"/>
      <c r="H24" s="307"/>
      <c r="I24" s="43">
        <v>9.7868999999999993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5.2115999999999989</v>
      </c>
      <c r="F25" s="307"/>
      <c r="G25" s="307"/>
      <c r="H25" s="307"/>
      <c r="I25" s="43">
        <v>11.198879999999999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5.8175999999999997</v>
      </c>
      <c r="F26" s="307"/>
      <c r="G26" s="307"/>
      <c r="H26" s="307"/>
      <c r="I26" s="43">
        <v>11.762459999999999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5.3933999999999997</v>
      </c>
      <c r="F27" s="307"/>
      <c r="G27" s="307"/>
      <c r="H27" s="307"/>
      <c r="I27" s="43">
        <v>11.95032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7.3932000000000002</v>
      </c>
      <c r="F28" s="307"/>
      <c r="G28" s="307"/>
      <c r="H28" s="307"/>
      <c r="I28" s="43">
        <v>10.09596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7.6356000000000002</v>
      </c>
      <c r="F29" s="307"/>
      <c r="G29" s="307"/>
      <c r="H29" s="307"/>
      <c r="I29" s="43">
        <v>10.01112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7.2113999999999994</v>
      </c>
      <c r="F30" s="307"/>
      <c r="G30" s="307"/>
      <c r="H30" s="307"/>
      <c r="I30" s="43">
        <v>11.968500000000002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10.362600000000002</v>
      </c>
      <c r="F31" s="307"/>
      <c r="G31" s="307"/>
      <c r="H31" s="307"/>
      <c r="I31" s="43">
        <v>11.50188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9.9383999999999997</v>
      </c>
      <c r="F32" s="307"/>
      <c r="G32" s="307"/>
      <c r="H32" s="307"/>
      <c r="I32" s="43">
        <v>10.5444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8.1810000000000009</v>
      </c>
      <c r="F33" s="307"/>
      <c r="G33" s="307"/>
      <c r="H33" s="307"/>
      <c r="I33" s="43">
        <v>9.6475200000000001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10.362600000000002</v>
      </c>
      <c r="F34" s="307"/>
      <c r="G34" s="307"/>
      <c r="H34" s="307"/>
      <c r="I34" s="43">
        <v>9.4111799999999999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8.5445999999999991</v>
      </c>
      <c r="F35" s="307"/>
      <c r="G35" s="307"/>
      <c r="H35" s="307"/>
      <c r="I35" s="43">
        <v>13.84104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7.8174000000000001</v>
      </c>
      <c r="F36" s="307"/>
      <c r="G36" s="307"/>
      <c r="H36" s="307"/>
      <c r="I36" s="43">
        <v>13.325940000000001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6.2417999999999996</v>
      </c>
      <c r="F37" s="296"/>
      <c r="G37" s="296"/>
      <c r="H37" s="296"/>
      <c r="I37" s="43">
        <v>9.68994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143.1978</v>
      </c>
      <c r="F38" s="63"/>
      <c r="G38" s="26"/>
      <c r="H38" s="26"/>
      <c r="I38" s="25">
        <f>SUM(I14:I37)</f>
        <v>248.59332000000001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208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207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ТП-67</v>
      </c>
      <c r="C10" s="400"/>
      <c r="D10" s="400"/>
      <c r="E10" s="400"/>
      <c r="F10" s="387" t="str">
        <f>N4</f>
        <v>ТП-76</v>
      </c>
      <c r="G10" s="390"/>
      <c r="H10" s="390"/>
      <c r="I10" s="391"/>
      <c r="J10" s="400" t="str">
        <f>N3</f>
        <v>ТП-67</v>
      </c>
      <c r="K10" s="400"/>
      <c r="L10" s="400"/>
      <c r="M10" s="400"/>
      <c r="N10" s="387" t="str">
        <f>N4</f>
        <v>ТП-76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30</v>
      </c>
      <c r="F11" s="364" t="s">
        <v>405</v>
      </c>
      <c r="G11" s="365"/>
      <c r="H11" s="55"/>
      <c r="I11" s="56">
        <v>30</v>
      </c>
      <c r="J11" s="364" t="s">
        <v>405</v>
      </c>
      <c r="K11" s="365"/>
      <c r="L11" s="55"/>
      <c r="M11" s="56">
        <f>E11</f>
        <v>30</v>
      </c>
      <c r="N11" s="364" t="s">
        <v>405</v>
      </c>
      <c r="O11" s="365"/>
      <c r="P11" s="55"/>
      <c r="Q11" s="56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15.877199999999998</v>
      </c>
      <c r="F14" s="16"/>
      <c r="G14" s="16"/>
      <c r="H14" s="18"/>
      <c r="I14" s="43">
        <v>7.9204200000000009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16.058999999999997</v>
      </c>
      <c r="F15" s="16"/>
      <c r="G15" s="16"/>
      <c r="H15" s="18"/>
      <c r="I15" s="43">
        <v>7.9628399999999999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16.119600000000002</v>
      </c>
      <c r="F16" s="16"/>
      <c r="G16" s="16"/>
      <c r="H16" s="18"/>
      <c r="I16" s="43">
        <v>8.7021599999999992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15.937800000000001</v>
      </c>
      <c r="F17" s="16"/>
      <c r="G17" s="16"/>
      <c r="H17" s="18"/>
      <c r="I17" s="43">
        <v>6.1327199999999999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15.574199999999999</v>
      </c>
      <c r="F18" s="16"/>
      <c r="G18" s="16"/>
      <c r="H18" s="18"/>
      <c r="I18" s="43">
        <v>10.774680000000002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16.089300000000001</v>
      </c>
      <c r="F19" s="16"/>
      <c r="G19" s="16"/>
      <c r="H19" s="18"/>
      <c r="I19" s="43">
        <v>4.9328400000000006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16.422599999999999</v>
      </c>
      <c r="F20" s="16"/>
      <c r="G20" s="16"/>
      <c r="H20" s="18"/>
      <c r="I20" s="43">
        <v>26.276159999999997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22.331099999999999</v>
      </c>
      <c r="F21" s="16"/>
      <c r="G21" s="16"/>
      <c r="H21" s="18"/>
      <c r="I21" s="43">
        <v>9.4232999999999993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28.663799999999998</v>
      </c>
      <c r="F22" s="16"/>
      <c r="G22" s="16"/>
      <c r="H22" s="18"/>
      <c r="I22" s="43">
        <v>18.240600000000001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36.814500000000002</v>
      </c>
      <c r="F23" s="16"/>
      <c r="G23" s="16"/>
      <c r="H23" s="18"/>
      <c r="I23" s="43">
        <v>26.94276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32.4816</v>
      </c>
      <c r="F24" s="16"/>
      <c r="G24" s="16"/>
      <c r="H24" s="18"/>
      <c r="I24" s="43">
        <v>28.41534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29.391000000000002</v>
      </c>
      <c r="F25" s="16"/>
      <c r="G25" s="16"/>
      <c r="H25" s="18"/>
      <c r="I25" s="43">
        <v>27.063959999999998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28.663799999999998</v>
      </c>
      <c r="F26" s="16"/>
      <c r="G26" s="16"/>
      <c r="H26" s="18"/>
      <c r="I26" s="43">
        <v>28.197179999999999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30.4818</v>
      </c>
      <c r="F27" s="16"/>
      <c r="G27" s="16"/>
      <c r="H27" s="18"/>
      <c r="I27" s="43">
        <v>27.651779999999999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31.572599999999998</v>
      </c>
      <c r="F28" s="16"/>
      <c r="G28" s="16"/>
      <c r="H28" s="18"/>
      <c r="I28" s="43">
        <v>26.18526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37.572000000000003</v>
      </c>
      <c r="F29" s="16"/>
      <c r="G29" s="16"/>
      <c r="H29" s="18"/>
      <c r="I29" s="43">
        <v>27.760860000000001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39.268799999999999</v>
      </c>
      <c r="F30" s="16"/>
      <c r="G30" s="16"/>
      <c r="H30" s="18"/>
      <c r="I30" s="43">
        <v>23.6037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36.693300000000001</v>
      </c>
      <c r="F31" s="16"/>
      <c r="G31" s="16"/>
      <c r="H31" s="18"/>
      <c r="I31" s="43">
        <v>6.8478000000000003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35.360100000000003</v>
      </c>
      <c r="F32" s="16"/>
      <c r="G32" s="16"/>
      <c r="H32" s="18"/>
      <c r="I32" s="43">
        <v>4.5995399999999993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36.329700000000003</v>
      </c>
      <c r="F33" s="16"/>
      <c r="G33" s="16"/>
      <c r="H33" s="18"/>
      <c r="I33" s="43">
        <v>4.2904800000000005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33.208800000000004</v>
      </c>
      <c r="F34" s="16"/>
      <c r="G34" s="16"/>
      <c r="H34" s="18"/>
      <c r="I34" s="43">
        <v>6.6478200000000012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33.572400000000002</v>
      </c>
      <c r="F35" s="16"/>
      <c r="G35" s="16"/>
      <c r="H35" s="18"/>
      <c r="I35" s="43">
        <v>3.7147799999999997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32.299799999999998</v>
      </c>
      <c r="F36" s="16"/>
      <c r="G36" s="16"/>
      <c r="H36" s="18"/>
      <c r="I36" s="43">
        <v>8.6233800000000009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31.057500000000001</v>
      </c>
      <c r="F37" s="16"/>
      <c r="G37" s="16"/>
      <c r="H37" s="18"/>
      <c r="I37" s="43">
        <v>3.7814399999999999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667.84230000000014</v>
      </c>
      <c r="F38" s="16"/>
      <c r="G38" s="26"/>
      <c r="H38" s="26"/>
      <c r="I38" s="25">
        <f>SUM(I14:I37)</f>
        <v>354.6918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200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209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ТП-63</v>
      </c>
      <c r="C10" s="400"/>
      <c r="D10" s="400"/>
      <c r="E10" s="400"/>
      <c r="F10" s="387" t="str">
        <f>N4</f>
        <v>ТП-61</v>
      </c>
      <c r="G10" s="390"/>
      <c r="H10" s="390"/>
      <c r="I10" s="391"/>
      <c r="J10" s="400" t="str">
        <f>N3</f>
        <v>ТП-63</v>
      </c>
      <c r="K10" s="400"/>
      <c r="L10" s="400"/>
      <c r="M10" s="400"/>
      <c r="N10" s="387" t="str">
        <f>N4</f>
        <v>ТП-61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24.77328</v>
      </c>
      <c r="F14" s="264"/>
      <c r="G14" s="264"/>
      <c r="H14" s="264"/>
      <c r="I14" s="266">
        <v>16.846799999999998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266">
        <v>22.171519999999997</v>
      </c>
      <c r="F15" s="264"/>
      <c r="G15" s="264"/>
      <c r="H15" s="264"/>
      <c r="I15" s="266">
        <v>13.776400000000001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266">
        <v>23.076480000000004</v>
      </c>
      <c r="F16" s="264"/>
      <c r="G16" s="264"/>
      <c r="H16" s="264"/>
      <c r="I16" s="266">
        <v>11.796799999999999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22.737120000000001</v>
      </c>
      <c r="F17" s="264"/>
      <c r="G17" s="264"/>
      <c r="H17" s="264"/>
      <c r="I17" s="266">
        <v>11.796799999999999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22.430080000000004</v>
      </c>
      <c r="F18" s="264"/>
      <c r="G18" s="264"/>
      <c r="H18" s="264"/>
      <c r="I18" s="266">
        <v>11.554399999999999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25.548960000000001</v>
      </c>
      <c r="F19" s="264"/>
      <c r="G19" s="264"/>
      <c r="H19" s="264"/>
      <c r="I19" s="266">
        <v>13.412799999999999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28.086079999999999</v>
      </c>
      <c r="F20" s="264"/>
      <c r="G20" s="264"/>
      <c r="H20" s="264"/>
      <c r="I20" s="266">
        <v>13.049200000000001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33.725919999999995</v>
      </c>
      <c r="F21" s="264"/>
      <c r="G21" s="264"/>
      <c r="H21" s="264"/>
      <c r="I21" s="266">
        <v>14.059200000000001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30.914080000000002</v>
      </c>
      <c r="F22" s="264"/>
      <c r="G22" s="264"/>
      <c r="H22" s="264"/>
      <c r="I22" s="266">
        <v>14.14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33.014880000000005</v>
      </c>
      <c r="F23" s="264"/>
      <c r="G23" s="264"/>
      <c r="H23" s="264"/>
      <c r="I23" s="266">
        <v>15.3924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32.837119999999999</v>
      </c>
      <c r="F24" s="264"/>
      <c r="G24" s="264"/>
      <c r="H24" s="264"/>
      <c r="I24" s="266">
        <v>15.0692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34.679359999999996</v>
      </c>
      <c r="F25" s="264"/>
      <c r="G25" s="264"/>
      <c r="H25" s="264"/>
      <c r="I25" s="266">
        <v>13.251200000000001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32.271519999999995</v>
      </c>
      <c r="F26" s="264"/>
      <c r="G26" s="264"/>
      <c r="H26" s="264"/>
      <c r="I26" s="266">
        <v>14.7864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28.683999999999997</v>
      </c>
      <c r="F27" s="264"/>
      <c r="G27" s="264"/>
      <c r="H27" s="264"/>
      <c r="I27" s="266">
        <v>14.584400000000002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28.53856</v>
      </c>
      <c r="F28" s="264"/>
      <c r="G28" s="264"/>
      <c r="H28" s="264"/>
      <c r="I28" s="266">
        <v>13.655199999999999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32.239200000000004</v>
      </c>
      <c r="F29" s="264"/>
      <c r="G29" s="264"/>
      <c r="H29" s="264"/>
      <c r="I29" s="266">
        <v>12.524000000000001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26.421600000000002</v>
      </c>
      <c r="F30" s="264"/>
      <c r="G30" s="264"/>
      <c r="H30" s="264"/>
      <c r="I30" s="266">
        <v>13.412799999999999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31.544320000000003</v>
      </c>
      <c r="F31" s="264"/>
      <c r="G31" s="264"/>
      <c r="H31" s="264"/>
      <c r="I31" s="266">
        <v>13.938000000000001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30.96256</v>
      </c>
      <c r="F32" s="264"/>
      <c r="G32" s="264"/>
      <c r="H32" s="264"/>
      <c r="I32" s="266">
        <v>11.190799999999999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36.392320000000005</v>
      </c>
      <c r="F33" s="264"/>
      <c r="G33" s="264"/>
      <c r="H33" s="264"/>
      <c r="I33" s="266">
        <v>10.746400000000001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37.135680000000001</v>
      </c>
      <c r="F34" s="264"/>
      <c r="G34" s="264"/>
      <c r="H34" s="264"/>
      <c r="I34" s="266">
        <v>12.685600000000001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35.3904</v>
      </c>
      <c r="F35" s="264"/>
      <c r="G35" s="264"/>
      <c r="H35" s="264"/>
      <c r="I35" s="266">
        <v>11.756400000000001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30.55856</v>
      </c>
      <c r="F36" s="264"/>
      <c r="G36" s="264"/>
      <c r="H36" s="264"/>
      <c r="I36" s="266">
        <v>11.635199999999999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27.843680000000003</v>
      </c>
      <c r="F37" s="264"/>
      <c r="G37" s="264"/>
      <c r="H37" s="264"/>
      <c r="I37" s="266">
        <v>10.584800000000001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711.97728000000006</v>
      </c>
      <c r="F38" s="63"/>
      <c r="G38" s="26"/>
      <c r="H38" s="26"/>
      <c r="I38" s="25">
        <f>SUM(I14:I37)</f>
        <v>315.64520000000005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198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199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ТП-62</v>
      </c>
      <c r="C10" s="400"/>
      <c r="D10" s="400"/>
      <c r="E10" s="400"/>
      <c r="F10" s="387" t="str">
        <f>N4</f>
        <v>ТП-66</v>
      </c>
      <c r="G10" s="390"/>
      <c r="H10" s="390"/>
      <c r="I10" s="391"/>
      <c r="J10" s="400" t="str">
        <f>N3</f>
        <v>ТП-62</v>
      </c>
      <c r="K10" s="400"/>
      <c r="L10" s="400"/>
      <c r="M10" s="400"/>
      <c r="N10" s="387" t="str">
        <f>N4</f>
        <v>ТП-66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20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23.512799999999999</v>
      </c>
      <c r="F14" s="266"/>
      <c r="G14" s="266"/>
      <c r="H14" s="266"/>
      <c r="I14" s="266">
        <v>13.78448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266">
        <v>17.4528</v>
      </c>
      <c r="F15" s="266"/>
      <c r="G15" s="266"/>
      <c r="H15" s="266"/>
      <c r="I15" s="266">
        <v>13.83296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266">
        <v>14.980320000000001</v>
      </c>
      <c r="F16" s="266"/>
      <c r="G16" s="266"/>
      <c r="H16" s="266"/>
      <c r="I16" s="266">
        <v>13.58248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266">
        <v>18.357760000000003</v>
      </c>
      <c r="F17" s="266"/>
      <c r="G17" s="266"/>
      <c r="H17" s="266"/>
      <c r="I17" s="266">
        <v>13.82488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266">
        <v>22.462400000000002</v>
      </c>
      <c r="F18" s="266"/>
      <c r="G18" s="266"/>
      <c r="H18" s="266"/>
      <c r="I18" s="266">
        <v>14.135959999999999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266">
        <v>39.301119999999997</v>
      </c>
      <c r="F19" s="266"/>
      <c r="G19" s="266"/>
      <c r="H19" s="266"/>
      <c r="I19" s="266">
        <v>14.84296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266">
        <v>44.957120000000003</v>
      </c>
      <c r="F20" s="266"/>
      <c r="G20" s="266"/>
      <c r="H20" s="266"/>
      <c r="I20" s="266">
        <v>18.289080000000002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266">
        <v>46.573120000000003</v>
      </c>
      <c r="F21" s="266"/>
      <c r="G21" s="266"/>
      <c r="H21" s="266"/>
      <c r="I21" s="266">
        <v>19.101119999999998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266">
        <v>46.169120000000007</v>
      </c>
      <c r="F22" s="266"/>
      <c r="G22" s="266"/>
      <c r="H22" s="266"/>
      <c r="I22" s="266">
        <v>15.92164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266">
        <v>38.557760000000002</v>
      </c>
      <c r="F23" s="266"/>
      <c r="G23" s="266"/>
      <c r="H23" s="266"/>
      <c r="I23" s="266">
        <v>17.028600000000001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266">
        <v>33.839039999999997</v>
      </c>
      <c r="F24" s="266"/>
      <c r="G24" s="266"/>
      <c r="H24" s="266"/>
      <c r="I24" s="266">
        <v>18.49108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266">
        <v>34.72784</v>
      </c>
      <c r="F25" s="266"/>
      <c r="G25" s="266"/>
      <c r="H25" s="266"/>
      <c r="I25" s="266">
        <v>19.650559999999999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266">
        <v>31.835200000000004</v>
      </c>
      <c r="F26" s="266"/>
      <c r="G26" s="266"/>
      <c r="H26" s="266"/>
      <c r="I26" s="266">
        <v>16.15596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266">
        <v>32.756320000000002</v>
      </c>
      <c r="F27" s="266"/>
      <c r="G27" s="266"/>
      <c r="H27" s="266"/>
      <c r="I27" s="266">
        <v>16.503399999999999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266">
        <v>31.011039999999998</v>
      </c>
      <c r="F28" s="266"/>
      <c r="G28" s="266"/>
      <c r="H28" s="266"/>
      <c r="I28" s="266">
        <v>16.216559999999998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266">
        <v>24.240000000000002</v>
      </c>
      <c r="F29" s="266"/>
      <c r="G29" s="266"/>
      <c r="H29" s="266"/>
      <c r="I29" s="266">
        <v>19.024359999999998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266">
        <v>27.488160000000001</v>
      </c>
      <c r="F30" s="266"/>
      <c r="G30" s="266"/>
      <c r="H30" s="266"/>
      <c r="I30" s="266">
        <v>20.595920000000003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266">
        <v>28.570880000000002</v>
      </c>
      <c r="F31" s="266"/>
      <c r="G31" s="266"/>
      <c r="H31" s="266"/>
      <c r="I31" s="266">
        <v>23.908720000000002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266">
        <v>27.472000000000005</v>
      </c>
      <c r="F32" s="266"/>
      <c r="G32" s="266"/>
      <c r="H32" s="266"/>
      <c r="I32" s="266">
        <v>22.8462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266">
        <v>26.389279999999999</v>
      </c>
      <c r="F33" s="266"/>
      <c r="G33" s="266"/>
      <c r="H33" s="266"/>
      <c r="I33" s="266">
        <v>18.951640000000001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266">
        <v>28.63552</v>
      </c>
      <c r="F34" s="266"/>
      <c r="G34" s="266"/>
      <c r="H34" s="266"/>
      <c r="I34" s="266">
        <v>18.038599999999999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266">
        <v>28.457760000000004</v>
      </c>
      <c r="F35" s="266"/>
      <c r="G35" s="266"/>
      <c r="H35" s="266"/>
      <c r="I35" s="266">
        <v>18.127480000000002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266">
        <v>27.358880000000003</v>
      </c>
      <c r="F36" s="266"/>
      <c r="G36" s="266"/>
      <c r="H36" s="266"/>
      <c r="I36" s="266">
        <v>17.816400000000002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21.072639999999996</v>
      </c>
      <c r="F37" s="266"/>
      <c r="G37" s="266"/>
      <c r="H37" s="266"/>
      <c r="I37" s="266">
        <v>15.7964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716.17888000000005</v>
      </c>
      <c r="F38" s="63"/>
      <c r="G38" s="26"/>
      <c r="H38" s="26"/>
      <c r="I38" s="25">
        <f>SUM(I14:I37)</f>
        <v>416.46743999999995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ТП-102</v>
      </c>
      <c r="C10" s="400"/>
      <c r="D10" s="400"/>
      <c r="E10" s="400"/>
      <c r="F10" s="387" t="str">
        <f>N4</f>
        <v>ТП-103</v>
      </c>
      <c r="G10" s="390"/>
      <c r="H10" s="390"/>
      <c r="I10" s="391"/>
      <c r="J10" s="400" t="str">
        <f>N3</f>
        <v>ТП-102</v>
      </c>
      <c r="K10" s="400"/>
      <c r="L10" s="400"/>
      <c r="M10" s="400"/>
      <c r="N10" s="387" t="str">
        <f>N4</f>
        <v>ТП-103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>
        <v>40</v>
      </c>
      <c r="J11" s="364" t="s">
        <v>405</v>
      </c>
      <c r="K11" s="365"/>
      <c r="L11" s="55"/>
      <c r="M11" s="56">
        <f>E11</f>
        <v>20</v>
      </c>
      <c r="N11" s="364" t="s">
        <v>405</v>
      </c>
      <c r="O11" s="365"/>
      <c r="P11" s="55"/>
      <c r="Q11" s="56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308"/>
      <c r="C14" s="266"/>
      <c r="D14" s="266"/>
      <c r="E14" s="266">
        <v>0</v>
      </c>
      <c r="F14" s="266"/>
      <c r="G14" s="16"/>
      <c r="H14" s="18"/>
      <c r="I14" s="26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308"/>
      <c r="C15" s="266"/>
      <c r="D15" s="266"/>
      <c r="E15" s="266">
        <v>0</v>
      </c>
      <c r="F15" s="266"/>
      <c r="G15" s="16"/>
      <c r="H15" s="18"/>
      <c r="I15" s="26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308"/>
      <c r="C16" s="266"/>
      <c r="D16" s="266"/>
      <c r="E16" s="266">
        <v>0</v>
      </c>
      <c r="F16" s="266"/>
      <c r="G16" s="16"/>
      <c r="H16" s="18"/>
      <c r="I16" s="26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308"/>
      <c r="C17" s="266"/>
      <c r="D17" s="266"/>
      <c r="E17" s="266">
        <v>0</v>
      </c>
      <c r="F17" s="266"/>
      <c r="G17" s="16"/>
      <c r="H17" s="18"/>
      <c r="I17" s="26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308"/>
      <c r="C18" s="266"/>
      <c r="D18" s="266"/>
      <c r="E18" s="266">
        <v>0</v>
      </c>
      <c r="F18" s="266"/>
      <c r="G18" s="16"/>
      <c r="H18" s="18"/>
      <c r="I18" s="26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308"/>
      <c r="C19" s="266"/>
      <c r="D19" s="266"/>
      <c r="E19" s="266">
        <v>0</v>
      </c>
      <c r="F19" s="266"/>
      <c r="G19" s="16"/>
      <c r="H19" s="18"/>
      <c r="I19" s="26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308"/>
      <c r="C20" s="266"/>
      <c r="D20" s="266"/>
      <c r="E20" s="266">
        <v>0</v>
      </c>
      <c r="F20" s="266"/>
      <c r="G20" s="16"/>
      <c r="H20" s="18"/>
      <c r="I20" s="26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308"/>
      <c r="C21" s="266"/>
      <c r="D21" s="266"/>
      <c r="E21" s="266">
        <v>0</v>
      </c>
      <c r="F21" s="266"/>
      <c r="G21" s="16"/>
      <c r="H21" s="18"/>
      <c r="I21" s="26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308"/>
      <c r="C22" s="266"/>
      <c r="D22" s="266"/>
      <c r="E22" s="266">
        <v>0</v>
      </c>
      <c r="F22" s="266"/>
      <c r="G22" s="16"/>
      <c r="H22" s="18"/>
      <c r="I22" s="26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308"/>
      <c r="C23" s="266"/>
      <c r="D23" s="266"/>
      <c r="E23" s="266">
        <v>0</v>
      </c>
      <c r="F23" s="266"/>
      <c r="G23" s="16"/>
      <c r="H23" s="18"/>
      <c r="I23" s="26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308"/>
      <c r="C24" s="266"/>
      <c r="D24" s="266"/>
      <c r="E24" s="266">
        <v>0</v>
      </c>
      <c r="F24" s="266"/>
      <c r="G24" s="16"/>
      <c r="H24" s="18"/>
      <c r="I24" s="26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308"/>
      <c r="C25" s="266"/>
      <c r="D25" s="266"/>
      <c r="E25" s="266">
        <v>0</v>
      </c>
      <c r="F25" s="266"/>
      <c r="G25" s="16"/>
      <c r="H25" s="18"/>
      <c r="I25" s="26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308"/>
      <c r="C26" s="266"/>
      <c r="D26" s="266"/>
      <c r="E26" s="266">
        <v>0</v>
      </c>
      <c r="F26" s="266"/>
      <c r="G26" s="16"/>
      <c r="H26" s="18"/>
      <c r="I26" s="26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308"/>
      <c r="C27" s="266"/>
      <c r="D27" s="266"/>
      <c r="E27" s="266">
        <v>0</v>
      </c>
      <c r="F27" s="266"/>
      <c r="G27" s="16"/>
      <c r="H27" s="18"/>
      <c r="I27" s="26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308"/>
      <c r="C28" s="266"/>
      <c r="D28" s="266"/>
      <c r="E28" s="266">
        <v>0</v>
      </c>
      <c r="F28" s="266"/>
      <c r="G28" s="16"/>
      <c r="H28" s="18"/>
      <c r="I28" s="26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308"/>
      <c r="C29" s="266"/>
      <c r="D29" s="266"/>
      <c r="E29" s="266">
        <v>0</v>
      </c>
      <c r="F29" s="266"/>
      <c r="G29" s="16"/>
      <c r="H29" s="18"/>
      <c r="I29" s="26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308"/>
      <c r="C30" s="266"/>
      <c r="D30" s="266"/>
      <c r="E30" s="266">
        <v>0</v>
      </c>
      <c r="F30" s="266"/>
      <c r="G30" s="16"/>
      <c r="H30" s="18"/>
      <c r="I30" s="26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308"/>
      <c r="C31" s="266"/>
      <c r="D31" s="266"/>
      <c r="E31" s="266">
        <v>0</v>
      </c>
      <c r="F31" s="266"/>
      <c r="G31" s="16"/>
      <c r="H31" s="18"/>
      <c r="I31" s="26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308"/>
      <c r="C32" s="266"/>
      <c r="D32" s="266"/>
      <c r="E32" s="266">
        <v>0</v>
      </c>
      <c r="F32" s="266"/>
      <c r="G32" s="16"/>
      <c r="H32" s="18"/>
      <c r="I32" s="26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308"/>
      <c r="C33" s="266"/>
      <c r="D33" s="266"/>
      <c r="E33" s="266">
        <v>0</v>
      </c>
      <c r="F33" s="266"/>
      <c r="G33" s="16"/>
      <c r="H33" s="18"/>
      <c r="I33" s="26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308"/>
      <c r="C34" s="266"/>
      <c r="D34" s="266"/>
      <c r="E34" s="266">
        <v>0</v>
      </c>
      <c r="F34" s="266"/>
      <c r="G34" s="16"/>
      <c r="H34" s="18"/>
      <c r="I34" s="26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308"/>
      <c r="C35" s="266"/>
      <c r="D35" s="266"/>
      <c r="E35" s="266">
        <v>0</v>
      </c>
      <c r="F35" s="266"/>
      <c r="G35" s="16"/>
      <c r="H35" s="18"/>
      <c r="I35" s="26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308"/>
      <c r="C36" s="266"/>
      <c r="D36" s="266"/>
      <c r="E36" s="266">
        <v>0</v>
      </c>
      <c r="F36" s="266"/>
      <c r="G36" s="18"/>
      <c r="H36" s="18"/>
      <c r="I36" s="26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308"/>
      <c r="C37" s="266"/>
      <c r="D37" s="266"/>
      <c r="E37" s="266">
        <v>0</v>
      </c>
      <c r="F37" s="266"/>
      <c r="G37" s="18"/>
      <c r="H37" s="18"/>
      <c r="I37" s="26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559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326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ТП-133</v>
      </c>
      <c r="C10" s="400"/>
      <c r="D10" s="400"/>
      <c r="E10" s="400"/>
      <c r="F10" s="387" t="str">
        <f>N4</f>
        <v>КТП-Шайма</v>
      </c>
      <c r="G10" s="390"/>
      <c r="H10" s="390"/>
      <c r="I10" s="391"/>
      <c r="J10" s="400" t="str">
        <f>N3</f>
        <v>ТП-133</v>
      </c>
      <c r="K10" s="400"/>
      <c r="L10" s="400"/>
      <c r="M10" s="400"/>
      <c r="N10" s="387" t="str">
        <f>N4</f>
        <v>КТП-Шайма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1.3826900000000002</v>
      </c>
      <c r="F14" s="266"/>
      <c r="G14" s="16"/>
      <c r="H14" s="18"/>
      <c r="I14" s="43">
        <v>8.786999999999999</v>
      </c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43">
        <v>1.38269</v>
      </c>
      <c r="F15" s="266"/>
      <c r="G15" s="16"/>
      <c r="H15" s="18"/>
      <c r="I15" s="43">
        <v>8.9283999999999999</v>
      </c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43">
        <v>1.40188</v>
      </c>
      <c r="F16" s="266"/>
      <c r="G16" s="16"/>
      <c r="H16" s="18"/>
      <c r="I16" s="43">
        <v>8.8880000000000017</v>
      </c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43">
        <v>1.3897599999999999</v>
      </c>
      <c r="F17" s="266"/>
      <c r="G17" s="16"/>
      <c r="H17" s="18"/>
      <c r="I17" s="43">
        <v>8.9082000000000008</v>
      </c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43">
        <v>1.4442999999999999</v>
      </c>
      <c r="F18" s="266"/>
      <c r="G18" s="16"/>
      <c r="H18" s="18"/>
      <c r="I18" s="43">
        <v>8.5648</v>
      </c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43">
        <v>1.3352200000000001</v>
      </c>
      <c r="F19" s="266"/>
      <c r="G19" s="16"/>
      <c r="H19" s="18"/>
      <c r="I19" s="43">
        <v>9.110199999999999</v>
      </c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43">
        <v>1.6250899999999999</v>
      </c>
      <c r="F20" s="266"/>
      <c r="G20" s="16"/>
      <c r="H20" s="18"/>
      <c r="I20" s="43">
        <v>9.3930000000000007</v>
      </c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43">
        <v>1.5543900000000002</v>
      </c>
      <c r="F21" s="266"/>
      <c r="G21" s="16"/>
      <c r="H21" s="18"/>
      <c r="I21" s="43">
        <v>9.7767999999999997</v>
      </c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43">
        <v>1.4644999999999999</v>
      </c>
      <c r="F22" s="266"/>
      <c r="G22" s="16"/>
      <c r="H22" s="18"/>
      <c r="I22" s="43">
        <v>10.1</v>
      </c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43">
        <v>2.6108500000000001</v>
      </c>
      <c r="F23" s="266"/>
      <c r="G23" s="16"/>
      <c r="H23" s="18"/>
      <c r="I23" s="43">
        <v>11.211</v>
      </c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43">
        <v>2.2826</v>
      </c>
      <c r="F24" s="266"/>
      <c r="G24" s="16"/>
      <c r="H24" s="18"/>
      <c r="I24" s="43">
        <v>11.413</v>
      </c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43">
        <v>1.9078900000000001</v>
      </c>
      <c r="F25" s="266"/>
      <c r="G25" s="16"/>
      <c r="H25" s="18"/>
      <c r="I25" s="43">
        <v>10.827199999999999</v>
      </c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43">
        <v>1.7907300000000002</v>
      </c>
      <c r="F26" s="266"/>
      <c r="G26" s="16"/>
      <c r="H26" s="18"/>
      <c r="I26" s="43">
        <v>8.282</v>
      </c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43">
        <v>2.37148</v>
      </c>
      <c r="F27" s="266"/>
      <c r="G27" s="16"/>
      <c r="H27" s="18"/>
      <c r="I27" s="43">
        <v>7.9992000000000001</v>
      </c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43">
        <v>1.7826499999999998</v>
      </c>
      <c r="F28" s="266"/>
      <c r="G28" s="16"/>
      <c r="H28" s="18"/>
      <c r="I28" s="43">
        <v>9.0698000000000008</v>
      </c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43">
        <v>1.7311399999999999</v>
      </c>
      <c r="F29" s="266"/>
      <c r="G29" s="16"/>
      <c r="H29" s="18"/>
      <c r="I29" s="43">
        <v>9.4737999999999989</v>
      </c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43">
        <v>2.0169699999999997</v>
      </c>
      <c r="F30" s="266"/>
      <c r="G30" s="16"/>
      <c r="H30" s="18"/>
      <c r="I30" s="43">
        <v>8.9082000000000008</v>
      </c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43">
        <v>3.14514</v>
      </c>
      <c r="F31" s="266"/>
      <c r="G31" s="16"/>
      <c r="H31" s="18"/>
      <c r="I31" s="43">
        <v>12.423</v>
      </c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43">
        <v>2.0341399999999998</v>
      </c>
      <c r="F32" s="266"/>
      <c r="G32" s="16"/>
      <c r="H32" s="18"/>
      <c r="I32" s="43">
        <v>11.9786</v>
      </c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43">
        <v>1.93415</v>
      </c>
      <c r="F33" s="266"/>
      <c r="G33" s="16"/>
      <c r="H33" s="18"/>
      <c r="I33" s="43">
        <v>13.1098</v>
      </c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43">
        <v>1.82911</v>
      </c>
      <c r="F34" s="266"/>
      <c r="G34" s="16"/>
      <c r="H34" s="18"/>
      <c r="I34" s="43">
        <v>13.453200000000001</v>
      </c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43">
        <v>1.9573799999999999</v>
      </c>
      <c r="F35" s="266"/>
      <c r="G35" s="16"/>
      <c r="H35" s="18"/>
      <c r="I35" s="43">
        <v>12.6654</v>
      </c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43">
        <v>1.7604299999999999</v>
      </c>
      <c r="F36" s="266"/>
      <c r="G36" s="18"/>
      <c r="H36" s="18"/>
      <c r="I36" s="43">
        <v>9.6959999999999997</v>
      </c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1.6765999999999999</v>
      </c>
      <c r="F37" s="266"/>
      <c r="G37" s="18"/>
      <c r="H37" s="18"/>
      <c r="I37" s="43">
        <v>10.948399999999999</v>
      </c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43.811780000000006</v>
      </c>
      <c r="F38" s="63"/>
      <c r="G38" s="26"/>
      <c r="H38" s="26"/>
      <c r="I38" s="25">
        <f>SUM(I14:I37)</f>
        <v>243.91500000000002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3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602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ТП-107 В-1</v>
      </c>
      <c r="C10" s="400"/>
      <c r="D10" s="400"/>
      <c r="E10" s="400"/>
      <c r="F10" s="387" t="str">
        <f>N4</f>
        <v>ТП-117 В-2</v>
      </c>
      <c r="G10" s="390"/>
      <c r="H10" s="390"/>
      <c r="I10" s="391"/>
      <c r="J10" s="400" t="str">
        <f>N3</f>
        <v>ТП-107 В-1</v>
      </c>
      <c r="K10" s="400"/>
      <c r="L10" s="400"/>
      <c r="M10" s="400"/>
      <c r="N10" s="387" t="str">
        <f>N4</f>
        <v>ТП-117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18.155760000000001</v>
      </c>
      <c r="F14" s="307"/>
      <c r="G14" s="307"/>
      <c r="H14" s="307"/>
      <c r="I14" s="307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19.1496</v>
      </c>
      <c r="F15" s="307"/>
      <c r="G15" s="307"/>
      <c r="H15" s="307"/>
      <c r="I15" s="307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20.26464</v>
      </c>
      <c r="F16" s="307"/>
      <c r="G16" s="307"/>
      <c r="H16" s="307"/>
      <c r="I16" s="307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14.689440000000001</v>
      </c>
      <c r="F17" s="307"/>
      <c r="G17" s="307"/>
      <c r="H17" s="307"/>
      <c r="I17" s="307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16.65288</v>
      </c>
      <c r="F18" s="307"/>
      <c r="G18" s="307"/>
      <c r="H18" s="307"/>
      <c r="I18" s="307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55.339919999999999</v>
      </c>
      <c r="F19" s="307"/>
      <c r="G19" s="307"/>
      <c r="H19" s="307"/>
      <c r="I19" s="307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72.598799999999997</v>
      </c>
      <c r="F20" s="307"/>
      <c r="G20" s="307"/>
      <c r="H20" s="307"/>
      <c r="I20" s="307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67.823520000000002</v>
      </c>
      <c r="F21" s="307"/>
      <c r="G21" s="307"/>
      <c r="H21" s="307"/>
      <c r="I21" s="307">
        <v>0.52800000000000002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52.43112</v>
      </c>
      <c r="F22" s="307"/>
      <c r="G22" s="307"/>
      <c r="H22" s="307"/>
      <c r="I22" s="307">
        <v>4.016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32.554319999999997</v>
      </c>
      <c r="F23" s="307"/>
      <c r="G23" s="307"/>
      <c r="H23" s="307"/>
      <c r="I23" s="307">
        <v>4.5119999999999996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28.288080000000001</v>
      </c>
      <c r="F24" s="307"/>
      <c r="G24" s="307"/>
      <c r="H24" s="307"/>
      <c r="I24" s="307">
        <v>3.4560000000000004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26.13072</v>
      </c>
      <c r="F25" s="307"/>
      <c r="G25" s="307"/>
      <c r="H25" s="307"/>
      <c r="I25" s="307">
        <v>2.5280000000000005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48.601200000000006</v>
      </c>
      <c r="F26" s="307"/>
      <c r="G26" s="307"/>
      <c r="H26" s="307"/>
      <c r="I26" s="307">
        <v>0.25600000000000001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77.131679999999989</v>
      </c>
      <c r="F27" s="307"/>
      <c r="G27" s="307"/>
      <c r="H27" s="307"/>
      <c r="I27" s="307">
        <v>1.2959999999999998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51.1464</v>
      </c>
      <c r="F28" s="307"/>
      <c r="G28" s="307"/>
      <c r="H28" s="307"/>
      <c r="I28" s="307">
        <v>4.5440000000000005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31.705919999999999</v>
      </c>
      <c r="F29" s="307"/>
      <c r="G29" s="307"/>
      <c r="H29" s="307"/>
      <c r="I29" s="307">
        <v>5.76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22.543199999999999</v>
      </c>
      <c r="F30" s="307"/>
      <c r="G30" s="307"/>
      <c r="H30" s="307"/>
      <c r="I30" s="307">
        <v>5.2159999999999993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28.094160000000002</v>
      </c>
      <c r="F31" s="307"/>
      <c r="G31" s="307"/>
      <c r="H31" s="307"/>
      <c r="I31" s="307">
        <v>5.2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47.413440000000001</v>
      </c>
      <c r="F32" s="307"/>
      <c r="G32" s="307"/>
      <c r="H32" s="307"/>
      <c r="I32" s="307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57.303359999999998</v>
      </c>
      <c r="F33" s="307"/>
      <c r="G33" s="307"/>
      <c r="H33" s="307"/>
      <c r="I33" s="307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72.671520000000001</v>
      </c>
      <c r="F34" s="307"/>
      <c r="G34" s="307"/>
      <c r="H34" s="307"/>
      <c r="I34" s="307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40.165679999999995</v>
      </c>
      <c r="F35" s="307"/>
      <c r="G35" s="307"/>
      <c r="H35" s="307"/>
      <c r="I35" s="307">
        <v>0.36799999999999999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29.548560000000002</v>
      </c>
      <c r="F36" s="307"/>
      <c r="G36" s="307"/>
      <c r="H36" s="307"/>
      <c r="I36" s="307">
        <v>0.38399999999999995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308"/>
      <c r="C37" s="266"/>
      <c r="D37" s="266"/>
      <c r="E37" s="309">
        <v>21.525120000000001</v>
      </c>
      <c r="F37" s="310"/>
      <c r="G37" s="76"/>
      <c r="H37" s="275"/>
      <c r="I37" s="7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951.92903999999987</v>
      </c>
      <c r="F38" s="63"/>
      <c r="G38" s="26"/>
      <c r="H38" s="26"/>
      <c r="I38" s="25">
        <f>SUM(I14:I37)</f>
        <v>38.064000000000007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10" zoomScaleNormal="10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561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ТП-118</v>
      </c>
      <c r="C10" s="400"/>
      <c r="D10" s="400"/>
      <c r="E10" s="400"/>
      <c r="F10" s="387" t="str">
        <f>N4</f>
        <v>д,Оношево</v>
      </c>
      <c r="G10" s="390"/>
      <c r="H10" s="390"/>
      <c r="I10" s="391"/>
      <c r="J10" s="400" t="str">
        <f>N3</f>
        <v>ТП-118</v>
      </c>
      <c r="K10" s="400"/>
      <c r="L10" s="400"/>
      <c r="M10" s="400"/>
      <c r="N10" s="387" t="str">
        <f>N4</f>
        <v>д,Оношево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4">
        <v>0</v>
      </c>
      <c r="F14" s="266"/>
      <c r="G14" s="16"/>
      <c r="H14" s="18"/>
      <c r="I14" s="266">
        <v>1.0940319999999999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4">
        <v>0</v>
      </c>
      <c r="F15" s="266"/>
      <c r="G15" s="16"/>
      <c r="H15" s="18"/>
      <c r="I15" s="266">
        <v>1.077064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4">
        <v>0</v>
      </c>
      <c r="F16" s="266"/>
      <c r="G16" s="16"/>
      <c r="H16" s="18"/>
      <c r="I16" s="266">
        <v>1.085952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4">
        <v>0</v>
      </c>
      <c r="F17" s="266"/>
      <c r="G17" s="16"/>
      <c r="H17" s="18"/>
      <c r="I17" s="266">
        <v>1.0924159999999998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4">
        <v>0</v>
      </c>
      <c r="F18" s="266"/>
      <c r="G18" s="16"/>
      <c r="H18" s="18"/>
      <c r="I18" s="266">
        <v>1.07464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4">
        <v>0</v>
      </c>
      <c r="F19" s="266"/>
      <c r="G19" s="16"/>
      <c r="H19" s="18"/>
      <c r="I19" s="266">
        <v>1.07464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4">
        <v>0</v>
      </c>
      <c r="F20" s="266"/>
      <c r="G20" s="16"/>
      <c r="H20" s="18"/>
      <c r="I20" s="266">
        <v>1.1069600000000002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4">
        <v>0</v>
      </c>
      <c r="F21" s="266"/>
      <c r="G21" s="16"/>
      <c r="H21" s="18"/>
      <c r="I21" s="266">
        <v>1.1295839999999999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4">
        <v>0</v>
      </c>
      <c r="F22" s="266"/>
      <c r="G22" s="16"/>
      <c r="H22" s="18"/>
      <c r="I22" s="266">
        <v>1.124736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4">
        <v>0</v>
      </c>
      <c r="F23" s="266"/>
      <c r="G23" s="16"/>
      <c r="H23" s="18"/>
      <c r="I23" s="266">
        <v>1.0811040000000001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4">
        <v>0</v>
      </c>
      <c r="F24" s="266"/>
      <c r="G24" s="16"/>
      <c r="H24" s="18"/>
      <c r="I24" s="266">
        <v>1.0802959999999999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4">
        <v>0</v>
      </c>
      <c r="F25" s="266"/>
      <c r="G25" s="16"/>
      <c r="H25" s="18"/>
      <c r="I25" s="266">
        <v>1.075448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4">
        <v>0</v>
      </c>
      <c r="F26" s="266"/>
      <c r="G26" s="16"/>
      <c r="H26" s="18"/>
      <c r="I26" s="266">
        <v>1.077064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4">
        <v>0</v>
      </c>
      <c r="F27" s="266"/>
      <c r="G27" s="16"/>
      <c r="H27" s="18"/>
      <c r="I27" s="266">
        <v>1.0633280000000001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4">
        <v>0</v>
      </c>
      <c r="F28" s="266"/>
      <c r="G28" s="16"/>
      <c r="H28" s="18"/>
      <c r="I28" s="266">
        <v>1.0722159999999998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4">
        <v>0</v>
      </c>
      <c r="F29" s="266"/>
      <c r="G29" s="16"/>
      <c r="H29" s="18"/>
      <c r="I29" s="266">
        <v>1.083528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4">
        <v>0</v>
      </c>
      <c r="F30" s="266"/>
      <c r="G30" s="16"/>
      <c r="H30" s="18"/>
      <c r="I30" s="266">
        <v>1.09484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4">
        <v>0</v>
      </c>
      <c r="F31" s="266"/>
      <c r="G31" s="16"/>
      <c r="H31" s="18"/>
      <c r="I31" s="266">
        <v>1.1126159999999998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4">
        <v>0</v>
      </c>
      <c r="F32" s="266"/>
      <c r="G32" s="16"/>
      <c r="H32" s="18"/>
      <c r="I32" s="266">
        <v>1.1142319999999999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4">
        <v>0</v>
      </c>
      <c r="F33" s="266"/>
      <c r="G33" s="16"/>
      <c r="H33" s="18"/>
      <c r="I33" s="266">
        <v>1.119888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4">
        <v>0</v>
      </c>
      <c r="F34" s="266"/>
      <c r="G34" s="16"/>
      <c r="H34" s="18"/>
      <c r="I34" s="266">
        <v>1.123928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4">
        <v>0</v>
      </c>
      <c r="F35" s="266"/>
      <c r="G35" s="16"/>
      <c r="H35" s="18"/>
      <c r="I35" s="266">
        <v>1.09484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4">
        <v>0</v>
      </c>
      <c r="F36" s="266"/>
      <c r="G36" s="18"/>
      <c r="H36" s="18"/>
      <c r="I36" s="266">
        <v>1.059288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4">
        <v>0</v>
      </c>
      <c r="F37" s="266"/>
      <c r="G37" s="18"/>
      <c r="H37" s="18"/>
      <c r="I37" s="266">
        <v>1.0633280000000001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26.175968000000001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68" zoomScaleNormal="68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214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ТП-106</v>
      </c>
      <c r="C10" s="400"/>
      <c r="D10" s="400"/>
      <c r="E10" s="400"/>
      <c r="F10" s="387" t="str">
        <f>N4</f>
        <v>ТП-107 В-2</v>
      </c>
      <c r="G10" s="390"/>
      <c r="H10" s="390"/>
      <c r="I10" s="391"/>
      <c r="J10" s="400" t="str">
        <f>N3</f>
        <v>ТП-106</v>
      </c>
      <c r="K10" s="400"/>
      <c r="L10" s="400"/>
      <c r="M10" s="400"/>
      <c r="N10" s="387" t="str">
        <f>N4</f>
        <v>ТП-107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20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1.50692</v>
      </c>
      <c r="F14" s="307"/>
      <c r="G14" s="307"/>
      <c r="H14" s="307"/>
      <c r="I14" s="43">
        <v>142.57967999999997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1.8260799999999999</v>
      </c>
      <c r="F15" s="307"/>
      <c r="G15" s="307"/>
      <c r="H15" s="307"/>
      <c r="I15" s="43">
        <v>127.64783999999999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0.68680000000000008</v>
      </c>
      <c r="F16" s="307"/>
      <c r="G16" s="307"/>
      <c r="H16" s="307"/>
      <c r="I16" s="43">
        <v>132.05951999999999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0.64639999999999997</v>
      </c>
      <c r="F17" s="307"/>
      <c r="G17" s="307"/>
      <c r="H17" s="307"/>
      <c r="I17" s="43">
        <v>131.52624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0.65851999999999988</v>
      </c>
      <c r="F18" s="307"/>
      <c r="G18" s="307"/>
      <c r="H18" s="307"/>
      <c r="I18" s="43">
        <v>125.75712000000001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0.61812</v>
      </c>
      <c r="F19" s="307"/>
      <c r="G19" s="307"/>
      <c r="H19" s="307"/>
      <c r="I19" s="43">
        <v>163.15944000000002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0.72719999999999996</v>
      </c>
      <c r="F20" s="307"/>
      <c r="G20" s="307"/>
      <c r="H20" s="307"/>
      <c r="I20" s="43">
        <v>186.84192000000002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1.07464</v>
      </c>
      <c r="F21" s="307"/>
      <c r="G21" s="307"/>
      <c r="H21" s="307"/>
      <c r="I21" s="43">
        <v>202.35552000000001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1.47864</v>
      </c>
      <c r="F22" s="307"/>
      <c r="G22" s="307"/>
      <c r="H22" s="307"/>
      <c r="I22" s="43">
        <v>238.13376000000002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1.26048</v>
      </c>
      <c r="F23" s="307"/>
      <c r="G23" s="307"/>
      <c r="H23" s="307"/>
      <c r="I23" s="43">
        <v>239.70936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2.3230000000000004</v>
      </c>
      <c r="F24" s="307"/>
      <c r="G24" s="307"/>
      <c r="H24" s="307"/>
      <c r="I24" s="43">
        <v>202.06464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0.67467999999999995</v>
      </c>
      <c r="F25" s="307"/>
      <c r="G25" s="307"/>
      <c r="H25" s="307"/>
      <c r="I25" s="43">
        <v>156.51768000000001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1.4422800000000002</v>
      </c>
      <c r="F26" s="307"/>
      <c r="G26" s="307"/>
      <c r="H26" s="307"/>
      <c r="I26" s="43">
        <v>173.0736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0.82416000000000011</v>
      </c>
      <c r="F27" s="307"/>
      <c r="G27" s="307"/>
      <c r="H27" s="307"/>
      <c r="I27" s="43">
        <v>215.34815999999998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1.1392799999999998</v>
      </c>
      <c r="F28" s="307"/>
      <c r="G28" s="307"/>
      <c r="H28" s="307"/>
      <c r="I28" s="43">
        <v>246.73895999999999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0.55752000000000002</v>
      </c>
      <c r="F29" s="307"/>
      <c r="G29" s="307"/>
      <c r="H29" s="307"/>
      <c r="I29" s="43">
        <v>251.53847999999999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0.58175999999999994</v>
      </c>
      <c r="F30" s="307"/>
      <c r="G30" s="307"/>
      <c r="H30" s="307"/>
      <c r="I30" s="43">
        <v>231.63744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1.28068</v>
      </c>
      <c r="F31" s="307"/>
      <c r="G31" s="307"/>
      <c r="H31" s="307"/>
      <c r="I31" s="43">
        <v>211.76064000000002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1.1514000000000002</v>
      </c>
      <c r="F32" s="307"/>
      <c r="G32" s="307"/>
      <c r="H32" s="307"/>
      <c r="I32" s="43">
        <v>197.28935999999999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1.3049200000000001</v>
      </c>
      <c r="F33" s="307"/>
      <c r="G33" s="307"/>
      <c r="H33" s="307"/>
      <c r="I33" s="43">
        <v>218.69327999999999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2.4401600000000001</v>
      </c>
      <c r="F34" s="307"/>
      <c r="G34" s="307"/>
      <c r="H34" s="307"/>
      <c r="I34" s="43">
        <v>252.55656000000002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2.1533200000000003</v>
      </c>
      <c r="F35" s="307"/>
      <c r="G35" s="307"/>
      <c r="H35" s="307"/>
      <c r="I35" s="43">
        <v>234.1584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2.3593599999999997</v>
      </c>
      <c r="F36" s="307"/>
      <c r="G36" s="307"/>
      <c r="H36" s="307"/>
      <c r="I36" s="43">
        <v>194.93808000000001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1.37764</v>
      </c>
      <c r="F37" s="307"/>
      <c r="G37" s="307"/>
      <c r="H37" s="307"/>
      <c r="I37" s="43">
        <v>175.37640000000002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30.093959999999999</v>
      </c>
      <c r="F38" s="63"/>
      <c r="G38" s="26"/>
      <c r="H38" s="26"/>
      <c r="I38" s="25">
        <f>SUM(I14:I37)</f>
        <v>4651.4620800000002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60" zoomScaleNormal="6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216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ТП-123</v>
      </c>
      <c r="C10" s="400"/>
      <c r="D10" s="400"/>
      <c r="E10" s="400"/>
      <c r="F10" s="387" t="str">
        <f>N4</f>
        <v>ТП-124</v>
      </c>
      <c r="G10" s="390"/>
      <c r="H10" s="390"/>
      <c r="I10" s="391"/>
      <c r="J10" s="400" t="str">
        <f>N3</f>
        <v>ТП-123</v>
      </c>
      <c r="K10" s="400"/>
      <c r="L10" s="400"/>
      <c r="M10" s="400"/>
      <c r="N10" s="387" t="str">
        <f>N4</f>
        <v>ТП-124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40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1.46652</v>
      </c>
      <c r="F14" s="43"/>
      <c r="G14" s="43"/>
      <c r="H14" s="43"/>
      <c r="I14" s="43">
        <v>9.9949600000000007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1.4543999999999999</v>
      </c>
      <c r="F15" s="43"/>
      <c r="G15" s="43"/>
      <c r="H15" s="43"/>
      <c r="I15" s="43">
        <v>8.5567200000000003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1.4543999999999999</v>
      </c>
      <c r="F16" s="43"/>
      <c r="G16" s="43"/>
      <c r="H16" s="43"/>
      <c r="I16" s="43">
        <v>8.6132800000000014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1.4543999999999999</v>
      </c>
      <c r="F17" s="43"/>
      <c r="G17" s="43"/>
      <c r="H17" s="43"/>
      <c r="I17" s="43">
        <v>8.8880000000000017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1.4422800000000002</v>
      </c>
      <c r="F18" s="43"/>
      <c r="G18" s="43"/>
      <c r="H18" s="43"/>
      <c r="I18" s="43">
        <v>8.9688000000000017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2.0361600000000002</v>
      </c>
      <c r="F19" s="43"/>
      <c r="G19" s="43"/>
      <c r="H19" s="43"/>
      <c r="I19" s="43">
        <v>8.5648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3.23604</v>
      </c>
      <c r="F20" s="43"/>
      <c r="G20" s="43"/>
      <c r="H20" s="43"/>
      <c r="I20" s="43">
        <v>9.2920000000000016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1.4543999999999999</v>
      </c>
      <c r="F21" s="43"/>
      <c r="G21" s="43"/>
      <c r="H21" s="43"/>
      <c r="I21" s="43">
        <v>7.3932000000000002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2.6300400000000002</v>
      </c>
      <c r="F22" s="43"/>
      <c r="G22" s="43"/>
      <c r="H22" s="43"/>
      <c r="I22" s="43">
        <v>11.198880000000001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3.23604</v>
      </c>
      <c r="F23" s="43"/>
      <c r="G23" s="43"/>
      <c r="H23" s="43"/>
      <c r="I23" s="43">
        <v>11.17464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2.1088800000000001</v>
      </c>
      <c r="F24" s="43"/>
      <c r="G24" s="43"/>
      <c r="H24" s="43"/>
      <c r="I24" s="43">
        <v>9.6071200000000001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1.52712</v>
      </c>
      <c r="F25" s="43"/>
      <c r="G25" s="43"/>
      <c r="H25" s="43"/>
      <c r="I25" s="43">
        <v>8.7991200000000003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3.23604</v>
      </c>
      <c r="F26" s="43"/>
      <c r="G26" s="43"/>
      <c r="H26" s="43"/>
      <c r="I26" s="43">
        <v>9.5505599999999991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3.0178799999999999</v>
      </c>
      <c r="F27" s="43"/>
      <c r="G27" s="43"/>
      <c r="H27" s="43"/>
      <c r="I27" s="43">
        <v>8.8880000000000017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1.4422800000000002</v>
      </c>
      <c r="F28" s="43"/>
      <c r="G28" s="43"/>
      <c r="H28" s="43"/>
      <c r="I28" s="43">
        <v>9.4778400000000005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2.1573600000000002</v>
      </c>
      <c r="F29" s="43"/>
      <c r="G29" s="43"/>
      <c r="H29" s="43"/>
      <c r="I29" s="43">
        <v>9.4374399999999987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3.2239199999999997</v>
      </c>
      <c r="F30" s="43"/>
      <c r="G30" s="43"/>
      <c r="H30" s="43"/>
      <c r="I30" s="43">
        <v>8.4032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2.6300400000000002</v>
      </c>
      <c r="F31" s="43"/>
      <c r="G31" s="43"/>
      <c r="H31" s="43"/>
      <c r="I31" s="43">
        <v>7.3932000000000002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1.7210400000000001</v>
      </c>
      <c r="F32" s="43"/>
      <c r="G32" s="43"/>
      <c r="H32" s="43"/>
      <c r="I32" s="43">
        <v>9.6071200000000001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3.23604</v>
      </c>
      <c r="F33" s="43"/>
      <c r="G33" s="43"/>
      <c r="H33" s="43"/>
      <c r="I33" s="43">
        <v>10.633279999999999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3.2239199999999997</v>
      </c>
      <c r="F34" s="43"/>
      <c r="G34" s="43"/>
      <c r="H34" s="43"/>
      <c r="I34" s="43">
        <v>11.18272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3.2239199999999997</v>
      </c>
      <c r="F35" s="43"/>
      <c r="G35" s="43"/>
      <c r="H35" s="43"/>
      <c r="I35" s="43">
        <v>10.44744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1.83012</v>
      </c>
      <c r="F36" s="43"/>
      <c r="G36" s="43"/>
      <c r="H36" s="43"/>
      <c r="I36" s="43">
        <v>12.588639999999998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1.4543999999999999</v>
      </c>
      <c r="F37" s="43"/>
      <c r="G37" s="43"/>
      <c r="H37" s="43"/>
      <c r="I37" s="43">
        <v>12.241199999999999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53.897640000000003</v>
      </c>
      <c r="F38" s="63"/>
      <c r="G38" s="26"/>
      <c r="H38" s="26"/>
      <c r="I38" s="25">
        <f>SUM(I14:I37)</f>
        <v>230.90215999999998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84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ТП-119</v>
      </c>
      <c r="C10" s="400"/>
      <c r="D10" s="400"/>
      <c r="E10" s="400"/>
      <c r="F10" s="387" t="str">
        <f>N4</f>
        <v xml:space="preserve"> </v>
      </c>
      <c r="G10" s="390"/>
      <c r="H10" s="390"/>
      <c r="I10" s="391"/>
      <c r="J10" s="400" t="str">
        <f>N3</f>
        <v>ТП-119</v>
      </c>
      <c r="K10" s="400"/>
      <c r="L10" s="400"/>
      <c r="M10" s="400"/>
      <c r="N10" s="387" t="str">
        <f>N4</f>
        <v xml:space="preserve"> 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30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30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15.13485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16.225650000000002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15.362100000000002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15.665100000000001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18.301200000000001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18.710249999999998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17.255850000000002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16.710450000000002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20.376750000000001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23.482500000000002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21.709949999999999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17.740649999999999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17.664900000000003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19.710150000000002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19.4223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20.603999999999999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18.392100000000003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18.786000000000001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18.028500000000001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25.285350000000001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21.482700000000001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21.028200000000002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17.755799999999997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19.740450000000003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454.57575000000014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219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ТП-129 В-1</v>
      </c>
      <c r="C10" s="400"/>
      <c r="D10" s="400"/>
      <c r="E10" s="400"/>
      <c r="F10" s="387" t="str">
        <f>N4</f>
        <v>ТП-130</v>
      </c>
      <c r="G10" s="390"/>
      <c r="H10" s="390"/>
      <c r="I10" s="391"/>
      <c r="J10" s="400" t="str">
        <f>N3</f>
        <v>ТП-129 В-1</v>
      </c>
      <c r="K10" s="400"/>
      <c r="L10" s="400"/>
      <c r="M10" s="400"/>
      <c r="N10" s="387" t="str">
        <f>N4</f>
        <v>ТП-130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</v>
      </c>
      <c r="F11" s="364" t="s">
        <v>405</v>
      </c>
      <c r="G11" s="365"/>
      <c r="H11" s="55"/>
      <c r="I11" s="56">
        <v>1</v>
      </c>
      <c r="J11" s="364" t="s">
        <v>405</v>
      </c>
      <c r="K11" s="365"/>
      <c r="L11" s="55"/>
      <c r="M11" s="56">
        <f>E11</f>
        <v>1</v>
      </c>
      <c r="N11" s="364" t="s">
        <v>405</v>
      </c>
      <c r="O11" s="365"/>
      <c r="P11" s="55"/>
      <c r="Q11" s="56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2.9362400000000002</v>
      </c>
      <c r="F14" s="307"/>
      <c r="G14" s="307"/>
      <c r="H14" s="307"/>
      <c r="I14" s="307">
        <v>3.9278560000000002</v>
      </c>
      <c r="J14" s="19"/>
      <c r="K14" s="19"/>
      <c r="L14" s="19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2.9403040000000003</v>
      </c>
      <c r="F15" s="307"/>
      <c r="G15" s="307"/>
      <c r="H15" s="307"/>
      <c r="I15" s="307">
        <v>3.7673280000000005</v>
      </c>
      <c r="J15" s="19"/>
      <c r="K15" s="19"/>
      <c r="L15" s="19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2.9362400000000002</v>
      </c>
      <c r="F16" s="307"/>
      <c r="G16" s="307"/>
      <c r="H16" s="307"/>
      <c r="I16" s="307">
        <v>3.724656</v>
      </c>
      <c r="J16" s="19"/>
      <c r="K16" s="19"/>
      <c r="L16" s="19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2.9342079999999999</v>
      </c>
      <c r="F17" s="307"/>
      <c r="G17" s="307"/>
      <c r="H17" s="307"/>
      <c r="I17" s="307">
        <v>3.7937440000000002</v>
      </c>
      <c r="J17" s="19"/>
      <c r="K17" s="19"/>
      <c r="L17" s="19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2.9362400000000002</v>
      </c>
      <c r="F18" s="307"/>
      <c r="G18" s="307"/>
      <c r="H18" s="307"/>
      <c r="I18" s="307">
        <v>3.848608</v>
      </c>
      <c r="J18" s="19"/>
      <c r="K18" s="19"/>
      <c r="L18" s="19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2.9321760000000001</v>
      </c>
      <c r="F19" s="307"/>
      <c r="G19" s="307"/>
      <c r="H19" s="307"/>
      <c r="I19" s="307">
        <v>3.7998400000000001</v>
      </c>
      <c r="J19" s="19"/>
      <c r="K19" s="19"/>
      <c r="L19" s="19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2.9342079999999999</v>
      </c>
      <c r="F20" s="307"/>
      <c r="G20" s="307"/>
      <c r="H20" s="307"/>
      <c r="I20" s="307">
        <v>3.8140640000000001</v>
      </c>
      <c r="J20" s="19"/>
      <c r="K20" s="19"/>
      <c r="L20" s="19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2.9342079999999999</v>
      </c>
      <c r="F21" s="307"/>
      <c r="G21" s="307"/>
      <c r="H21" s="307"/>
      <c r="I21" s="307">
        <v>3.7368480000000002</v>
      </c>
      <c r="J21" s="19"/>
      <c r="K21" s="19"/>
      <c r="L21" s="19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2.9321760000000001</v>
      </c>
      <c r="F22" s="307"/>
      <c r="G22" s="307"/>
      <c r="H22" s="307"/>
      <c r="I22" s="307">
        <v>3.6149279999999999</v>
      </c>
      <c r="J22" s="19"/>
      <c r="K22" s="19"/>
      <c r="L22" s="19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2.9342079999999999</v>
      </c>
      <c r="F23" s="307"/>
      <c r="G23" s="307"/>
      <c r="H23" s="307"/>
      <c r="I23" s="307">
        <v>3.6962079999999999</v>
      </c>
      <c r="J23" s="19"/>
      <c r="K23" s="19"/>
      <c r="L23" s="19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2.9260799999999998</v>
      </c>
      <c r="F24" s="307"/>
      <c r="G24" s="307"/>
      <c r="H24" s="307"/>
      <c r="I24" s="307">
        <v>3.6413440000000001</v>
      </c>
      <c r="J24" s="19"/>
      <c r="K24" s="19"/>
      <c r="L24" s="19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2.928112</v>
      </c>
      <c r="F25" s="307"/>
      <c r="G25" s="307"/>
      <c r="H25" s="307"/>
      <c r="I25" s="307">
        <v>3.5824159999999998</v>
      </c>
      <c r="J25" s="19"/>
      <c r="K25" s="19"/>
      <c r="L25" s="19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2.928112</v>
      </c>
      <c r="F26" s="307"/>
      <c r="G26" s="307"/>
      <c r="H26" s="307"/>
      <c r="I26" s="307">
        <v>3.6007039999999999</v>
      </c>
      <c r="J26" s="19"/>
      <c r="K26" s="19"/>
      <c r="L26" s="19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2.924048</v>
      </c>
      <c r="F27" s="307"/>
      <c r="G27" s="307"/>
      <c r="H27" s="307"/>
      <c r="I27" s="307">
        <v>3.6657280000000001</v>
      </c>
      <c r="J27" s="19"/>
      <c r="K27" s="19"/>
      <c r="L27" s="19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2.9301439999999999</v>
      </c>
      <c r="F28" s="307"/>
      <c r="G28" s="307"/>
      <c r="H28" s="307"/>
      <c r="I28" s="307">
        <v>3.6941760000000001</v>
      </c>
      <c r="J28" s="19"/>
      <c r="K28" s="19"/>
      <c r="L28" s="19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2.9321760000000001</v>
      </c>
      <c r="F29" s="307"/>
      <c r="G29" s="307"/>
      <c r="H29" s="307"/>
      <c r="I29" s="307">
        <v>3.7104320000000004</v>
      </c>
      <c r="J29" s="19"/>
      <c r="K29" s="19"/>
      <c r="L29" s="19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2.9260799999999998</v>
      </c>
      <c r="F30" s="307"/>
      <c r="G30" s="307"/>
      <c r="H30" s="307"/>
      <c r="I30" s="307">
        <v>3.7957760000000005</v>
      </c>
      <c r="J30" s="19"/>
      <c r="K30" s="19"/>
      <c r="L30" s="19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2.928112</v>
      </c>
      <c r="F31" s="307"/>
      <c r="G31" s="307"/>
      <c r="H31" s="307"/>
      <c r="I31" s="307">
        <v>3.8567359999999997</v>
      </c>
      <c r="J31" s="19"/>
      <c r="K31" s="19"/>
      <c r="L31" s="19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2.928112</v>
      </c>
      <c r="F32" s="307"/>
      <c r="G32" s="307"/>
      <c r="H32" s="307"/>
      <c r="I32" s="307">
        <v>3.9725600000000001</v>
      </c>
      <c r="J32" s="19"/>
      <c r="K32" s="19"/>
      <c r="L32" s="19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2.9301439999999999</v>
      </c>
      <c r="F33" s="307"/>
      <c r="G33" s="307"/>
      <c r="H33" s="307"/>
      <c r="I33" s="307">
        <v>4.0192959999999998</v>
      </c>
      <c r="J33" s="19"/>
      <c r="K33" s="19"/>
      <c r="L33" s="19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2.9301439999999999</v>
      </c>
      <c r="F34" s="307"/>
      <c r="G34" s="307"/>
      <c r="H34" s="307"/>
      <c r="I34" s="307">
        <v>4.0111679999999996</v>
      </c>
      <c r="J34" s="19"/>
      <c r="K34" s="19"/>
      <c r="L34" s="19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2.9362400000000002</v>
      </c>
      <c r="F35" s="307"/>
      <c r="G35" s="307"/>
      <c r="H35" s="307"/>
      <c r="I35" s="307">
        <v>4.045712</v>
      </c>
      <c r="J35" s="19"/>
      <c r="K35" s="19"/>
      <c r="L35" s="19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2.938272</v>
      </c>
      <c r="F36" s="307"/>
      <c r="G36" s="307"/>
      <c r="H36" s="307"/>
      <c r="I36" s="307">
        <v>4.2793919999999996</v>
      </c>
      <c r="J36" s="19"/>
      <c r="K36" s="19"/>
      <c r="L36" s="19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2.9362400000000002</v>
      </c>
      <c r="F37" s="307"/>
      <c r="G37" s="307"/>
      <c r="H37" s="307"/>
      <c r="I37" s="307">
        <v>3.954272</v>
      </c>
      <c r="J37" s="19"/>
      <c r="K37" s="19"/>
      <c r="L37" s="19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70.372223999999974</v>
      </c>
      <c r="F38" s="63"/>
      <c r="G38" s="26"/>
      <c r="H38" s="26"/>
      <c r="I38" s="25">
        <f>SUM(I14:I37)</f>
        <v>91.553792000000001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221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ТП-129 В-2</v>
      </c>
      <c r="C10" s="400"/>
      <c r="D10" s="400"/>
      <c r="E10" s="400"/>
      <c r="F10" s="387" t="str">
        <f>N4</f>
        <v>ТП-108 В-1</v>
      </c>
      <c r="G10" s="390"/>
      <c r="H10" s="390"/>
      <c r="I10" s="391"/>
      <c r="J10" s="400" t="str">
        <f>N3</f>
        <v>ТП-129 В-2</v>
      </c>
      <c r="K10" s="400"/>
      <c r="L10" s="400"/>
      <c r="M10" s="400"/>
      <c r="N10" s="387" t="str">
        <f>N4</f>
        <v>ТП-108 В-1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</v>
      </c>
      <c r="F11" s="364" t="s">
        <v>405</v>
      </c>
      <c r="G11" s="365"/>
      <c r="H11" s="55"/>
      <c r="I11" s="56">
        <v>200</v>
      </c>
      <c r="J11" s="364" t="s">
        <v>405</v>
      </c>
      <c r="K11" s="365"/>
      <c r="L11" s="55"/>
      <c r="M11" s="56">
        <f>E11</f>
        <v>1</v>
      </c>
      <c r="N11" s="364" t="s">
        <v>405</v>
      </c>
      <c r="O11" s="365"/>
      <c r="P11" s="55"/>
      <c r="Q11" s="56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43">
        <v>9.9141279999999998</v>
      </c>
      <c r="F14" s="43"/>
      <c r="G14" s="43"/>
      <c r="H14" s="43"/>
      <c r="I14" s="43">
        <v>41.534080000000003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43">
        <v>9.8958399999999997</v>
      </c>
      <c r="F15" s="43"/>
      <c r="G15" s="43"/>
      <c r="H15" s="43"/>
      <c r="I15" s="43">
        <v>40.396160000000002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43">
        <v>9.9669600000000003</v>
      </c>
      <c r="F16" s="43"/>
      <c r="G16" s="43"/>
      <c r="H16" s="43"/>
      <c r="I16" s="43">
        <v>28.895039999999998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43">
        <v>9.9588319999999992</v>
      </c>
      <c r="F17" s="43"/>
      <c r="G17" s="43"/>
      <c r="H17" s="43"/>
      <c r="I17" s="43">
        <v>53.68544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43">
        <v>9.9628959999999989</v>
      </c>
      <c r="F18" s="43"/>
      <c r="G18" s="43"/>
      <c r="H18" s="43"/>
      <c r="I18" s="43">
        <v>43.891200000000005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43">
        <v>9.903967999999999</v>
      </c>
      <c r="F19" s="43"/>
      <c r="G19" s="43"/>
      <c r="H19" s="43"/>
      <c r="I19" s="43">
        <v>53.929280000000006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43">
        <v>9.9791519999999991</v>
      </c>
      <c r="F20" s="43"/>
      <c r="G20" s="43"/>
      <c r="H20" s="43"/>
      <c r="I20" s="43">
        <v>53.726080000000003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43">
        <v>9.9913439999999998</v>
      </c>
      <c r="F21" s="43"/>
      <c r="G21" s="43"/>
      <c r="H21" s="43"/>
      <c r="I21" s="43">
        <v>44.785280000000007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43">
        <v>9.9141279999999998</v>
      </c>
      <c r="F22" s="43"/>
      <c r="G22" s="43"/>
      <c r="H22" s="43"/>
      <c r="I22" s="43">
        <v>86.441280000000006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43">
        <v>9.8003360000000015</v>
      </c>
      <c r="F23" s="43"/>
      <c r="G23" s="43"/>
      <c r="H23" s="43"/>
      <c r="I23" s="43">
        <v>111.59744000000001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43">
        <v>9.9547679999999996</v>
      </c>
      <c r="F24" s="43"/>
      <c r="G24" s="43"/>
      <c r="H24" s="43"/>
      <c r="I24" s="43">
        <v>71.810879999999997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43">
        <v>9.5910399999999996</v>
      </c>
      <c r="F25" s="43"/>
      <c r="G25" s="43"/>
      <c r="H25" s="43"/>
      <c r="I25" s="43">
        <v>50.31232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43">
        <v>9.767824000000001</v>
      </c>
      <c r="F26" s="43"/>
      <c r="G26" s="43"/>
      <c r="H26" s="43"/>
      <c r="I26" s="43">
        <v>54.376320000000007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43">
        <v>9.7861119999999993</v>
      </c>
      <c r="F27" s="43"/>
      <c r="G27" s="43"/>
      <c r="H27" s="43"/>
      <c r="I27" s="43">
        <v>52.99456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43">
        <v>9.5768160000000009</v>
      </c>
      <c r="F28" s="43"/>
      <c r="G28" s="43"/>
      <c r="H28" s="43"/>
      <c r="I28" s="43">
        <v>63.601600000000005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43">
        <v>9.767824000000001</v>
      </c>
      <c r="F29" s="43"/>
      <c r="G29" s="43"/>
      <c r="H29" s="43"/>
      <c r="I29" s="43">
        <v>43.769280000000002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43">
        <v>9.769855999999999</v>
      </c>
      <c r="F30" s="43"/>
      <c r="G30" s="43"/>
      <c r="H30" s="43"/>
      <c r="I30" s="43">
        <v>39.055040000000005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43">
        <v>9.7657919999999994</v>
      </c>
      <c r="F31" s="43"/>
      <c r="G31" s="43"/>
      <c r="H31" s="43"/>
      <c r="I31" s="43">
        <v>36.73856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43">
        <v>9.9710239999999999</v>
      </c>
      <c r="F32" s="43"/>
      <c r="G32" s="43"/>
      <c r="H32" s="43"/>
      <c r="I32" s="43">
        <v>53.116480000000003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43">
        <v>9.7922080000000005</v>
      </c>
      <c r="F33" s="43"/>
      <c r="G33" s="43"/>
      <c r="H33" s="43"/>
      <c r="I33" s="43">
        <v>56.448959999999992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43">
        <v>9.9405440000000009</v>
      </c>
      <c r="F34" s="43"/>
      <c r="G34" s="43"/>
      <c r="H34" s="43"/>
      <c r="I34" s="43">
        <v>60.919360000000005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43">
        <v>9.7373440000000002</v>
      </c>
      <c r="F35" s="43"/>
      <c r="G35" s="43"/>
      <c r="H35" s="43"/>
      <c r="I35" s="43">
        <v>62.382399999999997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43">
        <v>9.5077280000000002</v>
      </c>
      <c r="F36" s="43"/>
      <c r="G36" s="43"/>
      <c r="H36" s="43"/>
      <c r="I36" s="43">
        <v>39.380159999999997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43">
        <v>9.8064319999999991</v>
      </c>
      <c r="F37" s="43"/>
      <c r="G37" s="43"/>
      <c r="H37" s="43"/>
      <c r="I37" s="43">
        <v>37.591999999999999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236.02289599999997</v>
      </c>
      <c r="F38" s="63"/>
      <c r="G38" s="26"/>
      <c r="H38" s="26"/>
      <c r="I38" s="25">
        <f>SUM(I14:I37)</f>
        <v>1281.3791999999999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223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ТП-101</v>
      </c>
      <c r="C10" s="400"/>
      <c r="D10" s="400"/>
      <c r="E10" s="400"/>
      <c r="F10" s="387" t="str">
        <f>N4</f>
        <v>ТП-120</v>
      </c>
      <c r="G10" s="390"/>
      <c r="H10" s="390"/>
      <c r="I10" s="391"/>
      <c r="J10" s="400" t="str">
        <f>N3</f>
        <v>ТП-101</v>
      </c>
      <c r="K10" s="400"/>
      <c r="L10" s="400"/>
      <c r="M10" s="400"/>
      <c r="N10" s="387" t="str">
        <f>N4</f>
        <v>ТП-120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1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66"/>
      <c r="D14" s="266"/>
      <c r="E14" s="266">
        <v>5.5839360000000005</v>
      </c>
      <c r="F14" s="266"/>
      <c r="G14" s="16"/>
      <c r="H14" s="18"/>
      <c r="I14" s="43">
        <v>8.1381599999999992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66"/>
      <c r="D15" s="266"/>
      <c r="E15" s="266">
        <v>4.2550080000000001</v>
      </c>
      <c r="F15" s="266"/>
      <c r="G15" s="16"/>
      <c r="H15" s="18"/>
      <c r="I15" s="43">
        <v>7.9654400000000001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66"/>
      <c r="D16" s="266"/>
      <c r="E16" s="266">
        <v>4.2306240000000006</v>
      </c>
      <c r="F16" s="266"/>
      <c r="G16" s="16"/>
      <c r="H16" s="18"/>
      <c r="I16" s="43">
        <v>7.9796640000000005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66"/>
      <c r="D17" s="266"/>
      <c r="E17" s="266">
        <v>4.2306240000000006</v>
      </c>
      <c r="F17" s="266"/>
      <c r="G17" s="16"/>
      <c r="H17" s="18"/>
      <c r="I17" s="43">
        <v>8.0568799999999996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66"/>
      <c r="D18" s="266"/>
      <c r="E18" s="266">
        <v>4.2062400000000002</v>
      </c>
      <c r="F18" s="266"/>
      <c r="G18" s="16"/>
      <c r="H18" s="18"/>
      <c r="I18" s="43">
        <v>7.8841599999999996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66"/>
      <c r="D19" s="266"/>
      <c r="E19" s="266">
        <v>4.218432</v>
      </c>
      <c r="F19" s="266"/>
      <c r="G19" s="16"/>
      <c r="H19" s="18"/>
      <c r="I19" s="43">
        <v>7.9329279999999995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66"/>
      <c r="D20" s="266"/>
      <c r="E20" s="266">
        <v>5.2303679999999995</v>
      </c>
      <c r="F20" s="266"/>
      <c r="G20" s="16"/>
      <c r="H20" s="18"/>
      <c r="I20" s="43">
        <v>8.1178400000000011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66"/>
      <c r="D21" s="266"/>
      <c r="E21" s="266">
        <v>9.863328000000001</v>
      </c>
      <c r="F21" s="266"/>
      <c r="G21" s="16"/>
      <c r="H21" s="18"/>
      <c r="I21" s="43">
        <v>7.30504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66"/>
      <c r="D22" s="266"/>
      <c r="E22" s="266">
        <v>13.484352000000001</v>
      </c>
      <c r="F22" s="266"/>
      <c r="G22" s="16"/>
      <c r="H22" s="18"/>
      <c r="I22" s="43">
        <v>5.2120800000000003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66"/>
      <c r="D23" s="266"/>
      <c r="E23" s="266">
        <v>10.314432</v>
      </c>
      <c r="F23" s="266"/>
      <c r="G23" s="16"/>
      <c r="H23" s="18"/>
      <c r="I23" s="43">
        <v>5.618479999999999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66"/>
      <c r="D24" s="266"/>
      <c r="E24" s="266">
        <v>11.106912000000001</v>
      </c>
      <c r="F24" s="266"/>
      <c r="G24" s="16"/>
      <c r="H24" s="18"/>
      <c r="I24" s="43">
        <v>5.0779679999999994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66"/>
      <c r="D25" s="266"/>
      <c r="E25" s="266">
        <v>11.740895999999999</v>
      </c>
      <c r="F25" s="266"/>
      <c r="G25" s="16"/>
      <c r="H25" s="18"/>
      <c r="I25" s="43">
        <v>5.1551840000000002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66"/>
      <c r="D26" s="266"/>
      <c r="E26" s="266">
        <v>10.265663999999999</v>
      </c>
      <c r="F26" s="266"/>
      <c r="G26" s="16"/>
      <c r="H26" s="18"/>
      <c r="I26" s="43">
        <v>5.1897279999999997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66"/>
      <c r="D27" s="266"/>
      <c r="E27" s="266">
        <v>8.8879680000000008</v>
      </c>
      <c r="F27" s="266"/>
      <c r="G27" s="16"/>
      <c r="H27" s="18"/>
      <c r="I27" s="43">
        <v>5.0312320000000001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66"/>
      <c r="D28" s="266"/>
      <c r="E28" s="266">
        <v>9.558527999999999</v>
      </c>
      <c r="F28" s="266"/>
      <c r="G28" s="16"/>
      <c r="H28" s="18"/>
      <c r="I28" s="43">
        <v>5.2994559999999993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66"/>
      <c r="D29" s="266"/>
      <c r="E29" s="266">
        <v>10.070592000000001</v>
      </c>
      <c r="F29" s="266"/>
      <c r="G29" s="16"/>
      <c r="H29" s="18"/>
      <c r="I29" s="43">
        <v>5.6042560000000003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66"/>
      <c r="D30" s="266"/>
      <c r="E30" s="266">
        <v>10.204704000000001</v>
      </c>
      <c r="F30" s="266"/>
      <c r="G30" s="16"/>
      <c r="H30" s="18"/>
      <c r="I30" s="43">
        <v>6.7746880000000003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66"/>
      <c r="D31" s="266"/>
      <c r="E31" s="266">
        <v>9.8023679999999995</v>
      </c>
      <c r="F31" s="266"/>
      <c r="G31" s="16"/>
      <c r="H31" s="18"/>
      <c r="I31" s="43">
        <v>6.6608959999999993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66"/>
      <c r="D32" s="266"/>
      <c r="E32" s="266">
        <v>9.948672000000002</v>
      </c>
      <c r="F32" s="266"/>
      <c r="G32" s="16"/>
      <c r="H32" s="18"/>
      <c r="I32" s="43">
        <v>7.0835519999999992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66"/>
      <c r="D33" s="266"/>
      <c r="E33" s="266">
        <v>7.1079359999999996</v>
      </c>
      <c r="F33" s="266"/>
      <c r="G33" s="16"/>
      <c r="H33" s="18"/>
      <c r="I33" s="43">
        <v>6.8458079999999999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66"/>
      <c r="D34" s="266"/>
      <c r="E34" s="266">
        <v>6.1691520000000004</v>
      </c>
      <c r="F34" s="266"/>
      <c r="G34" s="16"/>
      <c r="H34" s="18"/>
      <c r="I34" s="43">
        <v>6.7259200000000003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66"/>
      <c r="D35" s="266"/>
      <c r="E35" s="266">
        <v>6.27888</v>
      </c>
      <c r="F35" s="266"/>
      <c r="G35" s="16"/>
      <c r="H35" s="18"/>
      <c r="I35" s="43">
        <v>6.1325759999999994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66"/>
      <c r="D36" s="266"/>
      <c r="E36" s="266">
        <v>5.8399679999999998</v>
      </c>
      <c r="F36" s="266"/>
      <c r="G36" s="18"/>
      <c r="H36" s="18"/>
      <c r="I36" s="43">
        <v>5.1572160000000009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66"/>
      <c r="D37" s="266"/>
      <c r="E37" s="266">
        <v>5.4010559999999996</v>
      </c>
      <c r="F37" s="266"/>
      <c r="G37" s="18"/>
      <c r="H37" s="18"/>
      <c r="I37" s="43">
        <v>5.1734720000000003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188.00063999999998</v>
      </c>
      <c r="F38" s="63"/>
      <c r="G38" s="26"/>
      <c r="H38" s="26"/>
      <c r="I38" s="25">
        <f>SUM(I14:I37)</f>
        <v>156.12262400000003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225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222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ТП-95</v>
      </c>
      <c r="C10" s="400"/>
      <c r="D10" s="400"/>
      <c r="E10" s="400"/>
      <c r="F10" s="387" t="str">
        <f>N4</f>
        <v>ТП-129 В-2</v>
      </c>
      <c r="G10" s="390"/>
      <c r="H10" s="390"/>
      <c r="I10" s="391"/>
      <c r="J10" s="400" t="str">
        <f>N3</f>
        <v>ТП-95</v>
      </c>
      <c r="K10" s="400"/>
      <c r="L10" s="400"/>
      <c r="M10" s="400"/>
      <c r="N10" s="387" t="str">
        <f>N4</f>
        <v>ТП-129 В-2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3.3406080000000005</v>
      </c>
      <c r="F14" s="43"/>
      <c r="G14" s="43"/>
      <c r="H14" s="43"/>
      <c r="I14" s="43">
        <v>9.9141279999999998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3.3527999999999998</v>
      </c>
      <c r="F15" s="43"/>
      <c r="G15" s="43"/>
      <c r="H15" s="43"/>
      <c r="I15" s="43">
        <v>9.8958399999999997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3.2552640000000004</v>
      </c>
      <c r="F16" s="43"/>
      <c r="G16" s="43"/>
      <c r="H16" s="43"/>
      <c r="I16" s="43">
        <v>9.9669600000000003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2.670048</v>
      </c>
      <c r="F17" s="43"/>
      <c r="G17" s="43"/>
      <c r="H17" s="43"/>
      <c r="I17" s="43">
        <v>9.9588319999999992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2.7553919999999996</v>
      </c>
      <c r="F18" s="43"/>
      <c r="G18" s="43"/>
      <c r="H18" s="43"/>
      <c r="I18" s="43">
        <v>9.9628959999999989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2.8285439999999999</v>
      </c>
      <c r="F19" s="43"/>
      <c r="G19" s="43"/>
      <c r="H19" s="43"/>
      <c r="I19" s="43">
        <v>9.903967999999999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2.401824</v>
      </c>
      <c r="F20" s="43"/>
      <c r="G20" s="43"/>
      <c r="H20" s="43"/>
      <c r="I20" s="43">
        <v>9.9791519999999991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3.3284160000000003</v>
      </c>
      <c r="F21" s="43"/>
      <c r="G21" s="43"/>
      <c r="H21" s="43"/>
      <c r="I21" s="43">
        <v>9.9913439999999998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4.3769279999999995</v>
      </c>
      <c r="F22" s="43"/>
      <c r="G22" s="43"/>
      <c r="H22" s="43"/>
      <c r="I22" s="43">
        <v>9.9141279999999998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5.5473600000000003</v>
      </c>
      <c r="F23" s="43"/>
      <c r="G23" s="43"/>
      <c r="H23" s="43"/>
      <c r="I23" s="43">
        <v>9.8003360000000015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4.303776</v>
      </c>
      <c r="F24" s="43"/>
      <c r="G24" s="43"/>
      <c r="H24" s="43"/>
      <c r="I24" s="43">
        <v>9.9547679999999996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4.5720000000000001</v>
      </c>
      <c r="F25" s="43"/>
      <c r="G25" s="43"/>
      <c r="H25" s="43"/>
      <c r="I25" s="43">
        <v>9.5910399999999996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4.0843200000000008</v>
      </c>
      <c r="F26" s="43"/>
      <c r="G26" s="43"/>
      <c r="H26" s="43"/>
      <c r="I26" s="43">
        <v>9.767824000000001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3.8648639999999999</v>
      </c>
      <c r="F27" s="43"/>
      <c r="G27" s="43"/>
      <c r="H27" s="43"/>
      <c r="I27" s="43">
        <v>9.7861119999999993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3.7063680000000003</v>
      </c>
      <c r="F28" s="43"/>
      <c r="G28" s="43"/>
      <c r="H28" s="43"/>
      <c r="I28" s="43">
        <v>9.5768160000000009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3.7673280000000005</v>
      </c>
      <c r="F29" s="43"/>
      <c r="G29" s="43"/>
      <c r="H29" s="43"/>
      <c r="I29" s="43">
        <v>9.767824000000001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4.5841920000000007</v>
      </c>
      <c r="F30" s="43"/>
      <c r="G30" s="43"/>
      <c r="H30" s="43"/>
      <c r="I30" s="43">
        <v>9.2065856000000004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4.5232320000000001</v>
      </c>
      <c r="F31" s="43"/>
      <c r="G31" s="43"/>
      <c r="H31" s="43"/>
      <c r="I31" s="43">
        <v>9.7657919999999994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2.9870399999999999</v>
      </c>
      <c r="F32" s="43"/>
      <c r="G32" s="43"/>
      <c r="H32" s="43"/>
      <c r="I32" s="43">
        <v>9.9710239999999999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3.3284160000000003</v>
      </c>
      <c r="F33" s="43"/>
      <c r="G33" s="43"/>
      <c r="H33" s="43"/>
      <c r="I33" s="43">
        <v>9.7922080000000005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1.804416</v>
      </c>
      <c r="F34" s="43"/>
      <c r="G34" s="43"/>
      <c r="H34" s="43"/>
      <c r="I34" s="43">
        <v>9.9405440000000009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3.0845760000000002</v>
      </c>
      <c r="F35" s="43"/>
      <c r="G35" s="43"/>
      <c r="H35" s="43"/>
      <c r="I35" s="43">
        <v>9.7373440000000002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3.8526720000000001</v>
      </c>
      <c r="F36" s="43"/>
      <c r="G36" s="43"/>
      <c r="H36" s="43"/>
      <c r="I36" s="43">
        <v>9.5077280000000002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3.3284160000000003</v>
      </c>
      <c r="F37" s="43"/>
      <c r="G37" s="43"/>
      <c r="H37" s="43"/>
      <c r="I37" s="43">
        <v>9.8064319999999991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85.648799999999994</v>
      </c>
      <c r="F38" s="63"/>
      <c r="G38" s="26"/>
      <c r="H38" s="26"/>
      <c r="I38" s="25">
        <f>SUM(I14:I37)</f>
        <v>235.45962560000001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63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226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ТП-113</v>
      </c>
      <c r="C10" s="400"/>
      <c r="D10" s="400"/>
      <c r="E10" s="400"/>
      <c r="F10" s="387" t="str">
        <f>N4</f>
        <v>ТП-125</v>
      </c>
      <c r="G10" s="390"/>
      <c r="H10" s="390"/>
      <c r="I10" s="391"/>
      <c r="J10" s="400" t="str">
        <f>N3</f>
        <v>ТП-113</v>
      </c>
      <c r="K10" s="400"/>
      <c r="L10" s="400"/>
      <c r="M10" s="400"/>
      <c r="N10" s="387" t="str">
        <f>N4</f>
        <v>ТП-125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</v>
      </c>
      <c r="F11" s="364" t="s">
        <v>405</v>
      </c>
      <c r="G11" s="365"/>
      <c r="H11" s="55"/>
      <c r="I11" s="56">
        <v>40</v>
      </c>
      <c r="J11" s="364" t="s">
        <v>405</v>
      </c>
      <c r="K11" s="365"/>
      <c r="L11" s="55"/>
      <c r="M11" s="56">
        <f>E11</f>
        <v>1</v>
      </c>
      <c r="N11" s="364" t="s">
        <v>405</v>
      </c>
      <c r="O11" s="365"/>
      <c r="P11" s="55"/>
      <c r="Q11" s="56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307">
        <v>0</v>
      </c>
      <c r="F14" s="296"/>
      <c r="G14" s="296"/>
      <c r="H14" s="296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307">
        <v>0</v>
      </c>
      <c r="F15" s="296"/>
      <c r="G15" s="296"/>
      <c r="H15" s="296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307">
        <v>0</v>
      </c>
      <c r="F16" s="296"/>
      <c r="G16" s="296"/>
      <c r="H16" s="296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307">
        <v>0</v>
      </c>
      <c r="F17" s="296"/>
      <c r="G17" s="296"/>
      <c r="H17" s="296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307">
        <v>0</v>
      </c>
      <c r="F18" s="296"/>
      <c r="G18" s="296"/>
      <c r="H18" s="296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307">
        <v>0</v>
      </c>
      <c r="F19" s="296"/>
      <c r="G19" s="296"/>
      <c r="H19" s="296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307">
        <v>0</v>
      </c>
      <c r="F20" s="296"/>
      <c r="G20" s="296"/>
      <c r="H20" s="296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307">
        <v>0.108</v>
      </c>
      <c r="F21" s="296"/>
      <c r="G21" s="296"/>
      <c r="H21" s="296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307">
        <v>0</v>
      </c>
      <c r="F22" s="296"/>
      <c r="G22" s="296"/>
      <c r="H22" s="296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307">
        <v>0</v>
      </c>
      <c r="F23" s="296"/>
      <c r="G23" s="296"/>
      <c r="H23" s="296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307">
        <v>0</v>
      </c>
      <c r="F24" s="296"/>
      <c r="G24" s="296"/>
      <c r="H24" s="296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307">
        <v>0</v>
      </c>
      <c r="F25" s="296"/>
      <c r="G25" s="296"/>
      <c r="H25" s="296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307">
        <v>0</v>
      </c>
      <c r="F26" s="296"/>
      <c r="G26" s="296"/>
      <c r="H26" s="296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307">
        <v>0</v>
      </c>
      <c r="F27" s="296"/>
      <c r="G27" s="296"/>
      <c r="H27" s="296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307">
        <v>0</v>
      </c>
      <c r="F28" s="296"/>
      <c r="G28" s="296"/>
      <c r="H28" s="296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307">
        <v>0</v>
      </c>
      <c r="F29" s="296"/>
      <c r="G29" s="296"/>
      <c r="H29" s="296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307">
        <v>0.3</v>
      </c>
      <c r="F30" s="296"/>
      <c r="G30" s="296"/>
      <c r="H30" s="296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307">
        <v>0</v>
      </c>
      <c r="F31" s="296"/>
      <c r="G31" s="296"/>
      <c r="H31" s="296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307">
        <v>0</v>
      </c>
      <c r="F32" s="296"/>
      <c r="G32" s="296"/>
      <c r="H32" s="296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307">
        <v>0</v>
      </c>
      <c r="F33" s="296"/>
      <c r="G33" s="296"/>
      <c r="H33" s="296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307">
        <v>0</v>
      </c>
      <c r="F34" s="296"/>
      <c r="G34" s="296"/>
      <c r="H34" s="296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307">
        <v>0</v>
      </c>
      <c r="F35" s="296"/>
      <c r="G35" s="296"/>
      <c r="H35" s="296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307">
        <v>0</v>
      </c>
      <c r="F36" s="296"/>
      <c r="G36" s="296"/>
      <c r="H36" s="296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307">
        <v>0</v>
      </c>
      <c r="F37" s="296"/>
      <c r="G37" s="296"/>
      <c r="H37" s="296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0.40799999999999997</v>
      </c>
      <c r="F38" s="16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569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ТП-112 В-1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ТП-112 В-1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266">
        <v>45.744384000000004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66"/>
      <c r="C15" s="266"/>
      <c r="D15" s="266"/>
      <c r="E15" s="266">
        <v>41.940479999999994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66"/>
      <c r="C16" s="266"/>
      <c r="D16" s="266"/>
      <c r="E16" s="266">
        <v>55.985664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66"/>
      <c r="C17" s="266"/>
      <c r="D17" s="266"/>
      <c r="E17" s="266">
        <v>58.936128000000004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66"/>
      <c r="C18" s="266"/>
      <c r="D18" s="266"/>
      <c r="E18" s="266">
        <v>60.618623999999997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66"/>
      <c r="C19" s="266"/>
      <c r="D19" s="266"/>
      <c r="E19" s="266">
        <v>58.107072000000002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66"/>
      <c r="C20" s="266"/>
      <c r="D20" s="266"/>
      <c r="E20" s="266">
        <v>105.31449600000001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66"/>
      <c r="C21" s="266"/>
      <c r="D21" s="266"/>
      <c r="E21" s="266">
        <v>104.72928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66"/>
      <c r="C22" s="266"/>
      <c r="D22" s="266"/>
      <c r="E22" s="266">
        <v>106.19232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66"/>
      <c r="C23" s="266"/>
      <c r="D23" s="266"/>
      <c r="E23" s="266">
        <v>96.975167999999996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66"/>
      <c r="C24" s="266"/>
      <c r="D24" s="266"/>
      <c r="E24" s="266">
        <v>72.347328000000005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66"/>
      <c r="C25" s="266"/>
      <c r="D25" s="266"/>
      <c r="E25" s="266">
        <v>75.273407999999989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66"/>
      <c r="C26" s="266"/>
      <c r="D26" s="266"/>
      <c r="E26" s="266">
        <v>99.340415999999991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66"/>
      <c r="C27" s="266"/>
      <c r="D27" s="266"/>
      <c r="E27" s="266">
        <v>94.414847999999992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66"/>
      <c r="C28" s="266"/>
      <c r="D28" s="266"/>
      <c r="E28" s="266">
        <v>77.004671999999999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66"/>
      <c r="C29" s="266"/>
      <c r="D29" s="266"/>
      <c r="E29" s="266">
        <v>47.817024000000004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66"/>
      <c r="C30" s="266"/>
      <c r="D30" s="266"/>
      <c r="E30" s="266">
        <v>40.014144000000002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66"/>
      <c r="C31" s="266"/>
      <c r="D31" s="266"/>
      <c r="E31" s="266">
        <v>57.936384000000004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66"/>
      <c r="C32" s="266"/>
      <c r="D32" s="266"/>
      <c r="E32" s="266">
        <v>68.421504000000013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66"/>
      <c r="C33" s="266"/>
      <c r="D33" s="266"/>
      <c r="E33" s="266">
        <v>75.761088000000001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66"/>
      <c r="C34" s="266"/>
      <c r="D34" s="266"/>
      <c r="E34" s="266">
        <v>75.346559999999997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66"/>
      <c r="C35" s="266"/>
      <c r="D35" s="266"/>
      <c r="E35" s="266">
        <v>48.816767999999996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66"/>
      <c r="C36" s="266"/>
      <c r="D36" s="266"/>
      <c r="E36" s="266">
        <v>45.524928000000003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66"/>
      <c r="C37" s="266"/>
      <c r="D37" s="266"/>
      <c r="E37" s="266">
        <v>34.600895999999999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1647.1635839999997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570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ТП-112 В-2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ТП-112 В-2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120</v>
      </c>
      <c r="F11" s="364" t="s">
        <v>405</v>
      </c>
      <c r="G11" s="365"/>
      <c r="H11" s="55"/>
      <c r="I11" s="56">
        <v>1</v>
      </c>
      <c r="J11" s="364" t="s">
        <v>405</v>
      </c>
      <c r="K11" s="365"/>
      <c r="L11" s="55"/>
      <c r="M11" s="56">
        <f>E11</f>
        <v>120</v>
      </c>
      <c r="N11" s="364" t="s">
        <v>405</v>
      </c>
      <c r="O11" s="365"/>
      <c r="P11" s="55"/>
      <c r="Q11" s="56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266"/>
      <c r="D14" s="266"/>
      <c r="E14" s="266">
        <v>41.525952000000004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16"/>
      <c r="C15" s="266"/>
      <c r="D15" s="266"/>
      <c r="E15" s="266">
        <v>39.111935999999993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16"/>
      <c r="C16" s="266"/>
      <c r="D16" s="266"/>
      <c r="E16" s="266">
        <v>39.258240000000001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16"/>
      <c r="C17" s="266"/>
      <c r="D17" s="266"/>
      <c r="E17" s="266">
        <v>28.748736000000001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16"/>
      <c r="C18" s="266"/>
      <c r="D18" s="266"/>
      <c r="E18" s="266">
        <v>36.185856000000001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16"/>
      <c r="C19" s="266"/>
      <c r="D19" s="266"/>
      <c r="E19" s="266">
        <v>30.406848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16"/>
      <c r="C20" s="266"/>
      <c r="D20" s="266"/>
      <c r="E20" s="266">
        <v>55.083455999999998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16"/>
      <c r="C21" s="266"/>
      <c r="D21" s="266"/>
      <c r="E21" s="266">
        <v>74.883263999999997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16"/>
      <c r="C22" s="266"/>
      <c r="D22" s="266"/>
      <c r="E22" s="266">
        <v>40.257984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16"/>
      <c r="C23" s="266"/>
      <c r="D23" s="266"/>
      <c r="E23" s="266">
        <v>36.210239999999999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16"/>
      <c r="C24" s="266"/>
      <c r="D24" s="266"/>
      <c r="E24" s="266">
        <v>31.504128000000001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16"/>
      <c r="C25" s="266"/>
      <c r="D25" s="266"/>
      <c r="E25" s="266">
        <v>30.065472000000003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16"/>
      <c r="C26" s="266"/>
      <c r="D26" s="266"/>
      <c r="E26" s="266">
        <v>52.888896000000003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16"/>
      <c r="C27" s="266"/>
      <c r="D27" s="266"/>
      <c r="E27" s="266">
        <v>87.709248000000002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16"/>
      <c r="C28" s="266"/>
      <c r="D28" s="266"/>
      <c r="E28" s="266">
        <v>35.942015999999995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16"/>
      <c r="C29" s="266"/>
      <c r="D29" s="266"/>
      <c r="E29" s="266">
        <v>26.066496000000001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16"/>
      <c r="C30" s="266"/>
      <c r="D30" s="266"/>
      <c r="E30" s="266">
        <v>29.577792000000002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16"/>
      <c r="C31" s="266"/>
      <c r="D31" s="266"/>
      <c r="E31" s="266">
        <v>26.505408000000003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16"/>
      <c r="C32" s="266"/>
      <c r="D32" s="266"/>
      <c r="E32" s="266">
        <v>27.285696000000002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16"/>
      <c r="C33" s="266"/>
      <c r="D33" s="266"/>
      <c r="E33" s="266">
        <v>14.045184000000001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16"/>
      <c r="C34" s="266"/>
      <c r="D34" s="266"/>
      <c r="E34" s="266">
        <v>54.376320000000007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16"/>
      <c r="C35" s="266"/>
      <c r="D35" s="266"/>
      <c r="E35" s="266">
        <v>80.052672000000001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16"/>
      <c r="C36" s="266"/>
      <c r="D36" s="266"/>
      <c r="E36" s="266">
        <v>32.918400000000005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16"/>
      <c r="C37" s="266"/>
      <c r="D37" s="266"/>
      <c r="E37" s="266">
        <v>30.065472000000003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980.67571200000009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571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230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229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ТП-53</v>
      </c>
      <c r="C10" s="400"/>
      <c r="D10" s="400"/>
      <c r="E10" s="400"/>
      <c r="F10" s="387" t="str">
        <f>N4</f>
        <v>ТП-54</v>
      </c>
      <c r="G10" s="390"/>
      <c r="H10" s="390"/>
      <c r="I10" s="391"/>
      <c r="J10" s="400" t="str">
        <f>N3</f>
        <v>ТП-53</v>
      </c>
      <c r="K10" s="400"/>
      <c r="L10" s="400"/>
      <c r="M10" s="400"/>
      <c r="N10" s="387" t="str">
        <f>N4</f>
        <v>ТП-54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40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40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66"/>
      <c r="D14" s="266"/>
      <c r="E14" s="266">
        <v>37.835840000000005</v>
      </c>
      <c r="F14" s="296"/>
      <c r="G14" s="296"/>
      <c r="H14" s="296"/>
      <c r="I14" s="43">
        <v>36.454079999999998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66"/>
      <c r="D15" s="266"/>
      <c r="E15" s="266">
        <v>29.699711999999998</v>
      </c>
      <c r="F15" s="296"/>
      <c r="G15" s="296"/>
      <c r="H15" s="296"/>
      <c r="I15" s="43">
        <v>28.736543999999999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66"/>
      <c r="D16" s="266"/>
      <c r="E16" s="266">
        <v>28.139136000000001</v>
      </c>
      <c r="F16" s="296"/>
      <c r="G16" s="296"/>
      <c r="H16" s="296"/>
      <c r="I16" s="43">
        <v>27.346655999999999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66"/>
      <c r="D17" s="266"/>
      <c r="E17" s="266">
        <v>26.464768000000003</v>
      </c>
      <c r="F17" s="296"/>
      <c r="G17" s="296"/>
      <c r="H17" s="296"/>
      <c r="I17" s="43">
        <v>25.274016000000003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66"/>
      <c r="D18" s="266"/>
      <c r="E18" s="266">
        <v>27.708351999999998</v>
      </c>
      <c r="F18" s="296"/>
      <c r="G18" s="296"/>
      <c r="H18" s="296"/>
      <c r="I18" s="43">
        <v>24.798528000000001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66"/>
      <c r="D19" s="266"/>
      <c r="E19" s="266">
        <v>31.325312</v>
      </c>
      <c r="F19" s="296"/>
      <c r="G19" s="296"/>
      <c r="H19" s="296"/>
      <c r="I19" s="43">
        <v>30.187391999999999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66"/>
      <c r="D20" s="266"/>
      <c r="E20" s="266">
        <v>35.982655999999999</v>
      </c>
      <c r="F20" s="296"/>
      <c r="G20" s="296"/>
      <c r="H20" s="296"/>
      <c r="I20" s="43">
        <v>40.928544000000002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66"/>
      <c r="D21" s="266"/>
      <c r="E21" s="266">
        <v>47.101759999999999</v>
      </c>
      <c r="F21" s="296"/>
      <c r="G21" s="296"/>
      <c r="H21" s="296"/>
      <c r="I21" s="43">
        <v>44.573951999999998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66"/>
      <c r="D22" s="266"/>
      <c r="E22" s="266">
        <v>47.256191999999999</v>
      </c>
      <c r="F22" s="296"/>
      <c r="G22" s="296"/>
      <c r="H22" s="296"/>
      <c r="I22" s="43">
        <v>41.525952000000004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66"/>
      <c r="D23" s="266"/>
      <c r="E23" s="266">
        <v>51.848512000000007</v>
      </c>
      <c r="F23" s="296"/>
      <c r="G23" s="296"/>
      <c r="H23" s="296"/>
      <c r="I23" s="43">
        <v>39.867840000000001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66"/>
      <c r="D24" s="266"/>
      <c r="E24" s="266">
        <v>52.970175999999995</v>
      </c>
      <c r="F24" s="296"/>
      <c r="G24" s="296"/>
      <c r="H24" s="296"/>
      <c r="I24" s="43">
        <v>42.294048000000004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66"/>
      <c r="D25" s="266"/>
      <c r="E25" s="266">
        <v>54.083711999999998</v>
      </c>
      <c r="F25" s="296"/>
      <c r="G25" s="296"/>
      <c r="H25" s="296"/>
      <c r="I25" s="43">
        <v>38.319456000000002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66"/>
      <c r="D26" s="266"/>
      <c r="E26" s="266">
        <v>54.766463999999999</v>
      </c>
      <c r="F26" s="296"/>
      <c r="G26" s="296"/>
      <c r="H26" s="296"/>
      <c r="I26" s="43">
        <v>35.198304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66"/>
      <c r="D27" s="266"/>
      <c r="E27" s="266">
        <v>57.099200000000003</v>
      </c>
      <c r="F27" s="296"/>
      <c r="G27" s="296"/>
      <c r="H27" s="296"/>
      <c r="I27" s="43">
        <v>37.612319999999997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66"/>
      <c r="D28" s="266"/>
      <c r="E28" s="266">
        <v>47.922688000000001</v>
      </c>
      <c r="F28" s="296"/>
      <c r="G28" s="296"/>
      <c r="H28" s="296"/>
      <c r="I28" s="43">
        <v>39.636192000000001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66"/>
      <c r="D29" s="266"/>
      <c r="E29" s="266">
        <v>49.125632000000003</v>
      </c>
      <c r="F29" s="296"/>
      <c r="G29" s="296"/>
      <c r="H29" s="296"/>
      <c r="I29" s="43">
        <v>35.978591999999999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66"/>
      <c r="D30" s="266"/>
      <c r="E30" s="266">
        <v>55.002175999999999</v>
      </c>
      <c r="F30" s="296"/>
      <c r="G30" s="296"/>
      <c r="H30" s="296"/>
      <c r="I30" s="43">
        <v>38.087808000000003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66"/>
      <c r="D31" s="266"/>
      <c r="E31" s="266">
        <v>50.539904</v>
      </c>
      <c r="F31" s="296"/>
      <c r="G31" s="296"/>
      <c r="H31" s="296"/>
      <c r="I31" s="43">
        <v>40.696895999999995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66"/>
      <c r="D32" s="266"/>
      <c r="E32" s="266">
        <v>50.759360000000008</v>
      </c>
      <c r="F32" s="296"/>
      <c r="G32" s="296"/>
      <c r="H32" s="296"/>
      <c r="I32" s="43">
        <v>46.890432000000004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66"/>
      <c r="D33" s="266"/>
      <c r="E33" s="266">
        <v>51.385216</v>
      </c>
      <c r="F33" s="296"/>
      <c r="G33" s="296"/>
      <c r="H33" s="296"/>
      <c r="I33" s="43">
        <v>47.573183999999998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66"/>
      <c r="D34" s="266"/>
      <c r="E34" s="266">
        <v>57.302399999999999</v>
      </c>
      <c r="F34" s="296"/>
      <c r="G34" s="296"/>
      <c r="H34" s="296"/>
      <c r="I34" s="43">
        <v>50.950367999999997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66"/>
      <c r="D35" s="266"/>
      <c r="E35" s="266">
        <v>52.498752000000003</v>
      </c>
      <c r="F35" s="296"/>
      <c r="G35" s="296"/>
      <c r="H35" s="296"/>
      <c r="I35" s="43">
        <v>47.500032000000004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66"/>
      <c r="D36" s="266"/>
      <c r="E36" s="266">
        <v>52.295551999999994</v>
      </c>
      <c r="F36" s="296"/>
      <c r="G36" s="296"/>
      <c r="H36" s="296"/>
      <c r="I36" s="43">
        <v>49.853088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66"/>
      <c r="D37" s="266"/>
      <c r="E37" s="266">
        <v>48.499776000000004</v>
      </c>
      <c r="F37" s="296"/>
      <c r="G37" s="296"/>
      <c r="H37" s="296"/>
      <c r="I37" s="43">
        <v>42.867072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1097.6132480000001</v>
      </c>
      <c r="F38" s="63"/>
      <c r="G38" s="26"/>
      <c r="H38" s="26"/>
      <c r="I38" s="25">
        <f>SUM(I14:I37)</f>
        <v>933.15129600000023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572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232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231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ТП-111</v>
      </c>
      <c r="C10" s="400"/>
      <c r="D10" s="400"/>
      <c r="E10" s="400"/>
      <c r="F10" s="387" t="str">
        <f>N4</f>
        <v>ТП-131</v>
      </c>
      <c r="G10" s="390"/>
      <c r="H10" s="390"/>
      <c r="I10" s="391"/>
      <c r="J10" s="400" t="str">
        <f>N3</f>
        <v>ТП-111</v>
      </c>
      <c r="K10" s="400"/>
      <c r="L10" s="400"/>
      <c r="M10" s="400"/>
      <c r="N10" s="387" t="str">
        <f>N4</f>
        <v>ТП-131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7.7378560000000007</v>
      </c>
      <c r="F14" s="43"/>
      <c r="G14" s="43"/>
      <c r="H14" s="43"/>
      <c r="I14" s="43">
        <v>20.807680000000001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5.7383679999999995</v>
      </c>
      <c r="F15" s="43"/>
      <c r="G15" s="43"/>
      <c r="H15" s="43"/>
      <c r="I15" s="43">
        <v>18.174207999999997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7.6728319999999997</v>
      </c>
      <c r="F16" s="43"/>
      <c r="G16" s="43"/>
      <c r="H16" s="43"/>
      <c r="I16" s="43">
        <v>18.775680000000001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7.7378560000000007</v>
      </c>
      <c r="F17" s="43"/>
      <c r="G17" s="43"/>
      <c r="H17" s="43"/>
      <c r="I17" s="43">
        <v>19.344639999999998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7.6890880000000008</v>
      </c>
      <c r="F18" s="43"/>
      <c r="G18" s="43"/>
      <c r="H18" s="43"/>
      <c r="I18" s="43">
        <v>19.490944000000002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8.1117439999999998</v>
      </c>
      <c r="F19" s="43"/>
      <c r="G19" s="43"/>
      <c r="H19" s="43"/>
      <c r="I19" s="43">
        <v>23.522432000000002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5.3157120000000004</v>
      </c>
      <c r="F20" s="43"/>
      <c r="G20" s="43"/>
      <c r="H20" s="43"/>
      <c r="I20" s="43">
        <v>29.277056000000002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5.0393600000000003</v>
      </c>
      <c r="F21" s="43"/>
      <c r="G21" s="43"/>
      <c r="H21" s="43"/>
      <c r="I21" s="43">
        <v>31.796735999999999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4.5516800000000002</v>
      </c>
      <c r="F22" s="43"/>
      <c r="G22" s="43"/>
      <c r="H22" s="43"/>
      <c r="I22" s="43">
        <v>23.81504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2.7960319999999999</v>
      </c>
      <c r="F23" s="43"/>
      <c r="G23" s="43"/>
      <c r="H23" s="43"/>
      <c r="I23" s="43">
        <v>20.563840000000003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1.6581120000000003</v>
      </c>
      <c r="F24" s="43"/>
      <c r="G24" s="43"/>
      <c r="H24" s="43"/>
      <c r="I24" s="43">
        <v>23.489919999999998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1.8856959999999998</v>
      </c>
      <c r="F25" s="43"/>
      <c r="G25" s="43"/>
      <c r="H25" s="43"/>
      <c r="I25" s="43">
        <v>16.434815999999998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1.495552</v>
      </c>
      <c r="F26" s="43"/>
      <c r="G26" s="43"/>
      <c r="H26" s="43"/>
      <c r="I26" s="43">
        <v>17.865344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1.6743680000000001</v>
      </c>
      <c r="F27" s="43"/>
      <c r="G27" s="43"/>
      <c r="H27" s="43"/>
      <c r="I27" s="43">
        <v>17.719040000000003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1.4792959999999999</v>
      </c>
      <c r="F28" s="43"/>
      <c r="G28" s="43"/>
      <c r="H28" s="43"/>
      <c r="I28" s="43">
        <v>16.646144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5.0556159999999997</v>
      </c>
      <c r="F29" s="43"/>
      <c r="G29" s="43"/>
      <c r="H29" s="43"/>
      <c r="I29" s="43">
        <v>17.865344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6.2585600000000001</v>
      </c>
      <c r="F30" s="43"/>
      <c r="G30" s="43"/>
      <c r="H30" s="43"/>
      <c r="I30" s="43">
        <v>21.896832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5.4945279999999999</v>
      </c>
      <c r="F31" s="43"/>
      <c r="G31" s="43"/>
      <c r="H31" s="43"/>
      <c r="I31" s="43">
        <v>23.229824000000001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5.8033920000000006</v>
      </c>
      <c r="F32" s="43"/>
      <c r="G32" s="43"/>
      <c r="H32" s="43"/>
      <c r="I32" s="43">
        <v>35.129216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7.6240639999999997</v>
      </c>
      <c r="F33" s="43"/>
      <c r="G33" s="43"/>
      <c r="H33" s="43"/>
      <c r="I33" s="43">
        <v>32.170623999999997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7.3639680000000007</v>
      </c>
      <c r="F34" s="43"/>
      <c r="G34" s="43"/>
      <c r="H34" s="43"/>
      <c r="I34" s="43">
        <v>35.893248000000007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5.7058559999999998</v>
      </c>
      <c r="F35" s="43"/>
      <c r="G35" s="43"/>
      <c r="H35" s="43"/>
      <c r="I35" s="43">
        <v>33.064703999999999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5.8033920000000006</v>
      </c>
      <c r="F36" s="43"/>
      <c r="G36" s="43"/>
      <c r="H36" s="43"/>
      <c r="I36" s="43">
        <v>30.138624000000004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7.2339199999999995</v>
      </c>
      <c r="F37" s="43"/>
      <c r="G37" s="43"/>
      <c r="H37" s="43"/>
      <c r="I37" s="43">
        <v>26.139648000000001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4.25" x14ac:dyDescent="0.2">
      <c r="A38" s="14" t="s">
        <v>14</v>
      </c>
      <c r="B38" s="49"/>
      <c r="C38" s="24"/>
      <c r="D38" s="24"/>
      <c r="E38" s="25">
        <f>SUM(E14:E37)</f>
        <v>126.92684800000001</v>
      </c>
      <c r="F38" s="25"/>
      <c r="G38" s="26"/>
      <c r="H38" s="26"/>
      <c r="I38" s="276">
        <f>SUM(I14:I37)</f>
        <v>573.25158399999998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573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233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ТП-126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ТП-126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1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0.8290559999999999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96"/>
      <c r="C15" s="296"/>
      <c r="D15" s="296"/>
      <c r="E15" s="43">
        <v>1.0119359999999999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96"/>
      <c r="C16" s="296"/>
      <c r="D16" s="296"/>
      <c r="E16" s="43">
        <v>0.70713599999999999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96"/>
      <c r="C17" s="296"/>
      <c r="D17" s="296"/>
      <c r="E17" s="43">
        <v>0.37795200000000001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96"/>
      <c r="C18" s="296"/>
      <c r="D18" s="296"/>
      <c r="E18" s="43">
        <v>0.39014399999999999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96"/>
      <c r="C19" s="296"/>
      <c r="D19" s="296"/>
      <c r="E19" s="43">
        <v>3.8892479999999998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96"/>
      <c r="C20" s="296"/>
      <c r="D20" s="296"/>
      <c r="E20" s="43">
        <v>13.264895999999998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96"/>
      <c r="C21" s="296"/>
      <c r="D21" s="296"/>
      <c r="E21" s="43">
        <v>16.447008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96"/>
      <c r="C22" s="296"/>
      <c r="D22" s="296"/>
      <c r="E22" s="43">
        <v>17.617439999999998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96"/>
      <c r="C23" s="296"/>
      <c r="D23" s="296"/>
      <c r="E23" s="43">
        <v>14.081760000000001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96"/>
      <c r="C24" s="296"/>
      <c r="D24" s="296"/>
      <c r="E24" s="43">
        <v>8.5709759999999999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96"/>
      <c r="C25" s="296"/>
      <c r="D25" s="296"/>
      <c r="E25" s="43">
        <v>9.3634559999999993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96"/>
      <c r="C26" s="296"/>
      <c r="D26" s="296"/>
      <c r="E26" s="43">
        <v>7.8150720000000007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96"/>
      <c r="C27" s="296"/>
      <c r="D27" s="296"/>
      <c r="E27" s="43">
        <v>3.7551360000000003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96"/>
      <c r="C28" s="296"/>
      <c r="D28" s="296"/>
      <c r="E28" s="43">
        <v>0.68275200000000003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96"/>
      <c r="C29" s="296"/>
      <c r="D29" s="296"/>
      <c r="E29" s="43">
        <v>0.52425600000000006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96"/>
      <c r="C30" s="296"/>
      <c r="D30" s="296"/>
      <c r="E30" s="43">
        <v>0.59740799999999994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96"/>
      <c r="C31" s="296"/>
      <c r="D31" s="296"/>
      <c r="E31" s="43">
        <v>1.0728960000000001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96"/>
      <c r="C32" s="296"/>
      <c r="D32" s="296"/>
      <c r="E32" s="43">
        <v>1.0850880000000001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96"/>
      <c r="C33" s="296"/>
      <c r="D33" s="296"/>
      <c r="E33" s="43">
        <v>0.42671999999999999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96"/>
      <c r="C34" s="296"/>
      <c r="D34" s="296"/>
      <c r="E34" s="43">
        <v>0.56083200000000011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96"/>
      <c r="C35" s="296"/>
      <c r="D35" s="296"/>
      <c r="E35" s="43">
        <v>0.43891200000000002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96"/>
      <c r="C36" s="296"/>
      <c r="D36" s="296"/>
      <c r="E36" s="43">
        <v>0.46329600000000004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0.53644800000000004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C38" s="24"/>
      <c r="D38" s="24"/>
      <c r="E38" s="25">
        <f>SUM(E14:E37)</f>
        <v>104.50982400000001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234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ТП-105</v>
      </c>
      <c r="C10" s="400"/>
      <c r="D10" s="400"/>
      <c r="E10" s="400"/>
      <c r="F10" s="387" t="str">
        <f>N4</f>
        <v>ТП-127</v>
      </c>
      <c r="G10" s="390"/>
      <c r="H10" s="390"/>
      <c r="I10" s="391"/>
      <c r="J10" s="400" t="str">
        <f>N3</f>
        <v>ТП-105</v>
      </c>
      <c r="K10" s="400"/>
      <c r="L10" s="400"/>
      <c r="M10" s="400"/>
      <c r="N10" s="387" t="str">
        <f>N4</f>
        <v>ТП-127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266"/>
      <c r="D14" s="266"/>
      <c r="E14" s="266">
        <v>10.290048000000001</v>
      </c>
      <c r="F14" s="296"/>
      <c r="G14" s="16"/>
      <c r="H14" s="18"/>
      <c r="I14" s="266">
        <v>0.80467200000000005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6"/>
      <c r="C15" s="266"/>
      <c r="D15" s="266"/>
      <c r="E15" s="266">
        <v>10.338816</v>
      </c>
      <c r="F15" s="296"/>
      <c r="G15" s="16"/>
      <c r="H15" s="18"/>
      <c r="I15" s="266">
        <v>0.56083200000000011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6"/>
      <c r="C16" s="266"/>
      <c r="D16" s="266"/>
      <c r="E16" s="266">
        <v>10.777728000000002</v>
      </c>
      <c r="F16" s="296"/>
      <c r="G16" s="16"/>
      <c r="H16" s="18"/>
      <c r="I16" s="266">
        <v>0.73151999999999995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6"/>
      <c r="C17" s="266"/>
      <c r="D17" s="266"/>
      <c r="E17" s="266">
        <v>10.387584</v>
      </c>
      <c r="F17" s="296"/>
      <c r="G17" s="16"/>
      <c r="H17" s="18"/>
      <c r="I17" s="266">
        <v>0.43891200000000002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6"/>
      <c r="C18" s="266"/>
      <c r="D18" s="266"/>
      <c r="E18" s="266">
        <v>10.306304000000001</v>
      </c>
      <c r="F18" s="296"/>
      <c r="G18" s="16"/>
      <c r="H18" s="18"/>
      <c r="I18" s="266">
        <v>0.51206399999999996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6"/>
      <c r="C19" s="266"/>
      <c r="D19" s="266"/>
      <c r="E19" s="266">
        <v>10.550144000000001</v>
      </c>
      <c r="F19" s="296"/>
      <c r="G19" s="16"/>
      <c r="H19" s="18"/>
      <c r="I19" s="266">
        <v>0.48768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6"/>
      <c r="C20" s="266"/>
      <c r="D20" s="266"/>
      <c r="E20" s="266">
        <v>10.842751999999999</v>
      </c>
      <c r="F20" s="296"/>
      <c r="G20" s="16"/>
      <c r="H20" s="18"/>
      <c r="I20" s="266">
        <v>0.56083200000000011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6"/>
      <c r="C21" s="266"/>
      <c r="D21" s="266"/>
      <c r="E21" s="266">
        <v>11.834368</v>
      </c>
      <c r="F21" s="296"/>
      <c r="G21" s="16"/>
      <c r="H21" s="18"/>
      <c r="I21" s="266">
        <v>2.5603199999999999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6"/>
      <c r="C22" s="266"/>
      <c r="D22" s="266"/>
      <c r="E22" s="266">
        <v>14.971776</v>
      </c>
      <c r="F22" s="296"/>
      <c r="G22" s="16"/>
      <c r="H22" s="18"/>
      <c r="I22" s="266">
        <v>6.9006720000000001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6"/>
      <c r="C23" s="266"/>
      <c r="D23" s="266"/>
      <c r="E23" s="266">
        <v>13.297407999999999</v>
      </c>
      <c r="F23" s="296"/>
      <c r="G23" s="16"/>
      <c r="H23" s="18"/>
      <c r="I23" s="266">
        <v>17.800319999999999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6"/>
      <c r="C24" s="266"/>
      <c r="D24" s="266"/>
      <c r="E24" s="266">
        <v>12.809728</v>
      </c>
      <c r="F24" s="296"/>
      <c r="G24" s="16"/>
      <c r="H24" s="18"/>
      <c r="I24" s="266">
        <v>15.971520000000002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6"/>
      <c r="C25" s="266"/>
      <c r="D25" s="266"/>
      <c r="E25" s="266">
        <v>12.988543999999999</v>
      </c>
      <c r="F25" s="296"/>
      <c r="G25" s="16"/>
      <c r="H25" s="18"/>
      <c r="I25" s="266">
        <v>13.338048000000001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6"/>
      <c r="C26" s="266"/>
      <c r="D26" s="266"/>
      <c r="E26" s="266">
        <v>11.525504000000002</v>
      </c>
      <c r="F26" s="296"/>
      <c r="G26" s="16"/>
      <c r="H26" s="18"/>
      <c r="I26" s="266">
        <v>2.3164799999999999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6"/>
      <c r="C27" s="266"/>
      <c r="D27" s="266"/>
      <c r="E27" s="266">
        <v>14.256512000000001</v>
      </c>
      <c r="F27" s="296"/>
      <c r="G27" s="16"/>
      <c r="H27" s="18"/>
      <c r="I27" s="266">
        <v>16.239744000000002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6"/>
      <c r="C28" s="266"/>
      <c r="D28" s="266"/>
      <c r="E28" s="266">
        <v>13.118592</v>
      </c>
      <c r="F28" s="296"/>
      <c r="G28" s="16"/>
      <c r="H28" s="18"/>
      <c r="I28" s="266">
        <v>16.044671999999998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6"/>
      <c r="C29" s="266"/>
      <c r="D29" s="266"/>
      <c r="E29" s="266">
        <v>14.093952</v>
      </c>
      <c r="F29" s="296"/>
      <c r="G29" s="16"/>
      <c r="H29" s="18"/>
      <c r="I29" s="266">
        <v>5.4376320000000007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6"/>
      <c r="C30" s="266"/>
      <c r="D30" s="266"/>
      <c r="E30" s="266">
        <v>14.142719999999999</v>
      </c>
      <c r="F30" s="296"/>
      <c r="G30" s="16"/>
      <c r="H30" s="18"/>
      <c r="I30" s="266">
        <v>4.3403520000000002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6"/>
      <c r="C31" s="266"/>
      <c r="D31" s="266"/>
      <c r="E31" s="266">
        <v>12.614656</v>
      </c>
      <c r="F31" s="296"/>
      <c r="G31" s="16"/>
      <c r="H31" s="18"/>
      <c r="I31" s="266">
        <v>2.2920960000000004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6"/>
      <c r="C32" s="266"/>
      <c r="D32" s="266"/>
      <c r="E32" s="266">
        <v>12.029439999999999</v>
      </c>
      <c r="F32" s="296"/>
      <c r="G32" s="16"/>
      <c r="H32" s="18"/>
      <c r="I32" s="266">
        <v>2.0726400000000003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6"/>
      <c r="C33" s="266"/>
      <c r="D33" s="266"/>
      <c r="E33" s="266">
        <v>11.655552</v>
      </c>
      <c r="F33" s="296"/>
      <c r="G33" s="16"/>
      <c r="H33" s="18"/>
      <c r="I33" s="266">
        <v>0.60960000000000003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6"/>
      <c r="C34" s="266"/>
      <c r="D34" s="266"/>
      <c r="E34" s="266">
        <v>12.679680000000001</v>
      </c>
      <c r="F34" s="296"/>
      <c r="G34" s="16"/>
      <c r="H34" s="18"/>
      <c r="I34" s="266">
        <v>0.63398399999999999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6"/>
      <c r="C35" s="266"/>
      <c r="D35" s="266"/>
      <c r="E35" s="266">
        <v>13.557504000000002</v>
      </c>
      <c r="F35" s="296"/>
      <c r="G35" s="16"/>
      <c r="H35" s="18"/>
      <c r="I35" s="266">
        <v>0.68275200000000003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6"/>
      <c r="C36" s="266"/>
      <c r="D36" s="266"/>
      <c r="E36" s="266">
        <v>12.907264000000001</v>
      </c>
      <c r="F36" s="296"/>
      <c r="G36" s="16"/>
      <c r="H36" s="18"/>
      <c r="I36" s="266">
        <v>0.68275200000000003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6"/>
      <c r="C37" s="266"/>
      <c r="D37" s="266"/>
      <c r="E37" s="266">
        <v>12.744704</v>
      </c>
      <c r="F37" s="296"/>
      <c r="G37" s="16"/>
      <c r="H37" s="18"/>
      <c r="I37" s="266">
        <v>0.87782400000000005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5" x14ac:dyDescent="0.25">
      <c r="A38" s="14" t="s">
        <v>14</v>
      </c>
      <c r="B38" s="49"/>
      <c r="C38" s="24"/>
      <c r="D38" s="24"/>
      <c r="E38" s="25">
        <f>SUM(E14:E37)</f>
        <v>294.72128000000004</v>
      </c>
      <c r="F38" s="19"/>
      <c r="G38" s="26"/>
      <c r="H38" s="26"/>
      <c r="I38" s="25">
        <f>SUM(I14:I37)</f>
        <v>112.89792000000001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567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224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223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ТП-101</v>
      </c>
      <c r="C10" s="400"/>
      <c r="D10" s="400"/>
      <c r="E10" s="400"/>
      <c r="F10" s="387" t="str">
        <f>N4</f>
        <v>ТП-120</v>
      </c>
      <c r="G10" s="390"/>
      <c r="H10" s="390"/>
      <c r="I10" s="391"/>
      <c r="J10" s="400" t="str">
        <f>N3</f>
        <v>ТП-101</v>
      </c>
      <c r="K10" s="400"/>
      <c r="L10" s="400"/>
      <c r="M10" s="400"/>
      <c r="N10" s="387" t="str">
        <f>N4</f>
        <v>ТП-120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1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16"/>
      <c r="C14" s="266"/>
      <c r="D14" s="266"/>
      <c r="E14" s="43">
        <v>5.5839360000000005</v>
      </c>
      <c r="F14" s="43"/>
      <c r="G14" s="43"/>
      <c r="H14" s="43"/>
      <c r="I14" s="43">
        <v>0.37185600000000002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16"/>
      <c r="C15" s="266"/>
      <c r="D15" s="266"/>
      <c r="E15" s="43">
        <v>4.2550080000000001</v>
      </c>
      <c r="F15" s="43"/>
      <c r="G15" s="43"/>
      <c r="H15" s="43"/>
      <c r="I15" s="43">
        <v>0.29870400000000003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16"/>
      <c r="C16" s="266"/>
      <c r="D16" s="266"/>
      <c r="E16" s="43">
        <v>4.2306240000000006</v>
      </c>
      <c r="F16" s="43"/>
      <c r="G16" s="43"/>
      <c r="H16" s="43"/>
      <c r="I16" s="43">
        <v>0.29768800000000006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16"/>
      <c r="C17" s="266"/>
      <c r="D17" s="266"/>
      <c r="E17" s="43">
        <v>4.2306240000000006</v>
      </c>
      <c r="F17" s="43"/>
      <c r="G17" s="43"/>
      <c r="H17" s="43"/>
      <c r="I17" s="43">
        <v>0.35661599999999999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16"/>
      <c r="C18" s="266"/>
      <c r="D18" s="266"/>
      <c r="E18" s="43">
        <v>4.2062400000000002</v>
      </c>
      <c r="F18" s="43"/>
      <c r="G18" s="43"/>
      <c r="H18" s="43"/>
      <c r="I18" s="43">
        <v>0.28549600000000003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16"/>
      <c r="C19" s="266"/>
      <c r="D19" s="266"/>
      <c r="E19" s="43">
        <v>4.218432</v>
      </c>
      <c r="F19" s="43"/>
      <c r="G19" s="43"/>
      <c r="H19" s="43"/>
      <c r="I19" s="43">
        <v>0.27940000000000004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16"/>
      <c r="C20" s="266"/>
      <c r="D20" s="266"/>
      <c r="E20" s="43">
        <v>5.2303679999999995</v>
      </c>
      <c r="F20" s="43"/>
      <c r="G20" s="43"/>
      <c r="H20" s="43"/>
      <c r="I20" s="43">
        <v>0.25603199999999998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16"/>
      <c r="C21" s="266"/>
      <c r="D21" s="266"/>
      <c r="E21" s="43">
        <v>9.863328000000001</v>
      </c>
      <c r="F21" s="43"/>
      <c r="G21" s="43"/>
      <c r="H21" s="43"/>
      <c r="I21" s="43">
        <v>0.28651200000000004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16"/>
      <c r="C22" s="266"/>
      <c r="D22" s="266"/>
      <c r="E22" s="43">
        <v>13.484352000000001</v>
      </c>
      <c r="F22" s="43"/>
      <c r="G22" s="43"/>
      <c r="H22" s="43"/>
      <c r="I22" s="43">
        <v>0.51511200000000001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16"/>
      <c r="C23" s="266"/>
      <c r="D23" s="266"/>
      <c r="E23" s="43">
        <v>10.314432</v>
      </c>
      <c r="F23" s="43"/>
      <c r="G23" s="43"/>
      <c r="H23" s="43"/>
      <c r="I23" s="43">
        <v>0.33629599999999998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16"/>
      <c r="C24" s="266"/>
      <c r="D24" s="266"/>
      <c r="E24" s="43">
        <v>11.106912000000001</v>
      </c>
      <c r="F24" s="43"/>
      <c r="G24" s="43"/>
      <c r="H24" s="43"/>
      <c r="I24" s="43">
        <v>0.34137599999999996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16"/>
      <c r="C25" s="266"/>
      <c r="D25" s="266"/>
      <c r="E25" s="43">
        <v>11.740895999999999</v>
      </c>
      <c r="F25" s="43"/>
      <c r="G25" s="43"/>
      <c r="H25" s="43"/>
      <c r="I25" s="43">
        <v>1.2303760000000001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16"/>
      <c r="C26" s="266"/>
      <c r="D26" s="266"/>
      <c r="E26" s="43">
        <v>10.265663999999999</v>
      </c>
      <c r="F26" s="43"/>
      <c r="G26" s="43"/>
      <c r="H26" s="43"/>
      <c r="I26" s="43">
        <v>1.1155680000000001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16"/>
      <c r="C27" s="266"/>
      <c r="D27" s="266"/>
      <c r="E27" s="43">
        <v>8.8879680000000008</v>
      </c>
      <c r="F27" s="43"/>
      <c r="G27" s="43"/>
      <c r="H27" s="43"/>
      <c r="I27" s="43">
        <v>1.130808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16"/>
      <c r="C28" s="266"/>
      <c r="D28" s="266"/>
      <c r="E28" s="43">
        <v>9.558527999999999</v>
      </c>
      <c r="F28" s="43"/>
      <c r="G28" s="43"/>
      <c r="H28" s="43"/>
      <c r="I28" s="43">
        <v>1.130808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16"/>
      <c r="C29" s="266"/>
      <c r="D29" s="266"/>
      <c r="E29" s="43">
        <v>10.070592000000001</v>
      </c>
      <c r="F29" s="43"/>
      <c r="G29" s="43"/>
      <c r="H29" s="43"/>
      <c r="I29" s="43">
        <v>0.64617599999999997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16"/>
      <c r="C30" s="266"/>
      <c r="D30" s="266"/>
      <c r="E30" s="43">
        <v>10.204704000000001</v>
      </c>
      <c r="F30" s="43"/>
      <c r="G30" s="43"/>
      <c r="H30" s="43"/>
      <c r="I30" s="43">
        <v>0.32613600000000004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16"/>
      <c r="C31" s="266"/>
      <c r="D31" s="266"/>
      <c r="E31" s="43">
        <v>9.8023679999999995</v>
      </c>
      <c r="F31" s="43"/>
      <c r="G31" s="43"/>
      <c r="H31" s="43"/>
      <c r="I31" s="43">
        <v>0.33223199999999997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16"/>
      <c r="C32" s="266"/>
      <c r="D32" s="266"/>
      <c r="E32" s="43">
        <v>9.948672000000002</v>
      </c>
      <c r="F32" s="43"/>
      <c r="G32" s="43"/>
      <c r="H32" s="43"/>
      <c r="I32" s="43">
        <v>0.394208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16"/>
      <c r="C33" s="266"/>
      <c r="D33" s="266"/>
      <c r="E33" s="43">
        <v>7.1079359999999996</v>
      </c>
      <c r="F33" s="43"/>
      <c r="G33" s="43"/>
      <c r="H33" s="43"/>
      <c r="I33" s="43">
        <v>0.28448000000000001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16"/>
      <c r="C34" s="266"/>
      <c r="D34" s="266"/>
      <c r="E34" s="43">
        <v>6.1691520000000004</v>
      </c>
      <c r="F34" s="43"/>
      <c r="G34" s="43"/>
      <c r="H34" s="43"/>
      <c r="I34" s="43">
        <v>0.29667200000000005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16"/>
      <c r="C35" s="266"/>
      <c r="D35" s="266"/>
      <c r="E35" s="43">
        <v>6.27888</v>
      </c>
      <c r="F35" s="43"/>
      <c r="G35" s="43"/>
      <c r="H35" s="43"/>
      <c r="I35" s="43">
        <v>1.6428720000000001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16"/>
      <c r="C36" s="266"/>
      <c r="D36" s="266"/>
      <c r="E36" s="43">
        <v>5.8399679999999998</v>
      </c>
      <c r="F36" s="43"/>
      <c r="G36" s="43"/>
      <c r="H36" s="43"/>
      <c r="I36" s="43">
        <v>2.4069039999999999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16"/>
      <c r="C37" s="266"/>
      <c r="D37" s="266"/>
      <c r="E37" s="43">
        <v>5.4010559999999996</v>
      </c>
      <c r="F37" s="43"/>
      <c r="G37" s="43"/>
      <c r="H37" s="43"/>
      <c r="I37" s="43">
        <v>2.63144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188.00063999999998</v>
      </c>
      <c r="F38" s="63"/>
      <c r="G38" s="26"/>
      <c r="H38" s="26"/>
      <c r="I38" s="25">
        <f>SUM(I14:I37)</f>
        <v>17.193768000000006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234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ТП-105</v>
      </c>
      <c r="C10" s="400"/>
      <c r="D10" s="400"/>
      <c r="E10" s="400"/>
      <c r="F10" s="387" t="str">
        <f>N4</f>
        <v>ТП-127</v>
      </c>
      <c r="G10" s="390"/>
      <c r="H10" s="390"/>
      <c r="I10" s="391"/>
      <c r="J10" s="400" t="str">
        <f>N3</f>
        <v>ТП-105</v>
      </c>
      <c r="K10" s="400"/>
      <c r="L10" s="400"/>
      <c r="M10" s="400"/>
      <c r="N10" s="387" t="str">
        <f>N4</f>
        <v>ТП-127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0.84531199999999995</v>
      </c>
      <c r="F14" s="43"/>
      <c r="G14" s="43"/>
      <c r="H14" s="43"/>
      <c r="I14" s="43">
        <v>20.409408000000003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0.78028799999999987</v>
      </c>
      <c r="F15" s="43"/>
      <c r="G15" s="43"/>
      <c r="H15" s="43"/>
      <c r="I15" s="43">
        <v>19.872960000000003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1.1054079999999999</v>
      </c>
      <c r="F16" s="43"/>
      <c r="G16" s="43"/>
      <c r="H16" s="43"/>
      <c r="I16" s="43">
        <v>20.092416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0.95910399999999996</v>
      </c>
      <c r="F17" s="43"/>
      <c r="G17" s="43"/>
      <c r="H17" s="43"/>
      <c r="I17" s="43">
        <v>20.750783999999999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0.78028799999999987</v>
      </c>
      <c r="F18" s="43"/>
      <c r="G18" s="43"/>
      <c r="H18" s="43"/>
      <c r="I18" s="43">
        <v>20.531327999999998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0.76403200000000004</v>
      </c>
      <c r="F19" s="43"/>
      <c r="G19" s="43"/>
      <c r="H19" s="43"/>
      <c r="I19" s="43">
        <v>20.531327999999998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1.641856</v>
      </c>
      <c r="F20" s="43"/>
      <c r="G20" s="43"/>
      <c r="H20" s="43"/>
      <c r="I20" s="43">
        <v>19.897344000000004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1.1054079999999999</v>
      </c>
      <c r="F21" s="43"/>
      <c r="G21" s="43"/>
      <c r="H21" s="43"/>
      <c r="I21" s="43">
        <v>21.82368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1.3004800000000001</v>
      </c>
      <c r="F22" s="43"/>
      <c r="G22" s="43"/>
      <c r="H22" s="43"/>
      <c r="I22" s="43">
        <v>26.871168000000001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1.5443200000000001</v>
      </c>
      <c r="F23" s="43"/>
      <c r="G23" s="43"/>
      <c r="H23" s="43"/>
      <c r="I23" s="43">
        <v>27.383232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1.495552</v>
      </c>
      <c r="F24" s="43"/>
      <c r="G24" s="43"/>
      <c r="H24" s="43"/>
      <c r="I24" s="43">
        <v>27.553920000000002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1.9994879999999999</v>
      </c>
      <c r="F25" s="43"/>
      <c r="G25" s="43"/>
      <c r="H25" s="43"/>
      <c r="I25" s="43">
        <v>26.554175999999998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1.2029440000000002</v>
      </c>
      <c r="F26" s="43"/>
      <c r="G26" s="43"/>
      <c r="H26" s="43"/>
      <c r="I26" s="43">
        <v>24.725376000000001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2.11328</v>
      </c>
      <c r="F27" s="43"/>
      <c r="G27" s="43"/>
      <c r="H27" s="43"/>
      <c r="I27" s="43">
        <v>27.675840000000001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3.9664640000000002</v>
      </c>
      <c r="F28" s="43"/>
      <c r="G28" s="43"/>
      <c r="H28" s="43"/>
      <c r="I28" s="43">
        <v>26.481024000000001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3.1699200000000003</v>
      </c>
      <c r="F29" s="43"/>
      <c r="G29" s="43"/>
      <c r="H29" s="43"/>
      <c r="I29" s="43">
        <v>27.115008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2.5847039999999999</v>
      </c>
      <c r="F30" s="43"/>
      <c r="G30" s="43"/>
      <c r="H30" s="43"/>
      <c r="I30" s="43">
        <v>26.45664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0.82905600000000013</v>
      </c>
      <c r="F31" s="43"/>
      <c r="G31" s="43"/>
      <c r="H31" s="43"/>
      <c r="I31" s="43">
        <v>22.384512000000001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0.40640000000000004</v>
      </c>
      <c r="F32" s="43"/>
      <c r="G32" s="43"/>
      <c r="H32" s="43"/>
      <c r="I32" s="43">
        <v>23.286720000000003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0.55270399999999997</v>
      </c>
      <c r="F33" s="43"/>
      <c r="G33" s="43"/>
      <c r="H33" s="43"/>
      <c r="I33" s="43">
        <v>22.847808000000001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1.1541760000000001</v>
      </c>
      <c r="F34" s="43"/>
      <c r="G34" s="43"/>
      <c r="H34" s="43"/>
      <c r="I34" s="43">
        <v>20.848320000000005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1.5280640000000001</v>
      </c>
      <c r="F35" s="43"/>
      <c r="G35" s="43"/>
      <c r="H35" s="43"/>
      <c r="I35" s="43">
        <v>20.750783999999999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1.9994879999999999</v>
      </c>
      <c r="F36" s="43"/>
      <c r="G36" s="43"/>
      <c r="H36" s="43"/>
      <c r="I36" s="43">
        <v>20.238720000000001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1.804416</v>
      </c>
      <c r="F37" s="43"/>
      <c r="G37" s="43"/>
      <c r="H37" s="43"/>
      <c r="I37" s="43">
        <v>20.068031999999999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35.63315200000001</v>
      </c>
      <c r="F38" s="63"/>
      <c r="G38" s="26"/>
      <c r="H38" s="26"/>
      <c r="I38" s="25">
        <f>SUM(I14:I37)</f>
        <v>555.15052800000001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236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235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ТП-115</v>
      </c>
      <c r="C10" s="400"/>
      <c r="D10" s="400"/>
      <c r="E10" s="400"/>
      <c r="F10" s="387" t="str">
        <f>N4</f>
        <v>ТП-116</v>
      </c>
      <c r="G10" s="390"/>
      <c r="H10" s="390"/>
      <c r="I10" s="391"/>
      <c r="J10" s="400" t="str">
        <f>N3</f>
        <v>ТП-115</v>
      </c>
      <c r="K10" s="400"/>
      <c r="L10" s="400"/>
      <c r="M10" s="400"/>
      <c r="N10" s="387" t="str">
        <f>N4</f>
        <v>ТП-116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200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1.5930880000000001</v>
      </c>
      <c r="F14" s="43"/>
      <c r="G14" s="43"/>
      <c r="H14" s="43"/>
      <c r="I14" s="43">
        <v>4.3078400000000006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1.5930880000000001</v>
      </c>
      <c r="F15" s="43"/>
      <c r="G15" s="43"/>
      <c r="H15" s="43"/>
      <c r="I15" s="43">
        <v>4.3484799999999995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1.5930880000000001</v>
      </c>
      <c r="F16" s="43"/>
      <c r="G16" s="43"/>
      <c r="H16" s="43"/>
      <c r="I16" s="43">
        <v>4.3484799999999995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1.5930880000000001</v>
      </c>
      <c r="F17" s="43"/>
      <c r="G17" s="43"/>
      <c r="H17" s="43"/>
      <c r="I17" s="43">
        <v>4.3484799999999995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1.5930880000000001</v>
      </c>
      <c r="F18" s="43"/>
      <c r="G18" s="43"/>
      <c r="H18" s="43"/>
      <c r="I18" s="43">
        <v>4.3484799999999995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1.5930880000000001</v>
      </c>
      <c r="F19" s="43"/>
      <c r="G19" s="43"/>
      <c r="H19" s="43"/>
      <c r="I19" s="43">
        <v>4.2671999999999999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1.5930880000000001</v>
      </c>
      <c r="F20" s="43"/>
      <c r="G20" s="43"/>
      <c r="H20" s="43"/>
      <c r="I20" s="43">
        <v>4.3078400000000006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1.5930880000000001</v>
      </c>
      <c r="F21" s="43"/>
      <c r="G21" s="43"/>
      <c r="H21" s="43"/>
      <c r="I21" s="43">
        <v>4.3484799999999995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1.576832</v>
      </c>
      <c r="F22" s="43"/>
      <c r="G22" s="43"/>
      <c r="H22" s="43"/>
      <c r="I22" s="43">
        <v>4.5516799999999993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1.5930880000000001</v>
      </c>
      <c r="F23" s="43"/>
      <c r="G23" s="43"/>
      <c r="H23" s="43"/>
      <c r="I23" s="43">
        <v>5.7708800000000009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1.5930880000000001</v>
      </c>
      <c r="F24" s="43"/>
      <c r="G24" s="43"/>
      <c r="H24" s="43"/>
      <c r="I24" s="43">
        <v>4.3078400000000006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1.576832</v>
      </c>
      <c r="F25" s="43"/>
      <c r="G25" s="43"/>
      <c r="H25" s="43"/>
      <c r="I25" s="43">
        <v>4.3484799999999995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1.5930880000000001</v>
      </c>
      <c r="F26" s="43"/>
      <c r="G26" s="43"/>
      <c r="H26" s="43"/>
      <c r="I26" s="43">
        <v>4.3891200000000001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1.5930880000000001</v>
      </c>
      <c r="F27" s="43"/>
      <c r="G27" s="43"/>
      <c r="H27" s="43"/>
      <c r="I27" s="43">
        <v>4.3078400000000006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1.5930880000000001</v>
      </c>
      <c r="F28" s="43"/>
      <c r="G28" s="43"/>
      <c r="H28" s="43"/>
      <c r="I28" s="43">
        <v>4.8768000000000002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1.5930880000000001</v>
      </c>
      <c r="F29" s="43"/>
      <c r="G29" s="43"/>
      <c r="H29" s="43"/>
      <c r="I29" s="43">
        <v>4.3484799999999995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1.5930880000000001</v>
      </c>
      <c r="F30" s="43"/>
      <c r="G30" s="43"/>
      <c r="H30" s="43"/>
      <c r="I30" s="43">
        <v>4.5110400000000004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1.576832</v>
      </c>
      <c r="F31" s="43"/>
      <c r="G31" s="43"/>
      <c r="H31" s="43"/>
      <c r="I31" s="43">
        <v>4.4297600000000008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1.6093440000000001</v>
      </c>
      <c r="F32" s="43"/>
      <c r="G32" s="43"/>
      <c r="H32" s="43"/>
      <c r="I32" s="43">
        <v>4.3891200000000001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1.576832</v>
      </c>
      <c r="F33" s="43"/>
      <c r="G33" s="43"/>
      <c r="H33" s="43"/>
      <c r="I33" s="43">
        <v>4.3484799999999995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1.6093440000000001</v>
      </c>
      <c r="F34" s="43"/>
      <c r="G34" s="43"/>
      <c r="H34" s="43"/>
      <c r="I34" s="43">
        <v>4.3891200000000001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1.576832</v>
      </c>
      <c r="F35" s="43"/>
      <c r="G35" s="43"/>
      <c r="H35" s="43"/>
      <c r="I35" s="43">
        <v>4.3891200000000001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1.5930880000000001</v>
      </c>
      <c r="F36" s="43"/>
      <c r="G36" s="43"/>
      <c r="H36" s="43"/>
      <c r="I36" s="43">
        <v>4.3891200000000001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1.5930880000000001</v>
      </c>
      <c r="F37" s="43"/>
      <c r="G37" s="43"/>
      <c r="H37" s="43"/>
      <c r="I37" s="43">
        <v>4.4297600000000008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38.185344000000015</v>
      </c>
      <c r="F38" s="63"/>
      <c r="G38" s="26"/>
      <c r="H38" s="26"/>
      <c r="I38" s="25">
        <f>SUM(I14:I37)</f>
        <v>106.80192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238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237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ТП-132</v>
      </c>
      <c r="C10" s="400"/>
      <c r="D10" s="400"/>
      <c r="E10" s="400"/>
      <c r="F10" s="387" t="str">
        <f>N4</f>
        <v>ТП-128 В-1</v>
      </c>
      <c r="G10" s="390"/>
      <c r="H10" s="390"/>
      <c r="I10" s="391"/>
      <c r="J10" s="400" t="str">
        <f>N3</f>
        <v>ТП-132</v>
      </c>
      <c r="K10" s="400"/>
      <c r="L10" s="400"/>
      <c r="M10" s="400"/>
      <c r="N10" s="387" t="str">
        <f>N4</f>
        <v>ТП-128 В-1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60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66"/>
      <c r="C14" s="266"/>
      <c r="D14" s="266"/>
      <c r="E14" s="43">
        <v>0.29260799999999998</v>
      </c>
      <c r="F14" s="43"/>
      <c r="G14" s="43"/>
      <c r="H14" s="43"/>
      <c r="I14" s="43">
        <v>1.1582399999999999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66"/>
      <c r="C15" s="266"/>
      <c r="D15" s="266"/>
      <c r="E15" s="43">
        <v>0.30886399999999997</v>
      </c>
      <c r="F15" s="43"/>
      <c r="G15" s="43"/>
      <c r="H15" s="43"/>
      <c r="I15" s="43">
        <v>0.98755199999999999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66"/>
      <c r="C16" s="266"/>
      <c r="D16" s="266"/>
      <c r="E16" s="43">
        <v>0.27635199999999999</v>
      </c>
      <c r="F16" s="43"/>
      <c r="G16" s="43"/>
      <c r="H16" s="43"/>
      <c r="I16" s="43">
        <v>1.0241279999999999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66"/>
      <c r="C17" s="266"/>
      <c r="D17" s="266"/>
      <c r="E17" s="43">
        <v>0.29260799999999998</v>
      </c>
      <c r="F17" s="43"/>
      <c r="G17" s="43"/>
      <c r="H17" s="43"/>
      <c r="I17" s="43">
        <v>0.768096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66"/>
      <c r="C18" s="266"/>
      <c r="D18" s="266"/>
      <c r="E18" s="43">
        <v>0.40640000000000004</v>
      </c>
      <c r="F18" s="43"/>
      <c r="G18" s="43"/>
      <c r="H18" s="43"/>
      <c r="I18" s="43">
        <v>0.8290559999999999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66"/>
      <c r="C19" s="266"/>
      <c r="D19" s="266"/>
      <c r="E19" s="43">
        <v>0.91033600000000003</v>
      </c>
      <c r="F19" s="43"/>
      <c r="G19" s="43"/>
      <c r="H19" s="43"/>
      <c r="I19" s="43">
        <v>1.1704319999999999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66"/>
      <c r="C20" s="266"/>
      <c r="D20" s="266"/>
      <c r="E20" s="43">
        <v>0.91033600000000003</v>
      </c>
      <c r="F20" s="43"/>
      <c r="G20" s="43"/>
      <c r="H20" s="43"/>
      <c r="I20" s="43">
        <v>1.4386559999999999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66"/>
      <c r="C21" s="266"/>
      <c r="D21" s="266"/>
      <c r="E21" s="43">
        <v>0.50393600000000005</v>
      </c>
      <c r="F21" s="43"/>
      <c r="G21" s="43"/>
      <c r="H21" s="43"/>
      <c r="I21" s="43">
        <v>7.9126080000000005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66"/>
      <c r="C22" s="266"/>
      <c r="D22" s="266"/>
      <c r="E22" s="43">
        <v>54.490111999999996</v>
      </c>
      <c r="F22" s="43"/>
      <c r="G22" s="43"/>
      <c r="H22" s="43"/>
      <c r="I22" s="43">
        <v>7.7297279999999997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66"/>
      <c r="C23" s="266"/>
      <c r="D23" s="266"/>
      <c r="E23" s="43">
        <v>71.331327999999999</v>
      </c>
      <c r="F23" s="43"/>
      <c r="G23" s="43"/>
      <c r="H23" s="43"/>
      <c r="I23" s="43">
        <v>11.119104000000002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66"/>
      <c r="C24" s="266"/>
      <c r="D24" s="266"/>
      <c r="E24" s="43">
        <v>72.209152000000003</v>
      </c>
      <c r="F24" s="43"/>
      <c r="G24" s="43"/>
      <c r="H24" s="43"/>
      <c r="I24" s="43">
        <v>11.143488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66"/>
      <c r="C25" s="266"/>
      <c r="D25" s="266"/>
      <c r="E25" s="43">
        <v>61.561472000000002</v>
      </c>
      <c r="F25" s="43"/>
      <c r="G25" s="43"/>
      <c r="H25" s="43"/>
      <c r="I25" s="43">
        <v>6.9250560000000005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66"/>
      <c r="C26" s="266"/>
      <c r="D26" s="266"/>
      <c r="E26" s="43">
        <v>6.5024000000000006</v>
      </c>
      <c r="F26" s="43"/>
      <c r="G26" s="43"/>
      <c r="H26" s="43"/>
      <c r="I26" s="43">
        <v>5.6205119999999997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66"/>
      <c r="C27" s="266"/>
      <c r="D27" s="266"/>
      <c r="E27" s="43">
        <v>65.592960000000005</v>
      </c>
      <c r="F27" s="43"/>
      <c r="G27" s="43"/>
      <c r="H27" s="43"/>
      <c r="I27" s="43">
        <v>1.0119359999999999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66"/>
      <c r="C28" s="266"/>
      <c r="D28" s="266"/>
      <c r="E28" s="43">
        <v>70.372224000000003</v>
      </c>
      <c r="F28" s="43"/>
      <c r="G28" s="43"/>
      <c r="H28" s="43"/>
      <c r="I28" s="43">
        <v>0.35661599999999999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66"/>
      <c r="C29" s="266"/>
      <c r="D29" s="266"/>
      <c r="E29" s="43">
        <v>67.624960000000002</v>
      </c>
      <c r="F29" s="43"/>
      <c r="G29" s="43"/>
      <c r="H29" s="43"/>
      <c r="I29" s="43">
        <v>0.28549600000000003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66"/>
      <c r="C30" s="266"/>
      <c r="D30" s="266"/>
      <c r="E30" s="43">
        <v>23.424896</v>
      </c>
      <c r="F30" s="43"/>
      <c r="G30" s="43"/>
      <c r="H30" s="43"/>
      <c r="I30" s="43">
        <v>0.27940000000000004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66"/>
      <c r="C31" s="266"/>
      <c r="D31" s="266"/>
      <c r="E31" s="43">
        <v>0.30886399999999997</v>
      </c>
      <c r="F31" s="43"/>
      <c r="G31" s="43"/>
      <c r="H31" s="43"/>
      <c r="I31" s="43">
        <v>0.25603199999999998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66"/>
      <c r="C32" s="266"/>
      <c r="D32" s="266"/>
      <c r="E32" s="43">
        <v>0.22758400000000001</v>
      </c>
      <c r="F32" s="43"/>
      <c r="G32" s="43"/>
      <c r="H32" s="43"/>
      <c r="I32" s="43">
        <v>0.28651200000000004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66"/>
      <c r="C33" s="266"/>
      <c r="D33" s="266"/>
      <c r="E33" s="43">
        <v>0.14630399999999999</v>
      </c>
      <c r="F33" s="43"/>
      <c r="G33" s="43"/>
      <c r="H33" s="43"/>
      <c r="I33" s="43">
        <v>0.51511200000000001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66"/>
      <c r="C34" s="266"/>
      <c r="D34" s="266"/>
      <c r="E34" s="43">
        <v>0.26009599999999999</v>
      </c>
      <c r="F34" s="43"/>
      <c r="G34" s="43"/>
      <c r="H34" s="43"/>
      <c r="I34" s="43">
        <v>0.33629599999999998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66"/>
      <c r="C35" s="266"/>
      <c r="D35" s="266"/>
      <c r="E35" s="43">
        <v>1.05664</v>
      </c>
      <c r="F35" s="43"/>
      <c r="G35" s="43"/>
      <c r="H35" s="43"/>
      <c r="I35" s="43">
        <v>0.34137599999999996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66"/>
      <c r="C36" s="266"/>
      <c r="D36" s="266"/>
      <c r="E36" s="43">
        <v>0.61772799999999994</v>
      </c>
      <c r="F36" s="43"/>
      <c r="G36" s="43"/>
      <c r="H36" s="43"/>
      <c r="I36" s="43">
        <v>1.2303760000000001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66"/>
      <c r="C37" s="266"/>
      <c r="D37" s="266"/>
      <c r="E37" s="43">
        <v>0.30886399999999997</v>
      </c>
      <c r="F37" s="43"/>
      <c r="G37" s="43"/>
      <c r="H37" s="43"/>
      <c r="I37" s="43">
        <v>1.1155680000000001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5" x14ac:dyDescent="0.25">
      <c r="A38" s="14" t="s">
        <v>14</v>
      </c>
      <c r="B38" s="49"/>
      <c r="C38" s="24"/>
      <c r="D38" s="24"/>
      <c r="E38" s="206">
        <f>SUM(E14:E37)</f>
        <v>499.93702400000001</v>
      </c>
      <c r="F38" s="19"/>
      <c r="G38" s="26"/>
      <c r="H38" s="26"/>
      <c r="I38" s="25">
        <f>SUM(I14:I37)</f>
        <v>63.841375999999997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239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ТП-128 В-2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ТП-128 В-2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60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60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66"/>
      <c r="D14" s="266"/>
      <c r="E14" s="296">
        <v>0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66"/>
      <c r="D15" s="266"/>
      <c r="E15" s="296">
        <v>0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66"/>
      <c r="D16" s="266"/>
      <c r="E16" s="296">
        <v>0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66"/>
      <c r="D17" s="266"/>
      <c r="E17" s="296">
        <v>0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66"/>
      <c r="D18" s="266"/>
      <c r="E18" s="296">
        <v>0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66"/>
      <c r="D19" s="266"/>
      <c r="E19" s="296">
        <v>0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66"/>
      <c r="D20" s="266"/>
      <c r="E20" s="296">
        <v>0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66"/>
      <c r="D21" s="266"/>
      <c r="E21" s="296">
        <v>0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66"/>
      <c r="D22" s="266"/>
      <c r="E22" s="296">
        <v>0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66"/>
      <c r="D23" s="266"/>
      <c r="E23" s="296">
        <v>0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66"/>
      <c r="D24" s="266"/>
      <c r="E24" s="296">
        <v>0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66"/>
      <c r="D25" s="266"/>
      <c r="E25" s="296">
        <v>0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66"/>
      <c r="D26" s="266"/>
      <c r="E26" s="296">
        <v>0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66"/>
      <c r="D27" s="266"/>
      <c r="E27" s="296">
        <v>0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66"/>
      <c r="D28" s="266"/>
      <c r="E28" s="296">
        <v>0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66"/>
      <c r="D29" s="266"/>
      <c r="E29" s="296">
        <v>0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66"/>
      <c r="D30" s="266"/>
      <c r="E30" s="296">
        <v>0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66"/>
      <c r="D31" s="266"/>
      <c r="E31" s="296">
        <v>0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66"/>
      <c r="D32" s="266"/>
      <c r="E32" s="296">
        <v>0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66"/>
      <c r="D33" s="266"/>
      <c r="E33" s="296">
        <v>0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66"/>
      <c r="D34" s="266"/>
      <c r="E34" s="296">
        <v>0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66"/>
      <c r="D35" s="266"/>
      <c r="E35" s="296">
        <v>0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66"/>
      <c r="D36" s="266"/>
      <c r="E36" s="296">
        <v>0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66"/>
      <c r="D37" s="266"/>
      <c r="E37" s="296">
        <v>0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241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240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ТП-134</v>
      </c>
      <c r="C10" s="400"/>
      <c r="D10" s="400"/>
      <c r="E10" s="400"/>
      <c r="F10" s="387" t="str">
        <f>N4</f>
        <v>ТП-135</v>
      </c>
      <c r="G10" s="390"/>
      <c r="H10" s="390"/>
      <c r="I10" s="391"/>
      <c r="J10" s="400" t="str">
        <f>N3</f>
        <v>ТП-134</v>
      </c>
      <c r="K10" s="400"/>
      <c r="L10" s="400"/>
      <c r="M10" s="400"/>
      <c r="N10" s="387" t="str">
        <f>N4</f>
        <v>ТП-135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80</v>
      </c>
      <c r="F11" s="364" t="s">
        <v>405</v>
      </c>
      <c r="G11" s="365"/>
      <c r="H11" s="55"/>
      <c r="I11" s="56">
        <v>80</v>
      </c>
      <c r="J11" s="364" t="s">
        <v>405</v>
      </c>
      <c r="K11" s="365"/>
      <c r="L11" s="55"/>
      <c r="M11" s="56">
        <f>E11</f>
        <v>80</v>
      </c>
      <c r="N11" s="364" t="s">
        <v>405</v>
      </c>
      <c r="O11" s="365"/>
      <c r="P11" s="55"/>
      <c r="Q11" s="56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2.2758400000000001</v>
      </c>
      <c r="F14" s="307"/>
      <c r="G14" s="307"/>
      <c r="H14" s="307"/>
      <c r="I14" s="43">
        <v>0.76403200000000004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2.3733759999999999</v>
      </c>
      <c r="F15" s="307"/>
      <c r="G15" s="307"/>
      <c r="H15" s="307"/>
      <c r="I15" s="43">
        <v>0.747776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2.3246080000000005</v>
      </c>
      <c r="F16" s="307"/>
      <c r="G16" s="307"/>
      <c r="H16" s="307"/>
      <c r="I16" s="43">
        <v>0.73151999999999995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2.3733759999999999</v>
      </c>
      <c r="F17" s="307"/>
      <c r="G17" s="307"/>
      <c r="H17" s="307"/>
      <c r="I17" s="43">
        <v>0.82905600000000013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2.3733759999999999</v>
      </c>
      <c r="F18" s="307"/>
      <c r="G18" s="307"/>
      <c r="H18" s="307"/>
      <c r="I18" s="43">
        <v>0.747776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2.4221439999999999</v>
      </c>
      <c r="F19" s="307"/>
      <c r="G19" s="307"/>
      <c r="H19" s="307"/>
      <c r="I19" s="43">
        <v>0.747776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2.2920959999999999</v>
      </c>
      <c r="F20" s="307"/>
      <c r="G20" s="307"/>
      <c r="H20" s="307"/>
      <c r="I20" s="43">
        <v>1.2029440000000002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1.9019520000000001</v>
      </c>
      <c r="F21" s="307"/>
      <c r="G21" s="307"/>
      <c r="H21" s="307"/>
      <c r="I21" s="43">
        <v>1.3167359999999999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70.047104000000004</v>
      </c>
      <c r="F22" s="307"/>
      <c r="G22" s="307"/>
      <c r="H22" s="307"/>
      <c r="I22" s="43">
        <v>9.3959679999999999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68.372735999999989</v>
      </c>
      <c r="F23" s="307"/>
      <c r="G23" s="307"/>
      <c r="H23" s="307"/>
      <c r="I23" s="43">
        <v>29.147008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68.730367999999999</v>
      </c>
      <c r="F24" s="307"/>
      <c r="G24" s="307"/>
      <c r="H24" s="307"/>
      <c r="I24" s="43">
        <v>28.252928000000001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57.286144</v>
      </c>
      <c r="F25" s="307"/>
      <c r="G25" s="307"/>
      <c r="H25" s="307"/>
      <c r="I25" s="43">
        <v>21.929344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1.9832320000000001</v>
      </c>
      <c r="F26" s="307"/>
      <c r="G26" s="307"/>
      <c r="H26" s="307"/>
      <c r="I26" s="43">
        <v>1.9344640000000002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67.137280000000004</v>
      </c>
      <c r="F27" s="307"/>
      <c r="G27" s="307"/>
      <c r="H27" s="307"/>
      <c r="I27" s="43">
        <v>25.814528000000003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65.446656000000004</v>
      </c>
      <c r="F28" s="307"/>
      <c r="G28" s="307"/>
      <c r="H28" s="307"/>
      <c r="I28" s="43">
        <v>25.489408000000001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42.867072</v>
      </c>
      <c r="F29" s="307"/>
      <c r="G29" s="307"/>
      <c r="H29" s="307"/>
      <c r="I29" s="43">
        <v>25.619456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1.86944</v>
      </c>
      <c r="F30" s="307"/>
      <c r="G30" s="307"/>
      <c r="H30" s="307"/>
      <c r="I30" s="43">
        <v>1.7719039999999999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1.9019520000000001</v>
      </c>
      <c r="F31" s="307"/>
      <c r="G31" s="307"/>
      <c r="H31" s="307"/>
      <c r="I31" s="43">
        <v>0.78028799999999987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1.8856959999999998</v>
      </c>
      <c r="F32" s="307"/>
      <c r="G32" s="307"/>
      <c r="H32" s="307"/>
      <c r="I32" s="43">
        <v>0.81280000000000008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1.8369279999999999</v>
      </c>
      <c r="F33" s="307"/>
      <c r="G33" s="307"/>
      <c r="H33" s="307"/>
      <c r="I33" s="43">
        <v>0.78028799999999987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1.86944</v>
      </c>
      <c r="F34" s="307"/>
      <c r="G34" s="307"/>
      <c r="H34" s="307"/>
      <c r="I34" s="43">
        <v>0.79654400000000003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1.8206720000000001</v>
      </c>
      <c r="F35" s="307"/>
      <c r="G35" s="307"/>
      <c r="H35" s="307"/>
      <c r="I35" s="43">
        <v>0.60147200000000012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1.8206720000000001</v>
      </c>
      <c r="F36" s="307"/>
      <c r="G36" s="307"/>
      <c r="H36" s="307"/>
      <c r="I36" s="43">
        <v>0.66649600000000009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1.8369279999999999</v>
      </c>
      <c r="F37" s="307"/>
      <c r="G37" s="307"/>
      <c r="H37" s="307"/>
      <c r="I37" s="43">
        <v>0.81280000000000008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475.04908800000004</v>
      </c>
      <c r="F38" s="63"/>
      <c r="G38" s="26"/>
      <c r="H38" s="26"/>
      <c r="I38" s="25">
        <f>SUM(I14:I37)</f>
        <v>181.69331200000008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7" zoomScale="85" zoomScaleNormal="85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242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ТП-136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ТП-136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200</v>
      </c>
      <c r="F11" s="364" t="s">
        <v>405</v>
      </c>
      <c r="G11" s="365"/>
      <c r="H11" s="55"/>
      <c r="I11" s="56">
        <v>120</v>
      </c>
      <c r="J11" s="364" t="s">
        <v>405</v>
      </c>
      <c r="K11" s="365"/>
      <c r="L11" s="55"/>
      <c r="M11" s="56">
        <f>E11</f>
        <v>200</v>
      </c>
      <c r="N11" s="364" t="s">
        <v>405</v>
      </c>
      <c r="O11" s="365"/>
      <c r="P11" s="55"/>
      <c r="Q11" s="56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96"/>
      <c r="D14" s="296"/>
      <c r="E14" s="43">
        <v>7.8435200000000007</v>
      </c>
      <c r="F14" s="29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96"/>
      <c r="D15" s="296"/>
      <c r="E15" s="43">
        <v>7.80288</v>
      </c>
      <c r="F15" s="29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96"/>
      <c r="D16" s="296"/>
      <c r="E16" s="43">
        <v>7.7622399999999994</v>
      </c>
      <c r="F16" s="29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96"/>
      <c r="D17" s="296"/>
      <c r="E17" s="43">
        <v>7.80288</v>
      </c>
      <c r="F17" s="29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96"/>
      <c r="D18" s="296"/>
      <c r="E18" s="43">
        <v>7.7622399999999994</v>
      </c>
      <c r="F18" s="29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96"/>
      <c r="D19" s="296"/>
      <c r="E19" s="43">
        <v>7.80288</v>
      </c>
      <c r="F19" s="29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96"/>
      <c r="D20" s="296"/>
      <c r="E20" s="43">
        <v>7.9248000000000003</v>
      </c>
      <c r="F20" s="29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96"/>
      <c r="D21" s="296"/>
      <c r="E21" s="43">
        <v>7.8841599999999996</v>
      </c>
      <c r="F21" s="29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96"/>
      <c r="D22" s="296"/>
      <c r="E22" s="43">
        <v>7.7622399999999994</v>
      </c>
      <c r="F22" s="29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96"/>
      <c r="D23" s="296"/>
      <c r="E23" s="43">
        <v>9.8755199999999999</v>
      </c>
      <c r="F23" s="29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96"/>
      <c r="D24" s="296"/>
      <c r="E24" s="43">
        <v>10.322560000000001</v>
      </c>
      <c r="F24" s="29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96"/>
      <c r="D25" s="296"/>
      <c r="E25" s="43">
        <v>9.3471999999999991</v>
      </c>
      <c r="F25" s="29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96"/>
      <c r="D26" s="296"/>
      <c r="E26" s="43">
        <v>9.9161599999999996</v>
      </c>
      <c r="F26" s="29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96"/>
      <c r="D27" s="296"/>
      <c r="E27" s="43">
        <v>10.078720000000001</v>
      </c>
      <c r="F27" s="29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96"/>
      <c r="D28" s="296"/>
      <c r="E28" s="43">
        <v>9.4284799999999986</v>
      </c>
      <c r="F28" s="29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96"/>
      <c r="D29" s="296"/>
      <c r="E29" s="43">
        <v>9.4284799999999986</v>
      </c>
      <c r="F29" s="29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96"/>
      <c r="D30" s="296"/>
      <c r="E30" s="43">
        <v>9.2252799999999997</v>
      </c>
      <c r="F30" s="29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96"/>
      <c r="D31" s="296"/>
      <c r="E31" s="43">
        <v>9.2252799999999997</v>
      </c>
      <c r="F31" s="29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96"/>
      <c r="D32" s="296"/>
      <c r="E32" s="43">
        <v>9.2659200000000013</v>
      </c>
      <c r="F32" s="29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96"/>
      <c r="D33" s="296"/>
      <c r="E33" s="43">
        <v>9.50976</v>
      </c>
      <c r="F33" s="29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96"/>
      <c r="D34" s="296"/>
      <c r="E34" s="43">
        <v>9.3878400000000006</v>
      </c>
      <c r="F34" s="29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96"/>
      <c r="D35" s="296"/>
      <c r="E35" s="43">
        <v>9.3878400000000006</v>
      </c>
      <c r="F35" s="29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96"/>
      <c r="D36" s="296"/>
      <c r="E36" s="43">
        <v>9.3878400000000006</v>
      </c>
      <c r="F36" s="29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96"/>
      <c r="D37" s="296"/>
      <c r="E37" s="43">
        <v>9.3471999999999991</v>
      </c>
      <c r="F37" s="29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213.48192000000003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578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243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ТП-109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ТП-109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>
        <v>200</v>
      </c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200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96"/>
      <c r="C14" s="266"/>
      <c r="D14" s="266"/>
      <c r="E14" s="43">
        <v>2.8448000000000002</v>
      </c>
      <c r="F14" s="296"/>
      <c r="G14" s="296"/>
      <c r="H14" s="296"/>
      <c r="I14" s="296">
        <v>0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96"/>
      <c r="C15" s="266"/>
      <c r="D15" s="266"/>
      <c r="E15" s="43">
        <v>2.6822400000000002</v>
      </c>
      <c r="F15" s="296"/>
      <c r="G15" s="296"/>
      <c r="H15" s="296"/>
      <c r="I15" s="296">
        <v>0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96"/>
      <c r="C16" s="266"/>
      <c r="D16" s="266"/>
      <c r="E16" s="43">
        <v>2.7635199999999998</v>
      </c>
      <c r="F16" s="296"/>
      <c r="G16" s="296"/>
      <c r="H16" s="296"/>
      <c r="I16" s="296">
        <v>0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96"/>
      <c r="C17" s="266"/>
      <c r="D17" s="266"/>
      <c r="E17" s="43">
        <v>2.7635199999999998</v>
      </c>
      <c r="F17" s="296"/>
      <c r="G17" s="296"/>
      <c r="H17" s="296"/>
      <c r="I17" s="296">
        <v>0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96"/>
      <c r="C18" s="266"/>
      <c r="D18" s="266"/>
      <c r="E18" s="43">
        <v>2.5603199999999999</v>
      </c>
      <c r="F18" s="296"/>
      <c r="G18" s="296"/>
      <c r="H18" s="296"/>
      <c r="I18" s="296">
        <v>0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96"/>
      <c r="C19" s="266"/>
      <c r="D19" s="266"/>
      <c r="E19" s="43">
        <v>3.048</v>
      </c>
      <c r="F19" s="296"/>
      <c r="G19" s="296"/>
      <c r="H19" s="296"/>
      <c r="I19" s="296">
        <v>0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96"/>
      <c r="C20" s="266"/>
      <c r="D20" s="266"/>
      <c r="E20" s="43">
        <v>2.1945600000000001</v>
      </c>
      <c r="F20" s="296"/>
      <c r="G20" s="296"/>
      <c r="H20" s="296"/>
      <c r="I20" s="296">
        <v>0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96"/>
      <c r="C21" s="266"/>
      <c r="D21" s="266"/>
      <c r="E21" s="43">
        <v>0.85343999999999998</v>
      </c>
      <c r="F21" s="296"/>
      <c r="G21" s="296"/>
      <c r="H21" s="296"/>
      <c r="I21" s="296">
        <v>0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96"/>
      <c r="C22" s="266"/>
      <c r="D22" s="266"/>
      <c r="E22" s="43">
        <v>0.65024000000000004</v>
      </c>
      <c r="F22" s="296"/>
      <c r="G22" s="296"/>
      <c r="H22" s="296"/>
      <c r="I22" s="296">
        <v>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96"/>
      <c r="C23" s="266"/>
      <c r="D23" s="266"/>
      <c r="E23" s="43">
        <v>6.8275199999999998</v>
      </c>
      <c r="F23" s="296"/>
      <c r="G23" s="296"/>
      <c r="H23" s="296"/>
      <c r="I23" s="296">
        <v>0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96"/>
      <c r="C24" s="266"/>
      <c r="D24" s="266"/>
      <c r="E24" s="43">
        <v>6.78688</v>
      </c>
      <c r="F24" s="296"/>
      <c r="G24" s="296"/>
      <c r="H24" s="296"/>
      <c r="I24" s="296">
        <v>0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96"/>
      <c r="C25" s="266"/>
      <c r="D25" s="266"/>
      <c r="E25" s="43">
        <v>6.3398399999999997</v>
      </c>
      <c r="F25" s="296"/>
      <c r="G25" s="296"/>
      <c r="H25" s="296"/>
      <c r="I25" s="296">
        <v>0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96"/>
      <c r="C26" s="266"/>
      <c r="D26" s="266"/>
      <c r="E26" s="43">
        <v>0.40640000000000004</v>
      </c>
      <c r="F26" s="296"/>
      <c r="G26" s="296"/>
      <c r="H26" s="296"/>
      <c r="I26" s="296">
        <v>0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96"/>
      <c r="C27" s="266"/>
      <c r="D27" s="266"/>
      <c r="E27" s="43">
        <v>0.69087999999999994</v>
      </c>
      <c r="F27" s="296"/>
      <c r="G27" s="296"/>
      <c r="H27" s="296"/>
      <c r="I27" s="296">
        <v>0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96"/>
      <c r="C28" s="266"/>
      <c r="D28" s="266"/>
      <c r="E28" s="43">
        <v>0.89407999999999999</v>
      </c>
      <c r="F28" s="296"/>
      <c r="G28" s="296"/>
      <c r="H28" s="296"/>
      <c r="I28" s="296">
        <v>0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96"/>
      <c r="C29" s="266"/>
      <c r="D29" s="266"/>
      <c r="E29" s="43">
        <v>1.86944</v>
      </c>
      <c r="F29" s="296"/>
      <c r="G29" s="296"/>
      <c r="H29" s="296"/>
      <c r="I29" s="296">
        <v>0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96"/>
      <c r="C30" s="266"/>
      <c r="D30" s="266"/>
      <c r="E30" s="43">
        <v>1.74752</v>
      </c>
      <c r="F30" s="296"/>
      <c r="G30" s="296"/>
      <c r="H30" s="296"/>
      <c r="I30" s="296">
        <v>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96"/>
      <c r="C31" s="266"/>
      <c r="D31" s="266"/>
      <c r="E31" s="43">
        <v>1.74752</v>
      </c>
      <c r="F31" s="296"/>
      <c r="G31" s="296"/>
      <c r="H31" s="296"/>
      <c r="I31" s="296">
        <v>0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96"/>
      <c r="C32" s="266"/>
      <c r="D32" s="266"/>
      <c r="E32" s="43">
        <v>1.78816</v>
      </c>
      <c r="F32" s="296"/>
      <c r="G32" s="296"/>
      <c r="H32" s="296"/>
      <c r="I32" s="296">
        <v>0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96"/>
      <c r="C33" s="266"/>
      <c r="D33" s="266"/>
      <c r="E33" s="43">
        <v>1.8287999999999998</v>
      </c>
      <c r="F33" s="296"/>
      <c r="G33" s="296"/>
      <c r="H33" s="296"/>
      <c r="I33" s="296">
        <v>0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96"/>
      <c r="C34" s="266"/>
      <c r="D34" s="266"/>
      <c r="E34" s="43">
        <v>1.3004800000000001</v>
      </c>
      <c r="F34" s="296"/>
      <c r="G34" s="296"/>
      <c r="H34" s="296"/>
      <c r="I34" s="296">
        <v>0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96"/>
      <c r="C35" s="266"/>
      <c r="D35" s="266"/>
      <c r="E35" s="43">
        <v>0.60960000000000003</v>
      </c>
      <c r="F35" s="296"/>
      <c r="G35" s="296"/>
      <c r="H35" s="296"/>
      <c r="I35" s="296">
        <v>0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96"/>
      <c r="C36" s="266"/>
      <c r="D36" s="266"/>
      <c r="E36" s="43">
        <v>1.09728</v>
      </c>
      <c r="F36" s="296"/>
      <c r="G36" s="296"/>
      <c r="H36" s="296"/>
      <c r="I36" s="296">
        <v>0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96"/>
      <c r="C37" s="266"/>
      <c r="D37" s="266"/>
      <c r="E37" s="43">
        <v>2.3164800000000003</v>
      </c>
      <c r="F37" s="296"/>
      <c r="G37" s="296"/>
      <c r="H37" s="296"/>
      <c r="I37" s="296">
        <v>0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5" x14ac:dyDescent="0.25">
      <c r="A38" s="14" t="s">
        <v>14</v>
      </c>
      <c r="B38" s="49"/>
      <c r="C38" s="24"/>
      <c r="D38" s="24"/>
      <c r="E38" s="273">
        <f>SUM(E14:E37)</f>
        <v>56.611519999999992</v>
      </c>
      <c r="F38" s="19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60" zoomScaleNormal="6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579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580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ф,6кВ Битумная</v>
      </c>
      <c r="C10" s="400"/>
      <c r="D10" s="400"/>
      <c r="E10" s="400"/>
      <c r="F10" s="387" t="str">
        <f>N4</f>
        <v>ф,6кВ Горсеть-1</v>
      </c>
      <c r="G10" s="390"/>
      <c r="H10" s="390"/>
      <c r="I10" s="391"/>
      <c r="J10" s="400" t="str">
        <f>N3</f>
        <v>ф,6кВ Битумная</v>
      </c>
      <c r="K10" s="400"/>
      <c r="L10" s="400"/>
      <c r="M10" s="400"/>
      <c r="N10" s="387" t="str">
        <f>N4</f>
        <v>ф,6кВ Горсеть-1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301">
        <v>161.28</v>
      </c>
      <c r="F14" s="296"/>
      <c r="G14" s="296"/>
      <c r="H14" s="296"/>
      <c r="I14" s="301">
        <v>1065.5999999999999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302">
        <v>151.20000000000002</v>
      </c>
      <c r="F15" s="296"/>
      <c r="G15" s="296"/>
      <c r="H15" s="296"/>
      <c r="I15" s="302">
        <v>983.52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302">
        <v>149.76</v>
      </c>
      <c r="F16" s="296"/>
      <c r="G16" s="296"/>
      <c r="H16" s="296"/>
      <c r="I16" s="302">
        <v>953.28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302">
        <v>139.68</v>
      </c>
      <c r="F17" s="296"/>
      <c r="G17" s="296"/>
      <c r="H17" s="296"/>
      <c r="I17" s="302">
        <v>889.92000000000007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302">
        <v>149.76</v>
      </c>
      <c r="F18" s="296"/>
      <c r="G18" s="296"/>
      <c r="H18" s="296"/>
      <c r="I18" s="302">
        <v>862.56000000000006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302">
        <v>156.96</v>
      </c>
      <c r="F19" s="296"/>
      <c r="G19" s="296"/>
      <c r="H19" s="296"/>
      <c r="I19" s="302">
        <v>983.52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302">
        <v>159.84</v>
      </c>
      <c r="F20" s="296"/>
      <c r="G20" s="296"/>
      <c r="H20" s="296"/>
      <c r="I20" s="302">
        <v>1169.28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302">
        <v>164.16</v>
      </c>
      <c r="F21" s="296"/>
      <c r="G21" s="296"/>
      <c r="H21" s="296"/>
      <c r="I21" s="302">
        <v>1264.32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302">
        <v>239.04</v>
      </c>
      <c r="F22" s="296"/>
      <c r="G22" s="296"/>
      <c r="H22" s="296"/>
      <c r="I22" s="302">
        <v>1399.68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302">
        <v>328.32</v>
      </c>
      <c r="F23" s="296"/>
      <c r="G23" s="296"/>
      <c r="H23" s="296"/>
      <c r="I23" s="302">
        <v>1533.6000000000001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302">
        <v>324</v>
      </c>
      <c r="F24" s="296"/>
      <c r="G24" s="296"/>
      <c r="H24" s="296"/>
      <c r="I24" s="302">
        <v>1635.8400000000001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302">
        <v>200.16</v>
      </c>
      <c r="F25" s="296"/>
      <c r="G25" s="296"/>
      <c r="H25" s="296"/>
      <c r="I25" s="302">
        <v>1648.8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302">
        <v>174.24</v>
      </c>
      <c r="F26" s="296"/>
      <c r="G26" s="296"/>
      <c r="H26" s="296"/>
      <c r="I26" s="302">
        <v>1650.24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302">
        <v>184.32</v>
      </c>
      <c r="F27" s="296"/>
      <c r="G27" s="296"/>
      <c r="H27" s="296"/>
      <c r="I27" s="302">
        <v>1611.3600000000001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302">
        <v>178.56</v>
      </c>
      <c r="F28" s="296"/>
      <c r="G28" s="296"/>
      <c r="H28" s="296"/>
      <c r="I28" s="302">
        <v>1643.04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302">
        <v>208.8</v>
      </c>
      <c r="F29" s="296"/>
      <c r="G29" s="296"/>
      <c r="H29" s="296"/>
      <c r="I29" s="302">
        <v>1650.24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302">
        <v>195.84</v>
      </c>
      <c r="F30" s="296"/>
      <c r="G30" s="296"/>
      <c r="H30" s="296"/>
      <c r="I30" s="302">
        <v>1668.96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302">
        <v>146.88</v>
      </c>
      <c r="F31" s="296"/>
      <c r="G31" s="296"/>
      <c r="H31" s="296"/>
      <c r="I31" s="302">
        <v>1648.8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302">
        <v>142.56</v>
      </c>
      <c r="F32" s="296"/>
      <c r="G32" s="296"/>
      <c r="H32" s="296"/>
      <c r="I32" s="302">
        <v>1054.08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302">
        <v>141.12</v>
      </c>
      <c r="F33" s="296"/>
      <c r="G33" s="296"/>
      <c r="H33" s="296"/>
      <c r="I33" s="302">
        <v>804.96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302">
        <v>174.24</v>
      </c>
      <c r="F34" s="296"/>
      <c r="G34" s="296"/>
      <c r="H34" s="296"/>
      <c r="I34" s="302">
        <v>777.6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302">
        <v>156.96</v>
      </c>
      <c r="F35" s="296"/>
      <c r="G35" s="296"/>
      <c r="H35" s="296"/>
      <c r="I35" s="302">
        <v>757.44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302">
        <v>148.32</v>
      </c>
      <c r="F36" s="296"/>
      <c r="G36" s="296"/>
      <c r="H36" s="296"/>
      <c r="I36" s="302">
        <v>681.12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303">
        <v>144</v>
      </c>
      <c r="F37" s="296"/>
      <c r="G37" s="296"/>
      <c r="H37" s="296"/>
      <c r="I37" s="303">
        <v>583.20000000000005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ht="15" x14ac:dyDescent="0.25">
      <c r="A38" s="14" t="s">
        <v>14</v>
      </c>
      <c r="B38" s="49"/>
      <c r="C38" s="24"/>
      <c r="D38" s="24"/>
      <c r="E38" s="25">
        <f>SUM(E15:E37)</f>
        <v>4158.7200000000012</v>
      </c>
      <c r="F38" s="19"/>
      <c r="G38" s="26"/>
      <c r="H38" s="26"/>
      <c r="I38" s="25">
        <f>SUM(I14:I37)</f>
        <v>28920.959999999995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581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582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ПМК-22</v>
      </c>
      <c r="C10" s="400"/>
      <c r="D10" s="400"/>
      <c r="E10" s="400"/>
      <c r="F10" s="387" t="str">
        <f>N4</f>
        <v>ф,10кВ АБЗ</v>
      </c>
      <c r="G10" s="390"/>
      <c r="H10" s="390"/>
      <c r="I10" s="391"/>
      <c r="J10" s="400" t="str">
        <f>N3</f>
        <v>ф,10кВ ПМК-22</v>
      </c>
      <c r="K10" s="400"/>
      <c r="L10" s="400"/>
      <c r="M10" s="400"/>
      <c r="N10" s="387" t="str">
        <f>N4</f>
        <v>ф,10кВ АБЗ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304">
        <v>3.2</v>
      </c>
      <c r="F14" s="291"/>
      <c r="G14" s="291"/>
      <c r="H14" s="291"/>
      <c r="I14" s="304">
        <v>21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305">
        <v>2.8000000000000003</v>
      </c>
      <c r="F15" s="291"/>
      <c r="G15" s="291"/>
      <c r="H15" s="291"/>
      <c r="I15" s="305">
        <v>21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305">
        <v>2.4</v>
      </c>
      <c r="F16" s="291"/>
      <c r="G16" s="291"/>
      <c r="H16" s="291"/>
      <c r="I16" s="305">
        <v>22.2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305">
        <v>2.4</v>
      </c>
      <c r="F17" s="291"/>
      <c r="G17" s="291"/>
      <c r="H17" s="291"/>
      <c r="I17" s="305">
        <v>16.8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305">
        <v>2.4</v>
      </c>
      <c r="F18" s="291"/>
      <c r="G18" s="291"/>
      <c r="H18" s="291"/>
      <c r="I18" s="305">
        <v>16.8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305">
        <v>2.8000000000000003</v>
      </c>
      <c r="F19" s="291"/>
      <c r="G19" s="291"/>
      <c r="H19" s="291"/>
      <c r="I19" s="305">
        <v>18.600000000000001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305">
        <v>2.4</v>
      </c>
      <c r="F20" s="291"/>
      <c r="G20" s="291"/>
      <c r="H20" s="291"/>
      <c r="I20" s="305">
        <v>22.8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305">
        <v>4.4000000000000004</v>
      </c>
      <c r="F21" s="291"/>
      <c r="G21" s="291"/>
      <c r="H21" s="291"/>
      <c r="I21" s="305">
        <v>25.8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305">
        <v>4.4000000000000004</v>
      </c>
      <c r="F22" s="291"/>
      <c r="G22" s="291"/>
      <c r="H22" s="291"/>
      <c r="I22" s="305">
        <v>28.2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305">
        <v>4.4000000000000004</v>
      </c>
      <c r="F23" s="291"/>
      <c r="G23" s="291"/>
      <c r="H23" s="291"/>
      <c r="I23" s="305">
        <v>27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305">
        <v>4.4000000000000004</v>
      </c>
      <c r="F24" s="291"/>
      <c r="G24" s="291"/>
      <c r="H24" s="291"/>
      <c r="I24" s="305">
        <v>27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305">
        <v>6.4</v>
      </c>
      <c r="F25" s="291"/>
      <c r="G25" s="291"/>
      <c r="H25" s="291"/>
      <c r="I25" s="305">
        <v>27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305">
        <v>8.8000000000000007</v>
      </c>
      <c r="F26" s="291"/>
      <c r="G26" s="291"/>
      <c r="H26" s="291"/>
      <c r="I26" s="305">
        <v>25.8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305">
        <v>3.6</v>
      </c>
      <c r="F27" s="291"/>
      <c r="G27" s="291"/>
      <c r="H27" s="291"/>
      <c r="I27" s="305">
        <v>25.8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305">
        <v>4.4000000000000004</v>
      </c>
      <c r="F28" s="291"/>
      <c r="G28" s="291"/>
      <c r="H28" s="291"/>
      <c r="I28" s="305">
        <v>29.400000000000002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305">
        <v>6.4</v>
      </c>
      <c r="F29" s="291"/>
      <c r="G29" s="291"/>
      <c r="H29" s="291"/>
      <c r="I29" s="305">
        <v>31.8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305">
        <v>3.2</v>
      </c>
      <c r="F30" s="291"/>
      <c r="G30" s="291"/>
      <c r="H30" s="291"/>
      <c r="I30" s="305">
        <v>30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305">
        <v>3.2</v>
      </c>
      <c r="F31" s="291"/>
      <c r="G31" s="291"/>
      <c r="H31" s="291"/>
      <c r="I31" s="305">
        <v>32.4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305">
        <v>3.2</v>
      </c>
      <c r="F32" s="291"/>
      <c r="G32" s="291"/>
      <c r="H32" s="291"/>
      <c r="I32" s="305">
        <v>33.6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305">
        <v>3.2</v>
      </c>
      <c r="F33" s="291"/>
      <c r="G33" s="291"/>
      <c r="H33" s="291"/>
      <c r="I33" s="305">
        <v>33.6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305">
        <v>2.8000000000000003</v>
      </c>
      <c r="F34" s="291"/>
      <c r="G34" s="291"/>
      <c r="H34" s="291"/>
      <c r="I34" s="305">
        <v>36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305">
        <v>2.8000000000000003</v>
      </c>
      <c r="F35" s="291"/>
      <c r="G35" s="291"/>
      <c r="H35" s="291"/>
      <c r="I35" s="305">
        <v>35.4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305">
        <v>2.4</v>
      </c>
      <c r="F36" s="291"/>
      <c r="G36" s="291"/>
      <c r="H36" s="291"/>
      <c r="I36" s="305">
        <v>28.2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306">
        <v>3.2</v>
      </c>
      <c r="F37" s="291"/>
      <c r="G37" s="291"/>
      <c r="H37" s="291"/>
      <c r="I37" s="306">
        <v>25.2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89.600000000000009</v>
      </c>
      <c r="F38" s="63"/>
      <c r="G38" s="26"/>
      <c r="H38" s="26"/>
      <c r="I38" s="25">
        <f>SUM(I14:I37)</f>
        <v>641.40000000000009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583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ф,6кВ Горсеть-4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ф,6кВ Горсеть-4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301">
        <v>0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302">
        <v>0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302">
        <v>0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302">
        <v>0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302">
        <v>0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302">
        <v>0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302">
        <v>0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302">
        <v>0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302">
        <v>0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302">
        <v>0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302">
        <v>0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302">
        <v>0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302">
        <v>0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302">
        <v>0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302">
        <v>0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302">
        <v>0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302">
        <v>0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302">
        <v>0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302">
        <v>610.56000000000006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302">
        <v>738.72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302">
        <v>740.16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302">
        <v>738.72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302">
        <v>702.72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303">
        <v>609.12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4140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O45" sqref="O45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244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584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585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ф,6кВ Горсеть-2</v>
      </c>
      <c r="C10" s="400"/>
      <c r="D10" s="400"/>
      <c r="E10" s="400"/>
      <c r="F10" s="387" t="str">
        <f>N4</f>
        <v>ф,6кВ Горсеть-3</v>
      </c>
      <c r="G10" s="390"/>
      <c r="H10" s="390"/>
      <c r="I10" s="391"/>
      <c r="J10" s="400" t="str">
        <f>N3</f>
        <v>ф,6кВ Горсеть-2</v>
      </c>
      <c r="K10" s="400"/>
      <c r="L10" s="400"/>
      <c r="M10" s="400"/>
      <c r="N10" s="387" t="str">
        <f>N4</f>
        <v>ф,6кВ Горсеть-3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301">
        <v>603.36</v>
      </c>
      <c r="F14" s="20"/>
      <c r="G14" s="296"/>
      <c r="H14" s="296"/>
      <c r="I14" s="301">
        <v>388.8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302">
        <v>502.56</v>
      </c>
      <c r="F15" s="20"/>
      <c r="G15" s="296"/>
      <c r="H15" s="296"/>
      <c r="I15" s="302">
        <v>364.32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302">
        <v>491.04</v>
      </c>
      <c r="F16" s="20"/>
      <c r="G16" s="296"/>
      <c r="H16" s="296"/>
      <c r="I16" s="302">
        <v>347.04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302">
        <v>449.28000000000003</v>
      </c>
      <c r="F17" s="20"/>
      <c r="G17" s="296"/>
      <c r="H17" s="296"/>
      <c r="I17" s="302">
        <v>312.48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302">
        <v>434.88</v>
      </c>
      <c r="F18" s="20"/>
      <c r="G18" s="296"/>
      <c r="H18" s="296"/>
      <c r="I18" s="302">
        <v>319.68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302">
        <v>465.12</v>
      </c>
      <c r="F19" s="20"/>
      <c r="G19" s="296"/>
      <c r="H19" s="296"/>
      <c r="I19" s="302">
        <v>357.12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302">
        <v>537.12</v>
      </c>
      <c r="F20" s="20"/>
      <c r="G20" s="296"/>
      <c r="H20" s="296"/>
      <c r="I20" s="302">
        <v>413.28000000000003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302">
        <v>753.12</v>
      </c>
      <c r="F21" s="20"/>
      <c r="G21" s="296"/>
      <c r="H21" s="296"/>
      <c r="I21" s="302">
        <v>456.48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302">
        <v>951.84</v>
      </c>
      <c r="F22" s="20"/>
      <c r="G22" s="296"/>
      <c r="H22" s="296"/>
      <c r="I22" s="302">
        <v>540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302">
        <v>1127.52</v>
      </c>
      <c r="F23" s="20"/>
      <c r="G23" s="296"/>
      <c r="H23" s="296"/>
      <c r="I23" s="302">
        <v>588.96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302">
        <v>1236.96</v>
      </c>
      <c r="F24" s="20"/>
      <c r="G24" s="296"/>
      <c r="H24" s="296"/>
      <c r="I24" s="302">
        <v>514.08000000000004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302">
        <v>1234.08</v>
      </c>
      <c r="F25" s="20"/>
      <c r="G25" s="296"/>
      <c r="H25" s="296"/>
      <c r="I25" s="302">
        <v>516.96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302">
        <v>1166.4000000000001</v>
      </c>
      <c r="F26" s="20"/>
      <c r="G26" s="296"/>
      <c r="H26" s="296"/>
      <c r="I26" s="302">
        <v>512.64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302">
        <v>1077.1200000000001</v>
      </c>
      <c r="F27" s="20"/>
      <c r="G27" s="296"/>
      <c r="H27" s="296"/>
      <c r="I27" s="302">
        <v>501.12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302">
        <v>1176.48</v>
      </c>
      <c r="F28" s="20"/>
      <c r="G28" s="296"/>
      <c r="H28" s="296"/>
      <c r="I28" s="302">
        <v>491.04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302">
        <v>1023.84</v>
      </c>
      <c r="F29" s="20"/>
      <c r="G29" s="296"/>
      <c r="H29" s="296"/>
      <c r="I29" s="302">
        <v>502.56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302">
        <v>1012.32</v>
      </c>
      <c r="F30" s="20"/>
      <c r="G30" s="296"/>
      <c r="H30" s="296"/>
      <c r="I30" s="302">
        <v>483.84000000000003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302">
        <v>895.68000000000006</v>
      </c>
      <c r="F31" s="20"/>
      <c r="G31" s="296"/>
      <c r="H31" s="296"/>
      <c r="I31" s="302">
        <v>469.44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302">
        <v>799.2</v>
      </c>
      <c r="F32" s="20"/>
      <c r="G32" s="296"/>
      <c r="H32" s="296"/>
      <c r="I32" s="302">
        <v>465.12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302">
        <v>794.88</v>
      </c>
      <c r="F33" s="20"/>
      <c r="G33" s="296"/>
      <c r="H33" s="296"/>
      <c r="I33" s="302">
        <v>460.8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302">
        <v>712.80000000000007</v>
      </c>
      <c r="F34" s="20"/>
      <c r="G34" s="296"/>
      <c r="H34" s="296"/>
      <c r="I34" s="302">
        <v>453.6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302">
        <v>689.76</v>
      </c>
      <c r="F35" s="20"/>
      <c r="G35" s="296"/>
      <c r="H35" s="296"/>
      <c r="I35" s="302">
        <v>468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302">
        <v>688.32</v>
      </c>
      <c r="F36" s="20"/>
      <c r="G36" s="296"/>
      <c r="H36" s="296"/>
      <c r="I36" s="302">
        <v>476.64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303">
        <v>627.84</v>
      </c>
      <c r="F37" s="20"/>
      <c r="G37" s="296"/>
      <c r="H37" s="296"/>
      <c r="I37" s="303">
        <v>417.6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">
      <c r="A38" s="14" t="s">
        <v>14</v>
      </c>
      <c r="B38" s="49"/>
      <c r="C38" s="24"/>
      <c r="D38" s="24"/>
      <c r="E38" s="25">
        <f>SUM(E14:E37)</f>
        <v>19451.52</v>
      </c>
      <c r="F38" s="20"/>
      <c r="G38" s="26"/>
      <c r="H38" s="26"/>
      <c r="I38" s="25">
        <f>SUM(I14:I37)</f>
        <v>10821.6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500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586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Поселок</v>
      </c>
      <c r="C10" s="400"/>
      <c r="D10" s="400"/>
      <c r="E10" s="400"/>
      <c r="F10" s="387" t="str">
        <f>N4</f>
        <v>ф,10кВ Льнозавод</v>
      </c>
      <c r="G10" s="390"/>
      <c r="H10" s="390"/>
      <c r="I10" s="391"/>
      <c r="J10" s="400" t="str">
        <f>N3</f>
        <v>ф,10кВ Поселок</v>
      </c>
      <c r="K10" s="400"/>
      <c r="L10" s="400"/>
      <c r="M10" s="400"/>
      <c r="N10" s="387" t="str">
        <f>N4</f>
        <v>ф,10кВ Льнозавод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238.6</v>
      </c>
      <c r="F14" s="291"/>
      <c r="G14" s="291"/>
      <c r="H14" s="291"/>
      <c r="I14" s="290">
        <v>7.6000000000000005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221.1</v>
      </c>
      <c r="F15" s="291"/>
      <c r="G15" s="291"/>
      <c r="H15" s="291"/>
      <c r="I15" s="292">
        <v>8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217</v>
      </c>
      <c r="F16" s="291"/>
      <c r="G16" s="291"/>
      <c r="H16" s="291"/>
      <c r="I16" s="292">
        <v>6.4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192.1</v>
      </c>
      <c r="F17" s="291"/>
      <c r="G17" s="291"/>
      <c r="H17" s="291"/>
      <c r="I17" s="292">
        <v>5.6000000000000005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191.20000000000002</v>
      </c>
      <c r="F18" s="291"/>
      <c r="G18" s="291"/>
      <c r="H18" s="291"/>
      <c r="I18" s="292">
        <v>4.4000000000000004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206.4</v>
      </c>
      <c r="F19" s="291"/>
      <c r="G19" s="291"/>
      <c r="H19" s="291"/>
      <c r="I19" s="292">
        <v>4.8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255.3</v>
      </c>
      <c r="F20" s="291"/>
      <c r="G20" s="291"/>
      <c r="H20" s="291"/>
      <c r="I20" s="292">
        <v>4.8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261.7</v>
      </c>
      <c r="F21" s="291"/>
      <c r="G21" s="291"/>
      <c r="H21" s="291"/>
      <c r="I21" s="292">
        <v>6.8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268.8</v>
      </c>
      <c r="F22" s="291"/>
      <c r="G22" s="291"/>
      <c r="H22" s="291"/>
      <c r="I22" s="292">
        <v>219.6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288.10000000000002</v>
      </c>
      <c r="F23" s="291"/>
      <c r="G23" s="291"/>
      <c r="H23" s="291"/>
      <c r="I23" s="292">
        <v>254.4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284.90000000000003</v>
      </c>
      <c r="F24" s="291"/>
      <c r="G24" s="291"/>
      <c r="H24" s="291"/>
      <c r="I24" s="292">
        <v>274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277.7</v>
      </c>
      <c r="F25" s="291"/>
      <c r="G25" s="291"/>
      <c r="H25" s="291"/>
      <c r="I25" s="292">
        <v>243.6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287.8</v>
      </c>
      <c r="F26" s="291"/>
      <c r="G26" s="291"/>
      <c r="H26" s="291"/>
      <c r="I26" s="292">
        <v>81.600000000000009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273.90000000000003</v>
      </c>
      <c r="F27" s="291"/>
      <c r="G27" s="291"/>
      <c r="H27" s="291"/>
      <c r="I27" s="292">
        <v>240.8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276.40000000000003</v>
      </c>
      <c r="F28" s="291"/>
      <c r="G28" s="291"/>
      <c r="H28" s="291"/>
      <c r="I28" s="292">
        <v>167.20000000000002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272.2</v>
      </c>
      <c r="F29" s="291"/>
      <c r="G29" s="291"/>
      <c r="H29" s="291"/>
      <c r="I29" s="292">
        <v>36.800000000000004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269.3</v>
      </c>
      <c r="F30" s="291"/>
      <c r="G30" s="291"/>
      <c r="H30" s="291"/>
      <c r="I30" s="292">
        <v>36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273</v>
      </c>
      <c r="F31" s="291"/>
      <c r="G31" s="291"/>
      <c r="H31" s="291"/>
      <c r="I31" s="292">
        <v>14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285.8</v>
      </c>
      <c r="F32" s="291"/>
      <c r="G32" s="291"/>
      <c r="H32" s="291"/>
      <c r="I32" s="292">
        <v>10.8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302</v>
      </c>
      <c r="F33" s="291"/>
      <c r="G33" s="291"/>
      <c r="H33" s="291"/>
      <c r="I33" s="292">
        <v>8.8000000000000007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303.40000000000003</v>
      </c>
      <c r="F34" s="291"/>
      <c r="G34" s="291"/>
      <c r="H34" s="291"/>
      <c r="I34" s="292">
        <v>9.2000000000000011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306.8</v>
      </c>
      <c r="F35" s="291"/>
      <c r="G35" s="291"/>
      <c r="H35" s="291"/>
      <c r="I35" s="292">
        <v>10.4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290</v>
      </c>
      <c r="F36" s="291"/>
      <c r="G36" s="291"/>
      <c r="H36" s="291"/>
      <c r="I36" s="292">
        <v>9.6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253.6</v>
      </c>
      <c r="F37" s="291"/>
      <c r="G37" s="291"/>
      <c r="H37" s="291"/>
      <c r="I37" s="293">
        <v>8.8000000000000007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6297.1</v>
      </c>
      <c r="F38" s="63"/>
      <c r="G38" s="26"/>
      <c r="H38" s="26"/>
      <c r="I38" s="25">
        <f>SUM(I14:I37)</f>
        <v>1673.9999999999998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245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587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588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ф,Парк-1</v>
      </c>
      <c r="C10" s="400"/>
      <c r="D10" s="400"/>
      <c r="E10" s="400"/>
      <c r="F10" s="387" t="str">
        <f>N4</f>
        <v>ф,Парк-2</v>
      </c>
      <c r="G10" s="390"/>
      <c r="H10" s="390"/>
      <c r="I10" s="391"/>
      <c r="J10" s="400" t="str">
        <f>N3</f>
        <v>ф,Парк-1</v>
      </c>
      <c r="K10" s="400"/>
      <c r="L10" s="400"/>
      <c r="M10" s="400"/>
      <c r="N10" s="387" t="str">
        <f>N4</f>
        <v>ф,Парк-2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0">
        <v>1592.4</v>
      </c>
      <c r="F14" s="291"/>
      <c r="G14" s="291"/>
      <c r="H14" s="291"/>
      <c r="I14" s="290">
        <v>415.2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92">
        <v>1712.4</v>
      </c>
      <c r="F15" s="291"/>
      <c r="G15" s="291"/>
      <c r="H15" s="291"/>
      <c r="I15" s="292">
        <v>464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92">
        <v>1484.4</v>
      </c>
      <c r="F16" s="291"/>
      <c r="G16" s="291"/>
      <c r="H16" s="291"/>
      <c r="I16" s="292">
        <v>412.8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92">
        <v>1244.4000000000001</v>
      </c>
      <c r="F17" s="291"/>
      <c r="G17" s="291"/>
      <c r="H17" s="291"/>
      <c r="I17" s="292">
        <v>402.40000000000003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92">
        <v>1080</v>
      </c>
      <c r="F18" s="291"/>
      <c r="G18" s="291"/>
      <c r="H18" s="291"/>
      <c r="I18" s="292">
        <v>384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92">
        <v>1533.6000000000001</v>
      </c>
      <c r="F19" s="291"/>
      <c r="G19" s="291"/>
      <c r="H19" s="291"/>
      <c r="I19" s="292">
        <v>404.8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92">
        <v>1447.2</v>
      </c>
      <c r="F20" s="291"/>
      <c r="G20" s="291"/>
      <c r="H20" s="291"/>
      <c r="I20" s="292">
        <v>434.40000000000003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92">
        <v>1406.4</v>
      </c>
      <c r="F21" s="291"/>
      <c r="G21" s="291"/>
      <c r="H21" s="291"/>
      <c r="I21" s="292">
        <v>425.6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92">
        <v>1516.8</v>
      </c>
      <c r="F22" s="291"/>
      <c r="G22" s="291"/>
      <c r="H22" s="291"/>
      <c r="I22" s="292">
        <v>417.6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92">
        <v>1182</v>
      </c>
      <c r="F23" s="291"/>
      <c r="G23" s="291"/>
      <c r="H23" s="291"/>
      <c r="I23" s="292">
        <v>414.40000000000003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92">
        <v>1406.4</v>
      </c>
      <c r="F24" s="291"/>
      <c r="G24" s="291"/>
      <c r="H24" s="291"/>
      <c r="I24" s="292">
        <v>482.40000000000003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92">
        <v>1662</v>
      </c>
      <c r="F25" s="291"/>
      <c r="G25" s="291"/>
      <c r="H25" s="291"/>
      <c r="I25" s="292">
        <v>559.20000000000005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92">
        <v>1632</v>
      </c>
      <c r="F26" s="291"/>
      <c r="G26" s="291"/>
      <c r="H26" s="291"/>
      <c r="I26" s="292">
        <v>522.4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92">
        <v>1726.8</v>
      </c>
      <c r="F27" s="291"/>
      <c r="G27" s="291"/>
      <c r="H27" s="291"/>
      <c r="I27" s="292">
        <v>530.4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92">
        <v>1819.2</v>
      </c>
      <c r="F28" s="291"/>
      <c r="G28" s="291"/>
      <c r="H28" s="291"/>
      <c r="I28" s="292">
        <v>546.4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92">
        <v>1478.4</v>
      </c>
      <c r="F29" s="291"/>
      <c r="G29" s="291"/>
      <c r="H29" s="291"/>
      <c r="I29" s="292">
        <v>473.6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92">
        <v>1797.6000000000001</v>
      </c>
      <c r="F30" s="291"/>
      <c r="G30" s="291"/>
      <c r="H30" s="291"/>
      <c r="I30" s="292">
        <v>440.8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92">
        <v>1533.6000000000001</v>
      </c>
      <c r="F31" s="291"/>
      <c r="G31" s="291"/>
      <c r="H31" s="291"/>
      <c r="I31" s="292">
        <v>394.40000000000003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92">
        <v>1615.2</v>
      </c>
      <c r="F32" s="291"/>
      <c r="G32" s="291"/>
      <c r="H32" s="291"/>
      <c r="I32" s="292">
        <v>396.8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92">
        <v>1538.4</v>
      </c>
      <c r="F33" s="291"/>
      <c r="G33" s="291"/>
      <c r="H33" s="291"/>
      <c r="I33" s="292">
        <v>328.8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92">
        <v>1404</v>
      </c>
      <c r="F34" s="291"/>
      <c r="G34" s="291"/>
      <c r="H34" s="291"/>
      <c r="I34" s="292">
        <v>334.40000000000003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92">
        <v>1633.2</v>
      </c>
      <c r="F35" s="291"/>
      <c r="G35" s="291"/>
      <c r="H35" s="291"/>
      <c r="I35" s="292">
        <v>433.6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92">
        <v>1614</v>
      </c>
      <c r="F36" s="291"/>
      <c r="G36" s="291"/>
      <c r="H36" s="291"/>
      <c r="I36" s="292">
        <v>426.40000000000003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93">
        <v>944.4</v>
      </c>
      <c r="F37" s="291"/>
      <c r="G37" s="291"/>
      <c r="H37" s="291"/>
      <c r="I37" s="293">
        <v>286.40000000000003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36004.800000000003</v>
      </c>
      <c r="F38" s="63"/>
      <c r="G38" s="26"/>
      <c r="H38" s="26"/>
      <c r="I38" s="25">
        <f>SUM(I14:I37)</f>
        <v>10331.199999999997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" zoomScale="85" zoomScaleNormal="85" workbookViewId="0">
      <selection activeCell="I38" sqref="I38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589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590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ф,6кВ Водозабор-1</v>
      </c>
      <c r="C10" s="400"/>
      <c r="D10" s="400"/>
      <c r="E10" s="400"/>
      <c r="F10" s="387" t="str">
        <f>N4</f>
        <v>ф,6кВ Водозабор-2</v>
      </c>
      <c r="G10" s="390"/>
      <c r="H10" s="390"/>
      <c r="I10" s="391"/>
      <c r="J10" s="400" t="str">
        <f>N3</f>
        <v>ф,6кВ Водозабор-1</v>
      </c>
      <c r="K10" s="400"/>
      <c r="L10" s="400"/>
      <c r="M10" s="400"/>
      <c r="N10" s="387" t="str">
        <f>N4</f>
        <v>ф,6кВ Водозабор-2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4">
        <v>25.44</v>
      </c>
      <c r="F14" s="266"/>
      <c r="G14" s="16"/>
      <c r="H14" s="18"/>
      <c r="I14" s="266">
        <v>23.16</v>
      </c>
      <c r="J14" s="20"/>
      <c r="K14" s="18"/>
      <c r="L14" s="18"/>
      <c r="M14" s="19">
        <v>0</v>
      </c>
      <c r="N14" s="17"/>
      <c r="O14" s="18"/>
      <c r="P14" s="18"/>
      <c r="Q14" s="19">
        <v>0</v>
      </c>
    </row>
    <row r="15" spans="1:33" s="11" customFormat="1" ht="15" x14ac:dyDescent="0.25">
      <c r="A15" s="284" t="s">
        <v>689</v>
      </c>
      <c r="B15" s="289"/>
      <c r="C15" s="266"/>
      <c r="D15" s="266"/>
      <c r="E15" s="264">
        <v>24</v>
      </c>
      <c r="F15" s="266"/>
      <c r="G15" s="16"/>
      <c r="H15" s="18"/>
      <c r="I15" s="266">
        <v>23.16</v>
      </c>
      <c r="J15" s="20"/>
      <c r="K15" s="18"/>
      <c r="L15" s="18"/>
      <c r="M15" s="19">
        <v>0</v>
      </c>
      <c r="N15" s="17"/>
      <c r="O15" s="18"/>
      <c r="P15" s="18"/>
      <c r="Q15" s="19">
        <v>0</v>
      </c>
    </row>
    <row r="16" spans="1:33" s="11" customFormat="1" ht="15" x14ac:dyDescent="0.25">
      <c r="A16" s="284" t="s">
        <v>690</v>
      </c>
      <c r="B16" s="289"/>
      <c r="C16" s="266"/>
      <c r="D16" s="266"/>
      <c r="E16" s="264">
        <v>23.64</v>
      </c>
      <c r="F16" s="266"/>
      <c r="G16" s="16"/>
      <c r="H16" s="18"/>
      <c r="I16" s="266">
        <v>22.92</v>
      </c>
      <c r="J16" s="20"/>
      <c r="K16" s="18"/>
      <c r="L16" s="18"/>
      <c r="M16" s="19">
        <v>0</v>
      </c>
      <c r="N16" s="17"/>
      <c r="O16" s="18"/>
      <c r="P16" s="18"/>
      <c r="Q16" s="19">
        <v>0</v>
      </c>
    </row>
    <row r="17" spans="1:17" s="11" customFormat="1" ht="15" x14ac:dyDescent="0.25">
      <c r="A17" s="284" t="s">
        <v>691</v>
      </c>
      <c r="B17" s="289"/>
      <c r="C17" s="266"/>
      <c r="D17" s="266"/>
      <c r="E17" s="264">
        <v>23.04</v>
      </c>
      <c r="F17" s="266"/>
      <c r="G17" s="16"/>
      <c r="H17" s="18"/>
      <c r="I17" s="266">
        <v>22.68</v>
      </c>
      <c r="J17" s="20"/>
      <c r="K17" s="18"/>
      <c r="L17" s="18"/>
      <c r="M17" s="19">
        <v>0</v>
      </c>
      <c r="N17" s="17"/>
      <c r="O17" s="18"/>
      <c r="P17" s="18"/>
      <c r="Q17" s="19">
        <v>0</v>
      </c>
    </row>
    <row r="18" spans="1:17" s="11" customFormat="1" ht="15" x14ac:dyDescent="0.25">
      <c r="A18" s="284" t="s">
        <v>692</v>
      </c>
      <c r="B18" s="289"/>
      <c r="C18" s="266"/>
      <c r="D18" s="266"/>
      <c r="E18" s="264">
        <v>23.4</v>
      </c>
      <c r="F18" s="266"/>
      <c r="G18" s="16"/>
      <c r="H18" s="18"/>
      <c r="I18" s="266">
        <v>22.8</v>
      </c>
      <c r="J18" s="20"/>
      <c r="K18" s="18"/>
      <c r="L18" s="18"/>
      <c r="M18" s="19">
        <v>0</v>
      </c>
      <c r="N18" s="17"/>
      <c r="O18" s="18"/>
      <c r="P18" s="18"/>
      <c r="Q18" s="19">
        <v>0</v>
      </c>
    </row>
    <row r="19" spans="1:17" s="11" customFormat="1" ht="15" x14ac:dyDescent="0.25">
      <c r="A19" s="284" t="s">
        <v>693</v>
      </c>
      <c r="B19" s="289"/>
      <c r="C19" s="266"/>
      <c r="D19" s="266"/>
      <c r="E19" s="264">
        <v>30.96</v>
      </c>
      <c r="F19" s="266"/>
      <c r="G19" s="16"/>
      <c r="H19" s="18"/>
      <c r="I19" s="266">
        <v>24.84</v>
      </c>
      <c r="J19" s="20"/>
      <c r="K19" s="18"/>
      <c r="L19" s="18"/>
      <c r="M19" s="19">
        <v>0</v>
      </c>
      <c r="N19" s="17"/>
      <c r="O19" s="18"/>
      <c r="P19" s="18"/>
      <c r="Q19" s="19">
        <v>0</v>
      </c>
    </row>
    <row r="20" spans="1:17" s="11" customFormat="1" ht="15" x14ac:dyDescent="0.25">
      <c r="A20" s="284" t="s">
        <v>694</v>
      </c>
      <c r="B20" s="289"/>
      <c r="C20" s="266"/>
      <c r="D20" s="266"/>
      <c r="E20" s="264">
        <v>41.28</v>
      </c>
      <c r="F20" s="266"/>
      <c r="G20" s="16"/>
      <c r="H20" s="18"/>
      <c r="I20" s="266">
        <v>25.32</v>
      </c>
      <c r="J20" s="20"/>
      <c r="K20" s="18"/>
      <c r="L20" s="18"/>
      <c r="M20" s="19">
        <v>0</v>
      </c>
      <c r="N20" s="17"/>
      <c r="O20" s="18"/>
      <c r="P20" s="18"/>
      <c r="Q20" s="19">
        <v>0</v>
      </c>
    </row>
    <row r="21" spans="1:17" s="11" customFormat="1" ht="15" x14ac:dyDescent="0.25">
      <c r="A21" s="284" t="s">
        <v>695</v>
      </c>
      <c r="B21" s="289"/>
      <c r="C21" s="266"/>
      <c r="D21" s="266"/>
      <c r="E21" s="264">
        <v>43.8</v>
      </c>
      <c r="F21" s="266"/>
      <c r="G21" s="16"/>
      <c r="H21" s="18"/>
      <c r="I21" s="266">
        <v>26.28</v>
      </c>
      <c r="J21" s="20"/>
      <c r="K21" s="18"/>
      <c r="L21" s="18"/>
      <c r="M21" s="19">
        <v>0</v>
      </c>
      <c r="N21" s="17"/>
      <c r="O21" s="18"/>
      <c r="P21" s="18"/>
      <c r="Q21" s="19">
        <v>0</v>
      </c>
    </row>
    <row r="22" spans="1:17" s="11" customFormat="1" ht="15" x14ac:dyDescent="0.25">
      <c r="A22" s="284" t="s">
        <v>696</v>
      </c>
      <c r="B22" s="289"/>
      <c r="C22" s="266"/>
      <c r="D22" s="266"/>
      <c r="E22" s="264">
        <v>48.84</v>
      </c>
      <c r="F22" s="266"/>
      <c r="G22" s="16"/>
      <c r="H22" s="18"/>
      <c r="I22" s="266">
        <v>25.68</v>
      </c>
      <c r="J22" s="20"/>
      <c r="K22" s="18"/>
      <c r="L22" s="18"/>
      <c r="M22" s="19">
        <v>0</v>
      </c>
      <c r="N22" s="17"/>
      <c r="O22" s="18"/>
      <c r="P22" s="18"/>
      <c r="Q22" s="19">
        <v>0</v>
      </c>
    </row>
    <row r="23" spans="1:17" s="11" customFormat="1" ht="15" x14ac:dyDescent="0.25">
      <c r="A23" s="284" t="s">
        <v>697</v>
      </c>
      <c r="B23" s="289"/>
      <c r="C23" s="266"/>
      <c r="D23" s="266"/>
      <c r="E23" s="264">
        <v>65.040000000000006</v>
      </c>
      <c r="F23" s="266"/>
      <c r="G23" s="16"/>
      <c r="H23" s="18"/>
      <c r="I23" s="266">
        <v>25.8</v>
      </c>
      <c r="J23" s="20"/>
      <c r="K23" s="18"/>
      <c r="L23" s="18"/>
      <c r="M23" s="19">
        <v>0</v>
      </c>
      <c r="N23" s="17"/>
      <c r="O23" s="18"/>
      <c r="P23" s="18"/>
      <c r="Q23" s="19">
        <v>0</v>
      </c>
    </row>
    <row r="24" spans="1:17" s="11" customFormat="1" ht="15" x14ac:dyDescent="0.25">
      <c r="A24" s="284" t="s">
        <v>698</v>
      </c>
      <c r="B24" s="289"/>
      <c r="C24" s="266"/>
      <c r="D24" s="266"/>
      <c r="E24" s="264">
        <v>67.2</v>
      </c>
      <c r="F24" s="266"/>
      <c r="G24" s="16"/>
      <c r="H24" s="18"/>
      <c r="I24" s="266">
        <v>25.8</v>
      </c>
      <c r="J24" s="20"/>
      <c r="K24" s="18"/>
      <c r="L24" s="18"/>
      <c r="M24" s="19">
        <v>0</v>
      </c>
      <c r="N24" s="17"/>
      <c r="O24" s="18"/>
      <c r="P24" s="18"/>
      <c r="Q24" s="19">
        <v>0</v>
      </c>
    </row>
    <row r="25" spans="1:17" s="11" customFormat="1" ht="15" x14ac:dyDescent="0.25">
      <c r="A25" s="284" t="s">
        <v>699</v>
      </c>
      <c r="B25" s="289"/>
      <c r="C25" s="266"/>
      <c r="D25" s="266"/>
      <c r="E25" s="264">
        <v>61.44</v>
      </c>
      <c r="F25" s="266"/>
      <c r="G25" s="16"/>
      <c r="H25" s="18"/>
      <c r="I25" s="266">
        <v>26.16</v>
      </c>
      <c r="J25" s="20"/>
      <c r="K25" s="18"/>
      <c r="L25" s="18"/>
      <c r="M25" s="19">
        <v>0</v>
      </c>
      <c r="N25" s="17"/>
      <c r="O25" s="18"/>
      <c r="P25" s="18"/>
      <c r="Q25" s="19">
        <v>0</v>
      </c>
    </row>
    <row r="26" spans="1:17" s="11" customFormat="1" ht="15" x14ac:dyDescent="0.25">
      <c r="A26" s="284" t="s">
        <v>700</v>
      </c>
      <c r="B26" s="289"/>
      <c r="C26" s="266"/>
      <c r="D26" s="266"/>
      <c r="E26" s="264">
        <v>51.36</v>
      </c>
      <c r="F26" s="266"/>
      <c r="G26" s="16"/>
      <c r="H26" s="18"/>
      <c r="I26" s="266">
        <v>26.04</v>
      </c>
      <c r="J26" s="20"/>
      <c r="K26" s="18"/>
      <c r="L26" s="18"/>
      <c r="M26" s="19">
        <v>0</v>
      </c>
      <c r="N26" s="17"/>
      <c r="O26" s="18"/>
      <c r="P26" s="18"/>
      <c r="Q26" s="19">
        <v>0</v>
      </c>
    </row>
    <row r="27" spans="1:17" s="11" customFormat="1" ht="15" x14ac:dyDescent="0.25">
      <c r="A27" s="284" t="s">
        <v>701</v>
      </c>
      <c r="B27" s="289"/>
      <c r="C27" s="266"/>
      <c r="D27" s="266"/>
      <c r="E27" s="264">
        <v>47.04</v>
      </c>
      <c r="F27" s="266"/>
      <c r="G27" s="16"/>
      <c r="H27" s="18"/>
      <c r="I27" s="266">
        <v>25.56</v>
      </c>
      <c r="J27" s="20"/>
      <c r="K27" s="18"/>
      <c r="L27" s="18"/>
      <c r="M27" s="19">
        <v>0</v>
      </c>
      <c r="N27" s="17"/>
      <c r="O27" s="18"/>
      <c r="P27" s="18"/>
      <c r="Q27" s="19">
        <v>0</v>
      </c>
    </row>
    <row r="28" spans="1:17" s="11" customFormat="1" ht="15" x14ac:dyDescent="0.25">
      <c r="A28" s="284" t="s">
        <v>702</v>
      </c>
      <c r="B28" s="289"/>
      <c r="C28" s="266"/>
      <c r="D28" s="266"/>
      <c r="E28" s="264">
        <v>42.96</v>
      </c>
      <c r="F28" s="266"/>
      <c r="G28" s="16"/>
      <c r="H28" s="18"/>
      <c r="I28" s="266">
        <v>25.56</v>
      </c>
      <c r="J28" s="20"/>
      <c r="K28" s="18"/>
      <c r="L28" s="18"/>
      <c r="M28" s="19">
        <v>0</v>
      </c>
      <c r="N28" s="17"/>
      <c r="O28" s="18"/>
      <c r="P28" s="18"/>
      <c r="Q28" s="19">
        <v>0</v>
      </c>
    </row>
    <row r="29" spans="1:17" s="11" customFormat="1" ht="15" x14ac:dyDescent="0.25">
      <c r="A29" s="284" t="s">
        <v>703</v>
      </c>
      <c r="B29" s="289"/>
      <c r="C29" s="266"/>
      <c r="D29" s="266"/>
      <c r="E29" s="264">
        <v>50.16</v>
      </c>
      <c r="F29" s="266"/>
      <c r="G29" s="16"/>
      <c r="H29" s="18"/>
      <c r="I29" s="266">
        <v>25.92</v>
      </c>
      <c r="J29" s="20"/>
      <c r="K29" s="18"/>
      <c r="L29" s="18"/>
      <c r="M29" s="19">
        <v>0</v>
      </c>
      <c r="N29" s="17"/>
      <c r="O29" s="18"/>
      <c r="P29" s="18"/>
      <c r="Q29" s="19">
        <v>0</v>
      </c>
    </row>
    <row r="30" spans="1:17" s="22" customFormat="1" ht="15" x14ac:dyDescent="0.25">
      <c r="A30" s="284" t="s">
        <v>704</v>
      </c>
      <c r="B30" s="289"/>
      <c r="C30" s="266"/>
      <c r="D30" s="266"/>
      <c r="E30" s="264">
        <v>51.48</v>
      </c>
      <c r="F30" s="266"/>
      <c r="G30" s="16"/>
      <c r="H30" s="18"/>
      <c r="I30" s="266">
        <v>26.4</v>
      </c>
      <c r="J30" s="20"/>
      <c r="K30" s="18"/>
      <c r="L30" s="18"/>
      <c r="M30" s="19">
        <v>0</v>
      </c>
      <c r="N30" s="17"/>
      <c r="O30" s="18"/>
      <c r="P30" s="18"/>
      <c r="Q30" s="19">
        <v>0</v>
      </c>
    </row>
    <row r="31" spans="1:17" s="22" customFormat="1" ht="15" x14ac:dyDescent="0.25">
      <c r="A31" s="284" t="s">
        <v>705</v>
      </c>
      <c r="B31" s="289"/>
      <c r="C31" s="266"/>
      <c r="D31" s="266"/>
      <c r="E31" s="264">
        <v>50.4</v>
      </c>
      <c r="F31" s="266"/>
      <c r="G31" s="16"/>
      <c r="H31" s="18"/>
      <c r="I31" s="266">
        <v>26.52</v>
      </c>
      <c r="J31" s="20"/>
      <c r="K31" s="18"/>
      <c r="L31" s="18"/>
      <c r="M31" s="19">
        <v>0</v>
      </c>
      <c r="N31" s="17"/>
      <c r="O31" s="18"/>
      <c r="P31" s="18"/>
      <c r="Q31" s="19">
        <v>0</v>
      </c>
    </row>
    <row r="32" spans="1:17" s="22" customFormat="1" ht="15" x14ac:dyDescent="0.25">
      <c r="A32" s="284" t="s">
        <v>706</v>
      </c>
      <c r="B32" s="289"/>
      <c r="C32" s="266"/>
      <c r="D32" s="266"/>
      <c r="E32" s="264">
        <v>47.64</v>
      </c>
      <c r="F32" s="266"/>
      <c r="G32" s="16"/>
      <c r="H32" s="18"/>
      <c r="I32" s="266">
        <v>25.68</v>
      </c>
      <c r="J32" s="20"/>
      <c r="K32" s="18"/>
      <c r="L32" s="18"/>
      <c r="M32" s="19">
        <v>0</v>
      </c>
      <c r="N32" s="17"/>
      <c r="O32" s="18"/>
      <c r="P32" s="18"/>
      <c r="Q32" s="19">
        <v>0</v>
      </c>
    </row>
    <row r="33" spans="1:33" s="22" customFormat="1" ht="15" x14ac:dyDescent="0.25">
      <c r="A33" s="284" t="s">
        <v>707</v>
      </c>
      <c r="B33" s="289"/>
      <c r="C33" s="266"/>
      <c r="D33" s="266"/>
      <c r="E33" s="264">
        <v>55.2</v>
      </c>
      <c r="F33" s="266"/>
      <c r="G33" s="16"/>
      <c r="H33" s="18"/>
      <c r="I33" s="266">
        <v>25.68</v>
      </c>
      <c r="J33" s="20"/>
      <c r="K33" s="18"/>
      <c r="L33" s="18"/>
      <c r="M33" s="19">
        <v>0</v>
      </c>
      <c r="N33" s="17"/>
      <c r="O33" s="18"/>
      <c r="P33" s="18"/>
      <c r="Q33" s="19">
        <v>0</v>
      </c>
    </row>
    <row r="34" spans="1:33" s="22" customFormat="1" ht="15" x14ac:dyDescent="0.25">
      <c r="A34" s="284" t="s">
        <v>708</v>
      </c>
      <c r="B34" s="289"/>
      <c r="C34" s="266"/>
      <c r="D34" s="266"/>
      <c r="E34" s="264">
        <v>59.76</v>
      </c>
      <c r="F34" s="266"/>
      <c r="G34" s="16"/>
      <c r="H34" s="18"/>
      <c r="I34" s="266">
        <v>25.44</v>
      </c>
      <c r="J34" s="20"/>
      <c r="K34" s="18"/>
      <c r="L34" s="18"/>
      <c r="M34" s="19">
        <v>0</v>
      </c>
      <c r="N34" s="17"/>
      <c r="O34" s="18"/>
      <c r="P34" s="18"/>
      <c r="Q34" s="19">
        <v>0</v>
      </c>
    </row>
    <row r="35" spans="1:33" s="22" customFormat="1" ht="15" x14ac:dyDescent="0.25">
      <c r="A35" s="284" t="s">
        <v>709</v>
      </c>
      <c r="B35" s="289"/>
      <c r="C35" s="266"/>
      <c r="D35" s="266"/>
      <c r="E35" s="264">
        <v>56.88</v>
      </c>
      <c r="F35" s="266"/>
      <c r="G35" s="16"/>
      <c r="H35" s="18"/>
      <c r="I35" s="266">
        <v>25.44</v>
      </c>
      <c r="J35" s="20"/>
      <c r="K35" s="18"/>
      <c r="L35" s="18"/>
      <c r="M35" s="19">
        <v>0</v>
      </c>
      <c r="N35" s="17"/>
      <c r="O35" s="18"/>
      <c r="P35" s="18"/>
      <c r="Q35" s="19">
        <v>0</v>
      </c>
    </row>
    <row r="36" spans="1:33" s="22" customFormat="1" ht="15" x14ac:dyDescent="0.25">
      <c r="A36" s="284" t="s">
        <v>710</v>
      </c>
      <c r="B36" s="289"/>
      <c r="C36" s="266"/>
      <c r="D36" s="266"/>
      <c r="E36" s="264">
        <v>53.64</v>
      </c>
      <c r="F36" s="266"/>
      <c r="G36" s="18"/>
      <c r="H36" s="18"/>
      <c r="I36" s="266">
        <v>25.8</v>
      </c>
      <c r="J36" s="20"/>
      <c r="K36" s="18"/>
      <c r="L36" s="18"/>
      <c r="M36" s="19">
        <v>0</v>
      </c>
      <c r="N36" s="17"/>
      <c r="O36" s="18"/>
      <c r="P36" s="18"/>
      <c r="Q36" s="19">
        <v>0</v>
      </c>
    </row>
    <row r="37" spans="1:33" s="22" customFormat="1" ht="15.75" thickBot="1" x14ac:dyDescent="0.3">
      <c r="A37" s="285" t="s">
        <v>711</v>
      </c>
      <c r="B37" s="289"/>
      <c r="C37" s="266"/>
      <c r="D37" s="266"/>
      <c r="E37" s="264">
        <v>41.4</v>
      </c>
      <c r="F37" s="266"/>
      <c r="G37" s="18"/>
      <c r="H37" s="18"/>
      <c r="I37" s="266">
        <v>26.28</v>
      </c>
      <c r="J37" s="20"/>
      <c r="K37" s="18"/>
      <c r="L37" s="18"/>
      <c r="M37" s="19">
        <v>0</v>
      </c>
      <c r="N37" s="17"/>
      <c r="O37" s="18"/>
      <c r="P37" s="18"/>
      <c r="Q37" s="19">
        <v>0</v>
      </c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1086</v>
      </c>
      <c r="F38" s="63"/>
      <c r="G38" s="26"/>
      <c r="H38" s="26"/>
      <c r="I38" s="25">
        <f>SUM(I14:I37)</f>
        <v>604.92000000000007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topLeftCell="A4" zoomScale="85" zoomScaleNormal="85" workbookViewId="0">
      <selection activeCell="E38" sqref="E38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246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591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/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ф,6кВ Производственный</v>
      </c>
      <c r="C10" s="400"/>
      <c r="D10" s="400"/>
      <c r="E10" s="400"/>
      <c r="F10" s="387">
        <f>N4</f>
        <v>0</v>
      </c>
      <c r="G10" s="390"/>
      <c r="H10" s="390"/>
      <c r="I10" s="391"/>
      <c r="J10" s="400" t="str">
        <f>N3</f>
        <v>ф,6кВ Производственный</v>
      </c>
      <c r="K10" s="400"/>
      <c r="L10" s="400"/>
      <c r="M10" s="400"/>
      <c r="N10" s="387">
        <f>N4</f>
        <v>0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64">
        <v>393.12</v>
      </c>
      <c r="F14" s="266"/>
      <c r="G14" s="16"/>
      <c r="H14" s="18"/>
      <c r="I14" s="266"/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64">
        <v>372.96</v>
      </c>
      <c r="F15" s="266"/>
      <c r="G15" s="16"/>
      <c r="H15" s="18"/>
      <c r="I15" s="266"/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64">
        <v>339.12</v>
      </c>
      <c r="F16" s="266"/>
      <c r="G16" s="16"/>
      <c r="H16" s="18"/>
      <c r="I16" s="266"/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64">
        <v>285.83999999999997</v>
      </c>
      <c r="F17" s="266"/>
      <c r="G17" s="16"/>
      <c r="H17" s="18"/>
      <c r="I17" s="266"/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64">
        <v>278.64</v>
      </c>
      <c r="F18" s="266"/>
      <c r="G18" s="16"/>
      <c r="H18" s="18"/>
      <c r="I18" s="266"/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64">
        <v>323.27999999999997</v>
      </c>
      <c r="F19" s="266"/>
      <c r="G19" s="16"/>
      <c r="H19" s="18"/>
      <c r="I19" s="266"/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64">
        <v>413.28</v>
      </c>
      <c r="F20" s="266"/>
      <c r="G20" s="16"/>
      <c r="H20" s="18"/>
      <c r="I20" s="266"/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64">
        <v>465.84</v>
      </c>
      <c r="F21" s="266"/>
      <c r="G21" s="16"/>
      <c r="H21" s="18"/>
      <c r="I21" s="266"/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64">
        <v>556.20000000000005</v>
      </c>
      <c r="F22" s="266"/>
      <c r="G22" s="16"/>
      <c r="H22" s="18"/>
      <c r="I22" s="266"/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64">
        <v>616.32000000000005</v>
      </c>
      <c r="F23" s="266"/>
      <c r="G23" s="16"/>
      <c r="H23" s="18"/>
      <c r="I23" s="266"/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64">
        <v>567</v>
      </c>
      <c r="F24" s="266"/>
      <c r="G24" s="16"/>
      <c r="H24" s="18"/>
      <c r="I24" s="266"/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64">
        <v>584.28</v>
      </c>
      <c r="F25" s="266"/>
      <c r="G25" s="16"/>
      <c r="H25" s="18"/>
      <c r="I25" s="266"/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64">
        <v>547.55999999999995</v>
      </c>
      <c r="F26" s="266"/>
      <c r="G26" s="16"/>
      <c r="H26" s="18"/>
      <c r="I26" s="266"/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64">
        <v>603.72</v>
      </c>
      <c r="F27" s="266"/>
      <c r="G27" s="16"/>
      <c r="H27" s="18"/>
      <c r="I27" s="266"/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64">
        <v>579.6</v>
      </c>
      <c r="F28" s="266"/>
      <c r="G28" s="16"/>
      <c r="H28" s="18"/>
      <c r="I28" s="266"/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64">
        <v>540.36</v>
      </c>
      <c r="F29" s="266"/>
      <c r="G29" s="16"/>
      <c r="H29" s="18"/>
      <c r="I29" s="266"/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64">
        <v>576</v>
      </c>
      <c r="F30" s="266"/>
      <c r="G30" s="16"/>
      <c r="H30" s="18"/>
      <c r="I30" s="266"/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64">
        <v>516.96</v>
      </c>
      <c r="F31" s="266"/>
      <c r="G31" s="16"/>
      <c r="H31" s="18"/>
      <c r="I31" s="266"/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64">
        <v>537.12</v>
      </c>
      <c r="F32" s="266"/>
      <c r="G32" s="16"/>
      <c r="H32" s="18"/>
      <c r="I32" s="266"/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64">
        <v>498.6</v>
      </c>
      <c r="F33" s="266"/>
      <c r="G33" s="16"/>
      <c r="H33" s="18"/>
      <c r="I33" s="266"/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64">
        <v>442.08</v>
      </c>
      <c r="F34" s="266"/>
      <c r="G34" s="16"/>
      <c r="H34" s="18"/>
      <c r="I34" s="266"/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64">
        <v>433.44</v>
      </c>
      <c r="F35" s="266"/>
      <c r="G35" s="16"/>
      <c r="H35" s="18"/>
      <c r="I35" s="266"/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64">
        <v>475.2</v>
      </c>
      <c r="F36" s="266"/>
      <c r="G36" s="18"/>
      <c r="H36" s="18"/>
      <c r="I36" s="266"/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64">
        <v>408.6</v>
      </c>
      <c r="F37" s="266"/>
      <c r="G37" s="18"/>
      <c r="H37" s="18"/>
      <c r="I37" s="266"/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11355.120000000004</v>
      </c>
      <c r="F38" s="63"/>
      <c r="G38" s="26"/>
      <c r="H38" s="26"/>
      <c r="I38" s="25">
        <f>SUM(I14:I37)</f>
        <v>0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B1" s="380" t="s">
        <v>0</v>
      </c>
      <c r="C1" s="381"/>
      <c r="D1" s="381"/>
      <c r="E1" s="381"/>
      <c r="F1" s="381"/>
      <c r="J1" s="2" t="s">
        <v>1</v>
      </c>
      <c r="N1" s="382" t="s">
        <v>247</v>
      </c>
      <c r="O1" s="382"/>
      <c r="P1" s="382"/>
      <c r="Q1" s="38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383" t="s">
        <v>2</v>
      </c>
      <c r="C2" s="367"/>
      <c r="D2" s="367"/>
      <c r="E2" s="367"/>
      <c r="F2" s="367"/>
      <c r="I2" s="1" t="s">
        <v>3</v>
      </c>
      <c r="N2" s="383" t="s">
        <v>4</v>
      </c>
      <c r="O2" s="384"/>
      <c r="P2" s="384"/>
      <c r="Q2" s="38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2"/>
      <c r="F3" s="61"/>
      <c r="N3" s="384" t="s">
        <v>592</v>
      </c>
      <c r="O3" s="384"/>
      <c r="P3" s="384"/>
      <c r="Q3" s="38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385" t="s">
        <v>404</v>
      </c>
      <c r="C4" s="381"/>
      <c r="D4" s="4"/>
      <c r="E4" s="3"/>
      <c r="F4" s="68"/>
      <c r="G4" s="3"/>
      <c r="H4" s="3"/>
      <c r="I4" s="5" t="s">
        <v>6</v>
      </c>
      <c r="J4" s="57"/>
      <c r="K4" s="57"/>
      <c r="L4" s="57"/>
      <c r="N4" s="384" t="s">
        <v>593</v>
      </c>
      <c r="O4" s="384"/>
      <c r="P4" s="384"/>
      <c r="Q4" s="38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378" t="s">
        <v>7</v>
      </c>
      <c r="C5" s="379"/>
      <c r="D5" s="57"/>
      <c r="E5" s="57"/>
      <c r="F5" s="61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66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68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67">
        <v>1628</v>
      </c>
      <c r="F8" s="6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69" t="s">
        <v>9</v>
      </c>
      <c r="B9" s="372" t="s">
        <v>10</v>
      </c>
      <c r="C9" s="373"/>
      <c r="D9" s="373"/>
      <c r="E9" s="373"/>
      <c r="F9" s="373"/>
      <c r="G9" s="373"/>
      <c r="H9" s="373"/>
      <c r="I9" s="374"/>
      <c r="J9" s="372" t="s">
        <v>11</v>
      </c>
      <c r="K9" s="373"/>
      <c r="L9" s="373"/>
      <c r="M9" s="373"/>
      <c r="N9" s="373"/>
      <c r="O9" s="373"/>
      <c r="P9" s="373"/>
      <c r="Q9" s="37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70"/>
      <c r="B10" s="400" t="str">
        <f>N3</f>
        <v>ф,10кВ КНС</v>
      </c>
      <c r="C10" s="400"/>
      <c r="D10" s="400"/>
      <c r="E10" s="400"/>
      <c r="F10" s="387" t="str">
        <f>N4</f>
        <v>ф,Пищекомбинат</v>
      </c>
      <c r="G10" s="390"/>
      <c r="H10" s="390"/>
      <c r="I10" s="391"/>
      <c r="J10" s="400" t="str">
        <f>N3</f>
        <v>ф,10кВ КНС</v>
      </c>
      <c r="K10" s="400"/>
      <c r="L10" s="400"/>
      <c r="M10" s="400"/>
      <c r="N10" s="387" t="str">
        <f>N4</f>
        <v>ф,Пищекомбинат</v>
      </c>
      <c r="O10" s="390"/>
      <c r="P10" s="390"/>
      <c r="Q10" s="39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70"/>
      <c r="B11" s="364" t="s">
        <v>405</v>
      </c>
      <c r="C11" s="365"/>
      <c r="E11" s="56"/>
      <c r="F11" s="364" t="s">
        <v>405</v>
      </c>
      <c r="G11" s="365"/>
      <c r="H11" s="55"/>
      <c r="I11" s="56"/>
      <c r="J11" s="364" t="s">
        <v>405</v>
      </c>
      <c r="K11" s="365"/>
      <c r="L11" s="55"/>
      <c r="M11" s="56">
        <f>E11</f>
        <v>0</v>
      </c>
      <c r="N11" s="364" t="s">
        <v>405</v>
      </c>
      <c r="O11" s="365"/>
      <c r="P11" s="55"/>
      <c r="Q11" s="56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71"/>
      <c r="B12" s="66" t="s">
        <v>12</v>
      </c>
      <c r="C12" s="10" t="s">
        <v>13</v>
      </c>
      <c r="D12" s="10"/>
      <c r="E12" s="10" t="s">
        <v>406</v>
      </c>
      <c r="F12" s="65" t="s">
        <v>12</v>
      </c>
      <c r="G12" s="10" t="s">
        <v>13</v>
      </c>
      <c r="H12" s="10"/>
      <c r="I12" s="10" t="s">
        <v>406</v>
      </c>
      <c r="J12" s="10" t="s">
        <v>12</v>
      </c>
      <c r="K12" s="10" t="s">
        <v>13</v>
      </c>
      <c r="L12" s="10"/>
      <c r="M12" s="10" t="s">
        <v>406</v>
      </c>
      <c r="N12" s="10" t="s">
        <v>12</v>
      </c>
      <c r="O12" s="10" t="s">
        <v>13</v>
      </c>
      <c r="P12" s="10"/>
      <c r="Q12" s="10" t="s">
        <v>406</v>
      </c>
    </row>
    <row r="13" spans="1:33" s="13" customFormat="1" ht="12" thickBot="1" x14ac:dyDescent="0.3">
      <c r="A13" s="12">
        <v>1</v>
      </c>
      <c r="B13" s="64">
        <v>2</v>
      </c>
      <c r="C13" s="12">
        <v>3</v>
      </c>
      <c r="D13" s="12"/>
      <c r="E13" s="12">
        <v>4</v>
      </c>
      <c r="F13" s="6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21" customFormat="1" ht="15" x14ac:dyDescent="0.25">
      <c r="A14" s="283" t="s">
        <v>688</v>
      </c>
      <c r="B14" s="289"/>
      <c r="C14" s="266"/>
      <c r="D14" s="266"/>
      <c r="E14" s="296">
        <v>1.73</v>
      </c>
      <c r="F14" s="296"/>
      <c r="G14" s="296"/>
      <c r="H14" s="296"/>
      <c r="I14" s="296">
        <v>31.68</v>
      </c>
      <c r="J14" s="20"/>
      <c r="K14" s="18"/>
      <c r="L14" s="18"/>
      <c r="M14" s="19">
        <v>0</v>
      </c>
      <c r="N14" s="17"/>
      <c r="O14" s="18"/>
      <c r="P14" s="18"/>
      <c r="Q14" s="19"/>
    </row>
    <row r="15" spans="1:33" s="11" customFormat="1" ht="15" x14ac:dyDescent="0.25">
      <c r="A15" s="284" t="s">
        <v>689</v>
      </c>
      <c r="B15" s="289"/>
      <c r="C15" s="266"/>
      <c r="D15" s="266"/>
      <c r="E15" s="296">
        <v>1.35</v>
      </c>
      <c r="F15" s="296"/>
      <c r="G15" s="296"/>
      <c r="H15" s="296"/>
      <c r="I15" s="296">
        <v>30.72</v>
      </c>
      <c r="J15" s="20"/>
      <c r="K15" s="18"/>
      <c r="L15" s="18"/>
      <c r="M15" s="19">
        <v>0</v>
      </c>
      <c r="N15" s="17"/>
      <c r="O15" s="18"/>
      <c r="P15" s="18"/>
      <c r="Q15" s="19"/>
    </row>
    <row r="16" spans="1:33" s="11" customFormat="1" ht="15" x14ac:dyDescent="0.25">
      <c r="A16" s="284" t="s">
        <v>690</v>
      </c>
      <c r="B16" s="289"/>
      <c r="C16" s="266"/>
      <c r="D16" s="266"/>
      <c r="E16" s="296">
        <v>1.43</v>
      </c>
      <c r="F16" s="296"/>
      <c r="G16" s="296"/>
      <c r="H16" s="296"/>
      <c r="I16" s="296">
        <v>30.24</v>
      </c>
      <c r="J16" s="20"/>
      <c r="K16" s="18"/>
      <c r="L16" s="18"/>
      <c r="M16" s="19">
        <v>0</v>
      </c>
      <c r="N16" s="17"/>
      <c r="O16" s="18"/>
      <c r="P16" s="18"/>
      <c r="Q16" s="19"/>
    </row>
    <row r="17" spans="1:17" s="11" customFormat="1" ht="15" x14ac:dyDescent="0.25">
      <c r="A17" s="284" t="s">
        <v>691</v>
      </c>
      <c r="B17" s="289"/>
      <c r="C17" s="266"/>
      <c r="D17" s="266"/>
      <c r="E17" s="296">
        <v>1.43</v>
      </c>
      <c r="F17" s="296"/>
      <c r="G17" s="296"/>
      <c r="H17" s="296"/>
      <c r="I17" s="296">
        <v>30.72</v>
      </c>
      <c r="J17" s="20"/>
      <c r="K17" s="18"/>
      <c r="L17" s="18"/>
      <c r="M17" s="19">
        <v>0</v>
      </c>
      <c r="N17" s="17"/>
      <c r="O17" s="18"/>
      <c r="P17" s="18"/>
      <c r="Q17" s="19"/>
    </row>
    <row r="18" spans="1:17" s="11" customFormat="1" ht="15" x14ac:dyDescent="0.25">
      <c r="A18" s="284" t="s">
        <v>692</v>
      </c>
      <c r="B18" s="289"/>
      <c r="C18" s="266"/>
      <c r="D18" s="266"/>
      <c r="E18" s="296">
        <v>1.65</v>
      </c>
      <c r="F18" s="296"/>
      <c r="G18" s="296"/>
      <c r="H18" s="296"/>
      <c r="I18" s="296">
        <v>30.24</v>
      </c>
      <c r="J18" s="20"/>
      <c r="K18" s="18"/>
      <c r="L18" s="18"/>
      <c r="M18" s="19">
        <v>0</v>
      </c>
      <c r="N18" s="17"/>
      <c r="O18" s="18"/>
      <c r="P18" s="18"/>
      <c r="Q18" s="19"/>
    </row>
    <row r="19" spans="1:17" s="11" customFormat="1" ht="15" x14ac:dyDescent="0.25">
      <c r="A19" s="284" t="s">
        <v>693</v>
      </c>
      <c r="B19" s="289"/>
      <c r="C19" s="266"/>
      <c r="D19" s="266"/>
      <c r="E19" s="296">
        <v>1.35</v>
      </c>
      <c r="F19" s="296"/>
      <c r="G19" s="296"/>
      <c r="H19" s="296"/>
      <c r="I19" s="296">
        <v>30.72</v>
      </c>
      <c r="J19" s="20"/>
      <c r="K19" s="18"/>
      <c r="L19" s="18"/>
      <c r="M19" s="19">
        <v>0</v>
      </c>
      <c r="N19" s="17"/>
      <c r="O19" s="18"/>
      <c r="P19" s="18"/>
      <c r="Q19" s="19"/>
    </row>
    <row r="20" spans="1:17" s="11" customFormat="1" ht="15" x14ac:dyDescent="0.25">
      <c r="A20" s="284" t="s">
        <v>694</v>
      </c>
      <c r="B20" s="289"/>
      <c r="C20" s="266"/>
      <c r="D20" s="266"/>
      <c r="E20" s="296">
        <v>1.43</v>
      </c>
      <c r="F20" s="296"/>
      <c r="G20" s="296"/>
      <c r="H20" s="296"/>
      <c r="I20" s="296">
        <v>32.159999999999997</v>
      </c>
      <c r="J20" s="20"/>
      <c r="K20" s="18"/>
      <c r="L20" s="18"/>
      <c r="M20" s="19">
        <v>0</v>
      </c>
      <c r="N20" s="17"/>
      <c r="O20" s="18"/>
      <c r="P20" s="18"/>
      <c r="Q20" s="19"/>
    </row>
    <row r="21" spans="1:17" s="11" customFormat="1" ht="15" x14ac:dyDescent="0.25">
      <c r="A21" s="284" t="s">
        <v>695</v>
      </c>
      <c r="B21" s="289"/>
      <c r="C21" s="266"/>
      <c r="D21" s="266"/>
      <c r="E21" s="296">
        <v>1.35</v>
      </c>
      <c r="F21" s="296"/>
      <c r="G21" s="296"/>
      <c r="H21" s="296"/>
      <c r="I21" s="296">
        <v>36</v>
      </c>
      <c r="J21" s="20"/>
      <c r="K21" s="18"/>
      <c r="L21" s="18"/>
      <c r="M21" s="19">
        <v>0</v>
      </c>
      <c r="N21" s="17"/>
      <c r="O21" s="18"/>
      <c r="P21" s="18"/>
      <c r="Q21" s="19"/>
    </row>
    <row r="22" spans="1:17" s="11" customFormat="1" ht="15" x14ac:dyDescent="0.25">
      <c r="A22" s="284" t="s">
        <v>696</v>
      </c>
      <c r="B22" s="289"/>
      <c r="C22" s="266"/>
      <c r="D22" s="266"/>
      <c r="E22" s="296">
        <v>1.65</v>
      </c>
      <c r="F22" s="296"/>
      <c r="G22" s="296"/>
      <c r="H22" s="296"/>
      <c r="I22" s="296">
        <v>44.64</v>
      </c>
      <c r="J22" s="20"/>
      <c r="K22" s="18"/>
      <c r="L22" s="18"/>
      <c r="M22" s="19">
        <v>0</v>
      </c>
      <c r="N22" s="17"/>
      <c r="O22" s="18"/>
      <c r="P22" s="18"/>
      <c r="Q22" s="19"/>
    </row>
    <row r="23" spans="1:17" s="11" customFormat="1" ht="15" x14ac:dyDescent="0.25">
      <c r="A23" s="284" t="s">
        <v>697</v>
      </c>
      <c r="B23" s="289"/>
      <c r="C23" s="266"/>
      <c r="D23" s="266"/>
      <c r="E23" s="296">
        <v>1.27</v>
      </c>
      <c r="F23" s="296"/>
      <c r="G23" s="296"/>
      <c r="H23" s="296"/>
      <c r="I23" s="296">
        <v>46.08</v>
      </c>
      <c r="J23" s="20"/>
      <c r="K23" s="18"/>
      <c r="L23" s="18"/>
      <c r="M23" s="19">
        <v>0</v>
      </c>
      <c r="N23" s="17"/>
      <c r="O23" s="18"/>
      <c r="P23" s="18"/>
      <c r="Q23" s="19"/>
    </row>
    <row r="24" spans="1:17" s="11" customFormat="1" ht="15" x14ac:dyDescent="0.25">
      <c r="A24" s="284" t="s">
        <v>698</v>
      </c>
      <c r="B24" s="289"/>
      <c r="C24" s="266"/>
      <c r="D24" s="266"/>
      <c r="E24" s="296">
        <v>1.43</v>
      </c>
      <c r="F24" s="296"/>
      <c r="G24" s="296"/>
      <c r="H24" s="296"/>
      <c r="I24" s="296">
        <v>48.48</v>
      </c>
      <c r="J24" s="20"/>
      <c r="K24" s="18"/>
      <c r="L24" s="18"/>
      <c r="M24" s="19">
        <v>0</v>
      </c>
      <c r="N24" s="17"/>
      <c r="O24" s="18"/>
      <c r="P24" s="18"/>
      <c r="Q24" s="19"/>
    </row>
    <row r="25" spans="1:17" s="11" customFormat="1" ht="15" x14ac:dyDescent="0.25">
      <c r="A25" s="284" t="s">
        <v>699</v>
      </c>
      <c r="B25" s="289"/>
      <c r="C25" s="266"/>
      <c r="D25" s="266"/>
      <c r="E25" s="296">
        <v>1.27</v>
      </c>
      <c r="F25" s="296"/>
      <c r="G25" s="296"/>
      <c r="H25" s="296"/>
      <c r="I25" s="296">
        <v>48</v>
      </c>
      <c r="J25" s="20"/>
      <c r="K25" s="18"/>
      <c r="L25" s="18"/>
      <c r="M25" s="19">
        <v>0</v>
      </c>
      <c r="N25" s="17"/>
      <c r="O25" s="18"/>
      <c r="P25" s="18"/>
      <c r="Q25" s="19"/>
    </row>
    <row r="26" spans="1:17" s="11" customFormat="1" ht="15" x14ac:dyDescent="0.25">
      <c r="A26" s="284" t="s">
        <v>700</v>
      </c>
      <c r="B26" s="289"/>
      <c r="C26" s="266"/>
      <c r="D26" s="266"/>
      <c r="E26" s="296">
        <v>1.65</v>
      </c>
      <c r="F26" s="296"/>
      <c r="G26" s="296"/>
      <c r="H26" s="296"/>
      <c r="I26" s="296">
        <v>46.56</v>
      </c>
      <c r="J26" s="20"/>
      <c r="K26" s="18"/>
      <c r="L26" s="18"/>
      <c r="M26" s="19">
        <v>0</v>
      </c>
      <c r="N26" s="17"/>
      <c r="O26" s="18"/>
      <c r="P26" s="18"/>
      <c r="Q26" s="19"/>
    </row>
    <row r="27" spans="1:17" s="11" customFormat="1" ht="15" x14ac:dyDescent="0.25">
      <c r="A27" s="284" t="s">
        <v>701</v>
      </c>
      <c r="B27" s="289"/>
      <c r="C27" s="266"/>
      <c r="D27" s="266"/>
      <c r="E27" s="296">
        <v>1.35</v>
      </c>
      <c r="F27" s="296"/>
      <c r="G27" s="296"/>
      <c r="H27" s="296"/>
      <c r="I27" s="296">
        <v>46.08</v>
      </c>
      <c r="J27" s="20"/>
      <c r="K27" s="18"/>
      <c r="L27" s="18"/>
      <c r="M27" s="19">
        <v>0</v>
      </c>
      <c r="N27" s="17"/>
      <c r="O27" s="18"/>
      <c r="P27" s="18"/>
      <c r="Q27" s="19"/>
    </row>
    <row r="28" spans="1:17" s="11" customFormat="1" ht="15" x14ac:dyDescent="0.25">
      <c r="A28" s="284" t="s">
        <v>702</v>
      </c>
      <c r="B28" s="289"/>
      <c r="C28" s="266"/>
      <c r="D28" s="266"/>
      <c r="E28" s="296">
        <v>1.2</v>
      </c>
      <c r="F28" s="296"/>
      <c r="G28" s="296"/>
      <c r="H28" s="296"/>
      <c r="I28" s="296">
        <v>46.56</v>
      </c>
      <c r="J28" s="20"/>
      <c r="K28" s="18"/>
      <c r="L28" s="18"/>
      <c r="M28" s="19">
        <v>0</v>
      </c>
      <c r="N28" s="17"/>
      <c r="O28" s="18"/>
      <c r="P28" s="18"/>
      <c r="Q28" s="19"/>
    </row>
    <row r="29" spans="1:17" s="11" customFormat="1" ht="15" x14ac:dyDescent="0.25">
      <c r="A29" s="284" t="s">
        <v>703</v>
      </c>
      <c r="B29" s="289"/>
      <c r="C29" s="266"/>
      <c r="D29" s="266"/>
      <c r="E29" s="296">
        <v>1.2</v>
      </c>
      <c r="F29" s="296"/>
      <c r="G29" s="296"/>
      <c r="H29" s="296"/>
      <c r="I29" s="296">
        <v>46.08</v>
      </c>
      <c r="J29" s="20"/>
      <c r="K29" s="18"/>
      <c r="L29" s="18"/>
      <c r="M29" s="19">
        <v>0</v>
      </c>
      <c r="N29" s="17"/>
      <c r="O29" s="18"/>
      <c r="P29" s="18"/>
      <c r="Q29" s="19"/>
    </row>
    <row r="30" spans="1:17" s="22" customFormat="1" ht="15" x14ac:dyDescent="0.25">
      <c r="A30" s="284" t="s">
        <v>704</v>
      </c>
      <c r="B30" s="289"/>
      <c r="C30" s="266"/>
      <c r="D30" s="266"/>
      <c r="E30" s="296">
        <v>1.58</v>
      </c>
      <c r="F30" s="296"/>
      <c r="G30" s="296"/>
      <c r="H30" s="296"/>
      <c r="I30" s="296">
        <v>47.04</v>
      </c>
      <c r="J30" s="20"/>
      <c r="K30" s="18"/>
      <c r="L30" s="18"/>
      <c r="M30" s="19">
        <v>0</v>
      </c>
      <c r="N30" s="17"/>
      <c r="O30" s="18"/>
      <c r="P30" s="18"/>
      <c r="Q30" s="19"/>
    </row>
    <row r="31" spans="1:17" s="22" customFormat="1" ht="15" x14ac:dyDescent="0.25">
      <c r="A31" s="284" t="s">
        <v>705</v>
      </c>
      <c r="B31" s="289"/>
      <c r="C31" s="266"/>
      <c r="D31" s="266"/>
      <c r="E31" s="296">
        <v>1.27</v>
      </c>
      <c r="F31" s="296"/>
      <c r="G31" s="296"/>
      <c r="H31" s="296"/>
      <c r="I31" s="296">
        <v>40.799999999999997</v>
      </c>
      <c r="J31" s="20"/>
      <c r="K31" s="18"/>
      <c r="L31" s="18"/>
      <c r="M31" s="19">
        <v>0</v>
      </c>
      <c r="N31" s="17"/>
      <c r="O31" s="18"/>
      <c r="P31" s="18"/>
      <c r="Q31" s="19"/>
    </row>
    <row r="32" spans="1:17" s="22" customFormat="1" ht="15" x14ac:dyDescent="0.25">
      <c r="A32" s="284" t="s">
        <v>706</v>
      </c>
      <c r="B32" s="289"/>
      <c r="C32" s="266"/>
      <c r="D32" s="266"/>
      <c r="E32" s="296">
        <v>1.27</v>
      </c>
      <c r="F32" s="296"/>
      <c r="G32" s="296"/>
      <c r="H32" s="296"/>
      <c r="I32" s="296">
        <v>40.799999999999997</v>
      </c>
      <c r="J32" s="20"/>
      <c r="K32" s="18"/>
      <c r="L32" s="18"/>
      <c r="M32" s="19">
        <v>0</v>
      </c>
      <c r="N32" s="17"/>
      <c r="O32" s="18"/>
      <c r="P32" s="18"/>
      <c r="Q32" s="19"/>
    </row>
    <row r="33" spans="1:33" s="22" customFormat="1" ht="15" x14ac:dyDescent="0.25">
      <c r="A33" s="284" t="s">
        <v>707</v>
      </c>
      <c r="B33" s="289"/>
      <c r="C33" s="266"/>
      <c r="D33" s="266"/>
      <c r="E33" s="296">
        <v>1.35</v>
      </c>
      <c r="F33" s="296"/>
      <c r="G33" s="296"/>
      <c r="H33" s="296"/>
      <c r="I33" s="296">
        <v>36.479999999999997</v>
      </c>
      <c r="J33" s="20"/>
      <c r="K33" s="18"/>
      <c r="L33" s="18"/>
      <c r="M33" s="19">
        <v>0</v>
      </c>
      <c r="N33" s="17"/>
      <c r="O33" s="18"/>
      <c r="P33" s="18"/>
      <c r="Q33" s="19"/>
    </row>
    <row r="34" spans="1:33" s="22" customFormat="1" ht="15" x14ac:dyDescent="0.25">
      <c r="A34" s="284" t="s">
        <v>708</v>
      </c>
      <c r="B34" s="289"/>
      <c r="C34" s="266"/>
      <c r="D34" s="266"/>
      <c r="E34" s="296">
        <v>1.65</v>
      </c>
      <c r="F34" s="296"/>
      <c r="G34" s="296"/>
      <c r="H34" s="296"/>
      <c r="I34" s="296">
        <v>36.479999999999997</v>
      </c>
      <c r="J34" s="20"/>
      <c r="K34" s="18"/>
      <c r="L34" s="18"/>
      <c r="M34" s="19">
        <v>0</v>
      </c>
      <c r="N34" s="17"/>
      <c r="O34" s="18"/>
      <c r="P34" s="18"/>
      <c r="Q34" s="19"/>
    </row>
    <row r="35" spans="1:33" s="22" customFormat="1" ht="15" x14ac:dyDescent="0.25">
      <c r="A35" s="284" t="s">
        <v>709</v>
      </c>
      <c r="B35" s="289"/>
      <c r="C35" s="266"/>
      <c r="D35" s="266"/>
      <c r="E35" s="296">
        <v>1.35</v>
      </c>
      <c r="F35" s="296"/>
      <c r="G35" s="296"/>
      <c r="H35" s="296"/>
      <c r="I35" s="296">
        <v>36.479999999999997</v>
      </c>
      <c r="J35" s="20"/>
      <c r="K35" s="18"/>
      <c r="L35" s="18"/>
      <c r="M35" s="19">
        <v>0</v>
      </c>
      <c r="N35" s="17"/>
      <c r="O35" s="18"/>
      <c r="P35" s="18"/>
      <c r="Q35" s="19"/>
    </row>
    <row r="36" spans="1:33" s="22" customFormat="1" ht="15" x14ac:dyDescent="0.25">
      <c r="A36" s="284" t="s">
        <v>710</v>
      </c>
      <c r="B36" s="289"/>
      <c r="C36" s="266"/>
      <c r="D36" s="266"/>
      <c r="E36" s="296">
        <v>1.27</v>
      </c>
      <c r="F36" s="296"/>
      <c r="G36" s="296"/>
      <c r="H36" s="296"/>
      <c r="I36" s="296">
        <v>36</v>
      </c>
      <c r="J36" s="20"/>
      <c r="K36" s="18"/>
      <c r="L36" s="18"/>
      <c r="M36" s="19">
        <v>0</v>
      </c>
      <c r="N36" s="17"/>
      <c r="O36" s="18"/>
      <c r="P36" s="18"/>
      <c r="Q36" s="19"/>
    </row>
    <row r="37" spans="1:33" s="22" customFormat="1" ht="15.75" thickBot="1" x14ac:dyDescent="0.3">
      <c r="A37" s="285" t="s">
        <v>711</v>
      </c>
      <c r="B37" s="289"/>
      <c r="C37" s="266"/>
      <c r="D37" s="266"/>
      <c r="E37" s="296">
        <v>1.35</v>
      </c>
      <c r="F37" s="296"/>
      <c r="G37" s="296"/>
      <c r="H37" s="296"/>
      <c r="I37" s="296">
        <v>35.04</v>
      </c>
      <c r="J37" s="20"/>
      <c r="K37" s="18"/>
      <c r="L37" s="18"/>
      <c r="M37" s="19">
        <v>0</v>
      </c>
      <c r="N37" s="17"/>
      <c r="O37" s="18"/>
      <c r="P37" s="18"/>
      <c r="Q37" s="19"/>
    </row>
    <row r="38" spans="1:33" s="22" customFormat="1" x14ac:dyDescent="0.25">
      <c r="A38" s="14" t="s">
        <v>14</v>
      </c>
      <c r="B38" s="49"/>
      <c r="C38" s="24"/>
      <c r="D38" s="24"/>
      <c r="E38" s="25">
        <f>SUM(E14:E37)</f>
        <v>33.830000000000005</v>
      </c>
      <c r="F38" s="63"/>
      <c r="G38" s="26"/>
      <c r="H38" s="26"/>
      <c r="I38" s="25">
        <f>SUM(I14:I37)</f>
        <v>934.08</v>
      </c>
      <c r="J38" s="26"/>
      <c r="K38" s="26"/>
      <c r="L38" s="26"/>
      <c r="M38" s="25">
        <f>SUM(M14:M37)</f>
        <v>0</v>
      </c>
      <c r="N38" s="26"/>
      <c r="O38" s="26"/>
      <c r="P38" s="26"/>
      <c r="Q38" s="25">
        <f>SUM(Q14:Q37)</f>
        <v>0</v>
      </c>
    </row>
    <row r="39" spans="1:33" s="1" customFormat="1" ht="12.75" customHeight="1" x14ac:dyDescent="0.2">
      <c r="A39" s="1" t="s">
        <v>407</v>
      </c>
      <c r="B39" s="62"/>
      <c r="F39" s="6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1" t="s">
        <v>408</v>
      </c>
      <c r="B40" s="62"/>
      <c r="F40" s="6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1" t="s">
        <v>409</v>
      </c>
      <c r="K41" s="1"/>
      <c r="L41" s="1"/>
      <c r="M41" s="1"/>
      <c r="N41" s="1"/>
      <c r="O41" s="1"/>
      <c r="P41" s="1"/>
      <c r="Q41" s="1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1" t="s">
        <v>410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A1" s="223"/>
      <c r="B1" s="417" t="s">
        <v>0</v>
      </c>
      <c r="C1" s="381"/>
      <c r="D1" s="381"/>
      <c r="E1" s="381"/>
      <c r="F1" s="381"/>
      <c r="G1" s="223"/>
      <c r="H1" s="223"/>
      <c r="I1" s="223"/>
      <c r="J1" s="2" t="s">
        <v>1</v>
      </c>
      <c r="K1" s="410" t="s">
        <v>633</v>
      </c>
      <c r="L1" s="411"/>
      <c r="M1" s="411"/>
      <c r="N1" s="411"/>
      <c r="O1" s="411"/>
      <c r="P1" s="411"/>
      <c r="Q1" s="411"/>
      <c r="R1" s="224"/>
      <c r="S1" s="225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23"/>
      <c r="B2" s="418" t="s">
        <v>2</v>
      </c>
      <c r="C2" s="367"/>
      <c r="D2" s="367"/>
      <c r="E2" s="367"/>
      <c r="F2" s="367"/>
      <c r="G2" s="223"/>
      <c r="H2" s="223"/>
      <c r="I2" s="223"/>
      <c r="J2" s="223"/>
      <c r="K2" s="223"/>
      <c r="L2" s="223"/>
      <c r="M2" s="223"/>
      <c r="N2" s="226" t="s">
        <v>4</v>
      </c>
      <c r="O2" s="227"/>
      <c r="P2" s="227"/>
      <c r="Q2" s="227"/>
      <c r="R2" s="225"/>
      <c r="S2" s="22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5">
      <c r="A3" s="223"/>
      <c r="B3" s="228" t="s">
        <v>634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412"/>
      <c r="N3" s="413"/>
      <c r="O3" s="413"/>
      <c r="P3" s="223"/>
      <c r="Q3" s="223"/>
      <c r="R3" s="225"/>
      <c r="S3" s="22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23"/>
      <c r="B4" s="419" t="s">
        <v>635</v>
      </c>
      <c r="C4" s="381"/>
      <c r="D4" s="229"/>
      <c r="E4" s="225"/>
      <c r="F4" s="225"/>
      <c r="G4" s="225"/>
      <c r="H4" s="225"/>
      <c r="I4" s="230" t="s">
        <v>6</v>
      </c>
      <c r="J4" s="227"/>
      <c r="K4" s="227"/>
      <c r="L4" s="227"/>
      <c r="M4" s="223"/>
      <c r="N4" s="231" t="s">
        <v>636</v>
      </c>
      <c r="O4" s="223"/>
      <c r="P4" s="223"/>
      <c r="Q4" s="223"/>
      <c r="R4" s="225"/>
      <c r="S4" s="22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23"/>
      <c r="B5" s="414" t="s">
        <v>7</v>
      </c>
      <c r="C5" s="379"/>
      <c r="D5" s="227"/>
      <c r="E5" s="227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5"/>
      <c r="S5" s="22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15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225"/>
      <c r="S6" s="22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16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225"/>
      <c r="S7" s="22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32" t="s">
        <v>637</v>
      </c>
      <c r="B8" s="233" t="s">
        <v>638</v>
      </c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5"/>
      <c r="S8" s="225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01" t="s">
        <v>9</v>
      </c>
      <c r="B9" s="404" t="s">
        <v>10</v>
      </c>
      <c r="C9" s="405"/>
      <c r="D9" s="405"/>
      <c r="E9" s="405"/>
      <c r="F9" s="405"/>
      <c r="G9" s="405"/>
      <c r="H9" s="405"/>
      <c r="I9" s="406"/>
      <c r="J9" s="404" t="s">
        <v>11</v>
      </c>
      <c r="K9" s="405"/>
      <c r="L9" s="405"/>
      <c r="M9" s="405"/>
      <c r="N9" s="405"/>
      <c r="O9" s="405"/>
      <c r="P9" s="405"/>
      <c r="Q9" s="406"/>
      <c r="R9" s="225"/>
      <c r="S9" s="225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02"/>
      <c r="B10" s="407" t="s">
        <v>639</v>
      </c>
      <c r="C10" s="376"/>
      <c r="D10" s="376"/>
      <c r="E10" s="377"/>
      <c r="F10" s="407" t="s">
        <v>640</v>
      </c>
      <c r="G10" s="376"/>
      <c r="H10" s="376"/>
      <c r="I10" s="377"/>
      <c r="J10" s="407" t="str">
        <f>B10</f>
        <v>яч. 2 - ВЛ-10кВ.ф Горсеть1</v>
      </c>
      <c r="K10" s="376"/>
      <c r="L10" s="376"/>
      <c r="M10" s="377"/>
      <c r="N10" s="407" t="s">
        <v>647</v>
      </c>
      <c r="O10" s="408"/>
      <c r="P10" s="408"/>
      <c r="Q10" s="409"/>
      <c r="R10" s="225"/>
      <c r="S10" s="225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02"/>
      <c r="B11" s="407" t="s">
        <v>641</v>
      </c>
      <c r="C11" s="376"/>
      <c r="D11" s="223"/>
      <c r="E11" s="234">
        <v>1</v>
      </c>
      <c r="F11" s="407" t="s">
        <v>641</v>
      </c>
      <c r="G11" s="376"/>
      <c r="H11" s="235"/>
      <c r="I11" s="234">
        <v>1</v>
      </c>
      <c r="J11" s="407" t="s">
        <v>641</v>
      </c>
      <c r="K11" s="376"/>
      <c r="L11" s="235"/>
      <c r="M11" s="234">
        <f>E11</f>
        <v>1</v>
      </c>
      <c r="N11" s="407" t="s">
        <v>641</v>
      </c>
      <c r="O11" s="376"/>
      <c r="P11" s="235"/>
      <c r="Q11" s="234">
        <f>I11</f>
        <v>1</v>
      </c>
      <c r="R11" s="225"/>
      <c r="S11" s="225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03"/>
      <c r="B12" s="236" t="s">
        <v>12</v>
      </c>
      <c r="C12" s="236" t="s">
        <v>13</v>
      </c>
      <c r="D12" s="236"/>
      <c r="E12" s="236" t="s">
        <v>642</v>
      </c>
      <c r="F12" s="236" t="s">
        <v>12</v>
      </c>
      <c r="G12" s="236" t="s">
        <v>13</v>
      </c>
      <c r="H12" s="236"/>
      <c r="I12" s="236" t="s">
        <v>642</v>
      </c>
      <c r="J12" s="236" t="s">
        <v>12</v>
      </c>
      <c r="K12" s="236" t="s">
        <v>13</v>
      </c>
      <c r="L12" s="236"/>
      <c r="M12" s="236" t="s">
        <v>642</v>
      </c>
      <c r="N12" s="236" t="s">
        <v>12</v>
      </c>
      <c r="O12" s="236" t="s">
        <v>13</v>
      </c>
      <c r="P12" s="236"/>
      <c r="Q12" s="236" t="s">
        <v>642</v>
      </c>
      <c r="R12" s="237"/>
      <c r="S12" s="237"/>
    </row>
    <row r="13" spans="1:33" s="13" customFormat="1" ht="12" thickBot="1" x14ac:dyDescent="0.3">
      <c r="A13" s="238">
        <v>1</v>
      </c>
      <c r="B13" s="238">
        <v>2</v>
      </c>
      <c r="C13" s="238">
        <v>3</v>
      </c>
      <c r="D13" s="238"/>
      <c r="E13" s="238">
        <v>4</v>
      </c>
      <c r="F13" s="238">
        <v>5</v>
      </c>
      <c r="G13" s="238">
        <v>6</v>
      </c>
      <c r="H13" s="238"/>
      <c r="I13" s="238">
        <v>7</v>
      </c>
      <c r="J13" s="238">
        <v>8</v>
      </c>
      <c r="K13" s="238">
        <v>9</v>
      </c>
      <c r="L13" s="238"/>
      <c r="M13" s="238">
        <v>10</v>
      </c>
      <c r="N13" s="238">
        <v>11</v>
      </c>
      <c r="O13" s="238">
        <v>12</v>
      </c>
      <c r="P13" s="238"/>
      <c r="Q13" s="238">
        <v>13</v>
      </c>
      <c r="R13" s="239"/>
      <c r="S13" s="239"/>
    </row>
    <row r="14" spans="1:33" s="21" customFormat="1" ht="15" x14ac:dyDescent="0.25">
      <c r="A14" s="283" t="s">
        <v>688</v>
      </c>
      <c r="B14" s="294"/>
      <c r="C14" s="256"/>
      <c r="D14" s="257"/>
      <c r="E14" s="296">
        <v>756</v>
      </c>
      <c r="F14" s="296"/>
      <c r="G14" s="296"/>
      <c r="H14" s="296"/>
      <c r="I14" s="296">
        <v>446</v>
      </c>
      <c r="J14" s="19"/>
      <c r="K14" s="19"/>
      <c r="L14" s="19"/>
      <c r="M14" s="222">
        <v>0</v>
      </c>
      <c r="N14" s="19"/>
      <c r="O14" s="19"/>
      <c r="P14" s="19"/>
      <c r="Q14" s="222">
        <v>0</v>
      </c>
      <c r="R14" s="244"/>
      <c r="S14" s="244"/>
    </row>
    <row r="15" spans="1:33" s="11" customFormat="1" ht="15" x14ac:dyDescent="0.25">
      <c r="A15" s="284" t="s">
        <v>689</v>
      </c>
      <c r="B15" s="294"/>
      <c r="C15" s="256"/>
      <c r="D15" s="257"/>
      <c r="E15" s="296">
        <v>633</v>
      </c>
      <c r="F15" s="296"/>
      <c r="G15" s="296"/>
      <c r="H15" s="296"/>
      <c r="I15" s="296">
        <v>400</v>
      </c>
      <c r="J15" s="19"/>
      <c r="K15" s="19"/>
      <c r="L15" s="19"/>
      <c r="M15" s="222">
        <v>0</v>
      </c>
      <c r="N15" s="19"/>
      <c r="O15" s="19"/>
      <c r="P15" s="19"/>
      <c r="Q15" s="222">
        <v>0</v>
      </c>
      <c r="R15" s="237"/>
      <c r="S15" s="237"/>
    </row>
    <row r="16" spans="1:33" s="11" customFormat="1" ht="15" x14ac:dyDescent="0.25">
      <c r="A16" s="284" t="s">
        <v>690</v>
      </c>
      <c r="B16" s="294"/>
      <c r="C16" s="256"/>
      <c r="D16" s="257"/>
      <c r="E16" s="296">
        <v>585</v>
      </c>
      <c r="F16" s="296"/>
      <c r="G16" s="296"/>
      <c r="H16" s="296"/>
      <c r="I16" s="296">
        <v>380</v>
      </c>
      <c r="J16" s="19"/>
      <c r="K16" s="19"/>
      <c r="L16" s="19"/>
      <c r="M16" s="222">
        <v>0</v>
      </c>
      <c r="N16" s="19"/>
      <c r="O16" s="19"/>
      <c r="P16" s="19"/>
      <c r="Q16" s="222">
        <v>0</v>
      </c>
      <c r="R16" s="237"/>
      <c r="S16" s="237"/>
    </row>
    <row r="17" spans="1:20" s="11" customFormat="1" ht="15" x14ac:dyDescent="0.25">
      <c r="A17" s="284" t="s">
        <v>691</v>
      </c>
      <c r="B17" s="294"/>
      <c r="C17" s="256"/>
      <c r="D17" s="257"/>
      <c r="E17" s="296">
        <v>559</v>
      </c>
      <c r="F17" s="296"/>
      <c r="G17" s="296"/>
      <c r="H17" s="296"/>
      <c r="I17" s="296">
        <v>373</v>
      </c>
      <c r="J17" s="19"/>
      <c r="K17" s="19"/>
      <c r="L17" s="19"/>
      <c r="M17" s="222">
        <v>0</v>
      </c>
      <c r="N17" s="19"/>
      <c r="O17" s="19"/>
      <c r="P17" s="19"/>
      <c r="Q17" s="222">
        <v>0</v>
      </c>
      <c r="R17" s="237"/>
      <c r="S17" s="237"/>
    </row>
    <row r="18" spans="1:20" s="11" customFormat="1" ht="15" x14ac:dyDescent="0.25">
      <c r="A18" s="284" t="s">
        <v>692</v>
      </c>
      <c r="B18" s="294"/>
      <c r="C18" s="256"/>
      <c r="D18" s="257"/>
      <c r="E18" s="296">
        <v>577</v>
      </c>
      <c r="F18" s="296"/>
      <c r="G18" s="296"/>
      <c r="H18" s="296"/>
      <c r="I18" s="296">
        <v>377</v>
      </c>
      <c r="J18" s="19"/>
      <c r="K18" s="19"/>
      <c r="L18" s="19"/>
      <c r="M18" s="222">
        <v>0</v>
      </c>
      <c r="N18" s="19"/>
      <c r="O18" s="19"/>
      <c r="P18" s="19"/>
      <c r="Q18" s="222">
        <v>0</v>
      </c>
      <c r="R18" s="237"/>
      <c r="S18" s="237"/>
    </row>
    <row r="19" spans="1:20" s="11" customFormat="1" ht="15" x14ac:dyDescent="0.25">
      <c r="A19" s="284" t="s">
        <v>693</v>
      </c>
      <c r="B19" s="294"/>
      <c r="C19" s="256"/>
      <c r="D19" s="257"/>
      <c r="E19" s="296">
        <v>630</v>
      </c>
      <c r="F19" s="296"/>
      <c r="G19" s="296"/>
      <c r="H19" s="296"/>
      <c r="I19" s="296">
        <v>416</v>
      </c>
      <c r="J19" s="19"/>
      <c r="K19" s="19"/>
      <c r="L19" s="19"/>
      <c r="M19" s="222">
        <v>0</v>
      </c>
      <c r="N19" s="19"/>
      <c r="O19" s="19"/>
      <c r="P19" s="19"/>
      <c r="Q19" s="222">
        <v>0</v>
      </c>
      <c r="R19" s="237"/>
      <c r="S19" s="237"/>
    </row>
    <row r="20" spans="1:20" s="11" customFormat="1" ht="15" x14ac:dyDescent="0.25">
      <c r="A20" s="284" t="s">
        <v>694</v>
      </c>
      <c r="B20" s="294"/>
      <c r="C20" s="256"/>
      <c r="D20" s="257"/>
      <c r="E20" s="296">
        <v>869</v>
      </c>
      <c r="F20" s="296"/>
      <c r="G20" s="296"/>
      <c r="H20" s="296"/>
      <c r="I20" s="296">
        <v>535</v>
      </c>
      <c r="J20" s="19"/>
      <c r="K20" s="19"/>
      <c r="L20" s="19"/>
      <c r="M20" s="222">
        <v>0</v>
      </c>
      <c r="N20" s="19"/>
      <c r="O20" s="19"/>
      <c r="P20" s="19"/>
      <c r="Q20" s="222">
        <v>0</v>
      </c>
      <c r="R20" s="237"/>
      <c r="S20" s="237"/>
    </row>
    <row r="21" spans="1:20" s="11" customFormat="1" ht="15" x14ac:dyDescent="0.25">
      <c r="A21" s="284" t="s">
        <v>695</v>
      </c>
      <c r="B21" s="294"/>
      <c r="C21" s="256"/>
      <c r="D21" s="257"/>
      <c r="E21" s="296">
        <v>1134</v>
      </c>
      <c r="F21" s="296"/>
      <c r="G21" s="296"/>
      <c r="H21" s="296"/>
      <c r="I21" s="296">
        <v>700</v>
      </c>
      <c r="J21" s="19"/>
      <c r="K21" s="19"/>
      <c r="L21" s="19"/>
      <c r="M21" s="222">
        <v>0</v>
      </c>
      <c r="N21" s="19"/>
      <c r="O21" s="19"/>
      <c r="P21" s="19"/>
      <c r="Q21" s="222">
        <v>0</v>
      </c>
      <c r="R21" s="237"/>
      <c r="S21" s="237"/>
    </row>
    <row r="22" spans="1:20" s="11" customFormat="1" ht="15" x14ac:dyDescent="0.25">
      <c r="A22" s="284" t="s">
        <v>696</v>
      </c>
      <c r="B22" s="294"/>
      <c r="C22" s="256"/>
      <c r="D22" s="257"/>
      <c r="E22" s="296">
        <v>1189</v>
      </c>
      <c r="F22" s="296"/>
      <c r="G22" s="296"/>
      <c r="H22" s="296"/>
      <c r="I22" s="296">
        <v>853</v>
      </c>
      <c r="J22" s="19"/>
      <c r="K22" s="19"/>
      <c r="L22" s="19"/>
      <c r="M22" s="222">
        <v>0</v>
      </c>
      <c r="N22" s="19"/>
      <c r="O22" s="19"/>
      <c r="P22" s="19"/>
      <c r="Q22" s="222">
        <v>0</v>
      </c>
      <c r="R22" s="237"/>
      <c r="S22" s="237"/>
    </row>
    <row r="23" spans="1:20" s="11" customFormat="1" ht="15" x14ac:dyDescent="0.25">
      <c r="A23" s="284" t="s">
        <v>697</v>
      </c>
      <c r="B23" s="294"/>
      <c r="C23" s="256"/>
      <c r="D23" s="257"/>
      <c r="E23" s="296">
        <v>1234</v>
      </c>
      <c r="F23" s="296"/>
      <c r="G23" s="296"/>
      <c r="H23" s="296"/>
      <c r="I23" s="296">
        <v>854</v>
      </c>
      <c r="J23" s="19"/>
      <c r="K23" s="19"/>
      <c r="L23" s="19"/>
      <c r="M23" s="222">
        <v>0</v>
      </c>
      <c r="N23" s="19"/>
      <c r="O23" s="19"/>
      <c r="P23" s="19"/>
      <c r="Q23" s="222">
        <v>0</v>
      </c>
      <c r="R23" s="237"/>
      <c r="S23" s="237"/>
    </row>
    <row r="24" spans="1:20" s="11" customFormat="1" ht="15" x14ac:dyDescent="0.25">
      <c r="A24" s="284" t="s">
        <v>698</v>
      </c>
      <c r="B24" s="294"/>
      <c r="C24" s="256"/>
      <c r="D24" s="257"/>
      <c r="E24" s="296">
        <v>1221</v>
      </c>
      <c r="F24" s="296"/>
      <c r="G24" s="296"/>
      <c r="H24" s="296"/>
      <c r="I24" s="296">
        <v>817</v>
      </c>
      <c r="J24" s="19"/>
      <c r="K24" s="19"/>
      <c r="L24" s="19"/>
      <c r="M24" s="222">
        <v>0</v>
      </c>
      <c r="N24" s="19"/>
      <c r="O24" s="19"/>
      <c r="P24" s="19"/>
      <c r="Q24" s="222">
        <v>0</v>
      </c>
      <c r="R24" s="237"/>
      <c r="S24" s="237"/>
    </row>
    <row r="25" spans="1:20" s="11" customFormat="1" ht="15" x14ac:dyDescent="0.25">
      <c r="A25" s="284" t="s">
        <v>699</v>
      </c>
      <c r="B25" s="294"/>
      <c r="C25" s="256"/>
      <c r="D25" s="257"/>
      <c r="E25" s="296">
        <v>1226</v>
      </c>
      <c r="F25" s="296"/>
      <c r="G25" s="296"/>
      <c r="H25" s="296"/>
      <c r="I25" s="296">
        <v>821</v>
      </c>
      <c r="J25" s="19"/>
      <c r="K25" s="19"/>
      <c r="L25" s="19"/>
      <c r="M25" s="222">
        <v>0</v>
      </c>
      <c r="N25" s="19"/>
      <c r="O25" s="19"/>
      <c r="P25" s="19"/>
      <c r="Q25" s="222">
        <v>0</v>
      </c>
      <c r="R25" s="237"/>
      <c r="S25" s="237"/>
    </row>
    <row r="26" spans="1:20" s="11" customFormat="1" ht="15" x14ac:dyDescent="0.25">
      <c r="A26" s="284" t="s">
        <v>700</v>
      </c>
      <c r="B26" s="294"/>
      <c r="C26" s="256"/>
      <c r="D26" s="257"/>
      <c r="E26" s="296">
        <v>1295</v>
      </c>
      <c r="F26" s="296"/>
      <c r="G26" s="296"/>
      <c r="H26" s="296"/>
      <c r="I26" s="296">
        <v>812</v>
      </c>
      <c r="J26" s="19"/>
      <c r="K26" s="19"/>
      <c r="L26" s="19"/>
      <c r="M26" s="222">
        <v>0</v>
      </c>
      <c r="N26" s="19"/>
      <c r="O26" s="19"/>
      <c r="P26" s="19"/>
      <c r="Q26" s="222">
        <v>0</v>
      </c>
      <c r="R26" s="237"/>
      <c r="S26" s="237"/>
    </row>
    <row r="27" spans="1:20" s="11" customFormat="1" ht="15" x14ac:dyDescent="0.25">
      <c r="A27" s="284" t="s">
        <v>701</v>
      </c>
      <c r="B27" s="294"/>
      <c r="C27" s="256"/>
      <c r="D27" s="257"/>
      <c r="E27" s="296">
        <v>1222</v>
      </c>
      <c r="F27" s="296"/>
      <c r="G27" s="296"/>
      <c r="H27" s="296"/>
      <c r="I27" s="296">
        <v>807</v>
      </c>
      <c r="J27" s="19"/>
      <c r="K27" s="19"/>
      <c r="L27" s="19"/>
      <c r="M27" s="222">
        <v>0</v>
      </c>
      <c r="N27" s="19"/>
      <c r="O27" s="19"/>
      <c r="P27" s="19"/>
      <c r="Q27" s="222">
        <v>0</v>
      </c>
      <c r="R27" s="237"/>
      <c r="S27" s="237"/>
    </row>
    <row r="28" spans="1:20" s="11" customFormat="1" ht="15" x14ac:dyDescent="0.25">
      <c r="A28" s="284" t="s">
        <v>702</v>
      </c>
      <c r="B28" s="294"/>
      <c r="C28" s="256"/>
      <c r="D28" s="257"/>
      <c r="E28" s="296">
        <v>1147</v>
      </c>
      <c r="F28" s="296"/>
      <c r="G28" s="296"/>
      <c r="H28" s="296"/>
      <c r="I28" s="296">
        <v>743</v>
      </c>
      <c r="J28" s="19"/>
      <c r="K28" s="19"/>
      <c r="L28" s="19"/>
      <c r="M28" s="222">
        <v>0</v>
      </c>
      <c r="N28" s="19"/>
      <c r="O28" s="19"/>
      <c r="P28" s="19"/>
      <c r="Q28" s="222">
        <v>0</v>
      </c>
      <c r="R28" s="237"/>
      <c r="S28" s="237"/>
    </row>
    <row r="29" spans="1:20" s="11" customFormat="1" ht="15" x14ac:dyDescent="0.25">
      <c r="A29" s="284" t="s">
        <v>703</v>
      </c>
      <c r="B29" s="294"/>
      <c r="C29" s="256"/>
      <c r="D29" s="257"/>
      <c r="E29" s="296">
        <v>1153</v>
      </c>
      <c r="F29" s="296"/>
      <c r="G29" s="296"/>
      <c r="H29" s="296"/>
      <c r="I29" s="296">
        <v>750</v>
      </c>
      <c r="J29" s="19"/>
      <c r="K29" s="19"/>
      <c r="L29" s="19"/>
      <c r="M29" s="222">
        <v>0</v>
      </c>
      <c r="N29" s="19"/>
      <c r="O29" s="19"/>
      <c r="P29" s="19"/>
      <c r="Q29" s="222">
        <v>0</v>
      </c>
      <c r="R29" s="237"/>
      <c r="S29" s="237"/>
    </row>
    <row r="30" spans="1:20" s="22" customFormat="1" ht="15" x14ac:dyDescent="0.25">
      <c r="A30" s="284" t="s">
        <v>704</v>
      </c>
      <c r="B30" s="294"/>
      <c r="C30" s="256"/>
      <c r="D30" s="257"/>
      <c r="E30" s="296">
        <v>1190</v>
      </c>
      <c r="F30" s="296"/>
      <c r="G30" s="296"/>
      <c r="H30" s="296"/>
      <c r="I30" s="296">
        <v>754</v>
      </c>
      <c r="J30" s="19"/>
      <c r="K30" s="19"/>
      <c r="L30" s="19"/>
      <c r="M30" s="222">
        <v>0</v>
      </c>
      <c r="N30" s="19"/>
      <c r="O30" s="19"/>
      <c r="P30" s="19"/>
      <c r="Q30" s="222">
        <v>0</v>
      </c>
      <c r="R30" s="245"/>
      <c r="S30" s="245"/>
      <c r="T30" s="19"/>
    </row>
    <row r="31" spans="1:20" s="22" customFormat="1" ht="15" x14ac:dyDescent="0.25">
      <c r="A31" s="284" t="s">
        <v>705</v>
      </c>
      <c r="B31" s="294"/>
      <c r="C31" s="256"/>
      <c r="D31" s="257"/>
      <c r="E31" s="296">
        <v>1205</v>
      </c>
      <c r="F31" s="296"/>
      <c r="G31" s="296"/>
      <c r="H31" s="296"/>
      <c r="I31" s="296">
        <v>705</v>
      </c>
      <c r="J31" s="19"/>
      <c r="K31" s="19"/>
      <c r="L31" s="19"/>
      <c r="M31" s="222">
        <v>0</v>
      </c>
      <c r="N31" s="19"/>
      <c r="O31" s="19"/>
      <c r="P31" s="19"/>
      <c r="Q31" s="222">
        <v>0</v>
      </c>
      <c r="R31" s="245"/>
      <c r="S31" s="245"/>
    </row>
    <row r="32" spans="1:20" s="22" customFormat="1" ht="15" x14ac:dyDescent="0.25">
      <c r="A32" s="284" t="s">
        <v>706</v>
      </c>
      <c r="B32" s="294"/>
      <c r="C32" s="256"/>
      <c r="D32" s="257"/>
      <c r="E32" s="296">
        <v>1269</v>
      </c>
      <c r="F32" s="296"/>
      <c r="G32" s="296"/>
      <c r="H32" s="296"/>
      <c r="I32" s="296">
        <v>719</v>
      </c>
      <c r="J32" s="19"/>
      <c r="K32" s="19"/>
      <c r="L32" s="19"/>
      <c r="M32" s="222">
        <v>0</v>
      </c>
      <c r="N32" s="19"/>
      <c r="O32" s="19"/>
      <c r="P32" s="19"/>
      <c r="Q32" s="222">
        <v>0</v>
      </c>
      <c r="R32" s="245"/>
      <c r="S32" s="245"/>
    </row>
    <row r="33" spans="1:33" s="22" customFormat="1" ht="15" x14ac:dyDescent="0.25">
      <c r="A33" s="284" t="s">
        <v>707</v>
      </c>
      <c r="B33" s="294"/>
      <c r="C33" s="256"/>
      <c r="D33" s="257"/>
      <c r="E33" s="296">
        <v>1314</v>
      </c>
      <c r="F33" s="296"/>
      <c r="G33" s="296"/>
      <c r="H33" s="296"/>
      <c r="I33" s="296">
        <v>740</v>
      </c>
      <c r="J33" s="19"/>
      <c r="K33" s="19"/>
      <c r="L33" s="19"/>
      <c r="M33" s="222">
        <v>0</v>
      </c>
      <c r="N33" s="19"/>
      <c r="O33" s="19"/>
      <c r="P33" s="19"/>
      <c r="Q33" s="222">
        <v>0</v>
      </c>
      <c r="R33" s="245"/>
      <c r="S33" s="245"/>
    </row>
    <row r="34" spans="1:33" s="22" customFormat="1" ht="15" x14ac:dyDescent="0.25">
      <c r="A34" s="284" t="s">
        <v>708</v>
      </c>
      <c r="B34" s="294"/>
      <c r="C34" s="256"/>
      <c r="D34" s="257"/>
      <c r="E34" s="296">
        <v>1327</v>
      </c>
      <c r="F34" s="296"/>
      <c r="G34" s="296"/>
      <c r="H34" s="296"/>
      <c r="I34" s="296">
        <v>686</v>
      </c>
      <c r="J34" s="19"/>
      <c r="K34" s="19"/>
      <c r="L34" s="19"/>
      <c r="M34" s="222">
        <v>0</v>
      </c>
      <c r="N34" s="19"/>
      <c r="O34" s="19"/>
      <c r="P34" s="19"/>
      <c r="Q34" s="222">
        <v>0</v>
      </c>
      <c r="R34" s="245"/>
      <c r="S34" s="245"/>
    </row>
    <row r="35" spans="1:33" s="22" customFormat="1" ht="15" x14ac:dyDescent="0.25">
      <c r="A35" s="284" t="s">
        <v>709</v>
      </c>
      <c r="B35" s="294"/>
      <c r="C35" s="256"/>
      <c r="D35" s="257"/>
      <c r="E35" s="296">
        <v>1315</v>
      </c>
      <c r="F35" s="296"/>
      <c r="G35" s="296"/>
      <c r="H35" s="296"/>
      <c r="I35" s="296">
        <v>686</v>
      </c>
      <c r="J35" s="19"/>
      <c r="K35" s="19"/>
      <c r="L35" s="19"/>
      <c r="M35" s="222">
        <v>0</v>
      </c>
      <c r="N35" s="19"/>
      <c r="O35" s="19"/>
      <c r="P35" s="19"/>
      <c r="Q35" s="222">
        <v>0</v>
      </c>
      <c r="R35" s="245"/>
      <c r="S35" s="245"/>
    </row>
    <row r="36" spans="1:33" s="22" customFormat="1" ht="15" x14ac:dyDescent="0.25">
      <c r="A36" s="284" t="s">
        <v>710</v>
      </c>
      <c r="B36" s="259"/>
      <c r="C36" s="256"/>
      <c r="D36" s="257"/>
      <c r="E36" s="296">
        <v>1210</v>
      </c>
      <c r="F36" s="296"/>
      <c r="G36" s="296"/>
      <c r="H36" s="296"/>
      <c r="I36" s="296">
        <v>630</v>
      </c>
      <c r="J36" s="19"/>
      <c r="K36" s="19"/>
      <c r="L36" s="19"/>
      <c r="M36" s="222">
        <v>0</v>
      </c>
      <c r="N36" s="19"/>
      <c r="O36" s="19"/>
      <c r="P36" s="19"/>
      <c r="Q36" s="222">
        <v>0</v>
      </c>
      <c r="R36" s="245"/>
      <c r="S36" s="245"/>
    </row>
    <row r="37" spans="1:33" s="22" customFormat="1" ht="15.75" thickBot="1" x14ac:dyDescent="0.3">
      <c r="A37" s="285" t="s">
        <v>711</v>
      </c>
      <c r="B37" s="259"/>
      <c r="C37" s="256"/>
      <c r="D37" s="257"/>
      <c r="E37" s="296">
        <v>963</v>
      </c>
      <c r="F37" s="296"/>
      <c r="G37" s="296"/>
      <c r="H37" s="296"/>
      <c r="I37" s="296">
        <v>543</v>
      </c>
      <c r="J37" s="19"/>
      <c r="K37" s="19"/>
      <c r="L37" s="19"/>
      <c r="M37" s="222">
        <v>0</v>
      </c>
      <c r="N37" s="19"/>
      <c r="O37" s="19"/>
      <c r="P37" s="19"/>
      <c r="Q37" s="222">
        <v>0</v>
      </c>
      <c r="R37" s="245"/>
      <c r="S37" s="245"/>
    </row>
    <row r="38" spans="1:33" s="22" customFormat="1" ht="15" x14ac:dyDescent="0.25">
      <c r="A38" s="240" t="s">
        <v>14</v>
      </c>
      <c r="B38" s="246"/>
      <c r="C38" s="241"/>
      <c r="D38" s="241"/>
      <c r="E38" s="247">
        <f>SUM(E14:E37)</f>
        <v>25223</v>
      </c>
      <c r="F38" s="241"/>
      <c r="G38" s="242"/>
      <c r="H38" s="241"/>
      <c r="I38" s="247">
        <f>SUM(I14:I37)</f>
        <v>15547</v>
      </c>
      <c r="J38" s="241"/>
      <c r="K38" s="241"/>
      <c r="L38" s="241"/>
      <c r="M38" s="247">
        <f>SUM(M14:M37)</f>
        <v>0</v>
      </c>
      <c r="N38" s="241"/>
      <c r="O38" s="242"/>
      <c r="P38" s="241"/>
      <c r="Q38" s="247">
        <f>SUM(Q14:Q37)</f>
        <v>0</v>
      </c>
      <c r="R38" s="245"/>
      <c r="S38" s="245"/>
    </row>
    <row r="39" spans="1:33" s="1" customFormat="1" ht="12.75" customHeight="1" x14ac:dyDescent="0.2">
      <c r="A39" s="223" t="s">
        <v>643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5"/>
      <c r="S39" s="2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223" t="s">
        <v>644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5"/>
      <c r="S40" s="2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223" t="s">
        <v>645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23"/>
      <c r="L41" s="223"/>
      <c r="M41" s="223"/>
      <c r="N41" s="223"/>
      <c r="O41" s="223"/>
      <c r="P41" s="223"/>
      <c r="Q41" s="223"/>
      <c r="R41" s="249"/>
      <c r="S41" s="24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223" t="s">
        <v>646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9"/>
      <c r="S42" s="24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9">
    <mergeCell ref="K1:Q1"/>
    <mergeCell ref="M3:O3"/>
    <mergeCell ref="B5:C5"/>
    <mergeCell ref="A6:Q6"/>
    <mergeCell ref="A7:Q7"/>
    <mergeCell ref="B1:F1"/>
    <mergeCell ref="B2:F2"/>
    <mergeCell ref="B4:C4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A1" s="223"/>
      <c r="B1" s="417" t="s">
        <v>0</v>
      </c>
      <c r="C1" s="381"/>
      <c r="D1" s="381"/>
      <c r="E1" s="381"/>
      <c r="F1" s="381"/>
      <c r="G1" s="223"/>
      <c r="H1" s="223"/>
      <c r="I1" s="223"/>
      <c r="J1" s="2" t="s">
        <v>1</v>
      </c>
      <c r="K1" s="410" t="s">
        <v>633</v>
      </c>
      <c r="L1" s="411"/>
      <c r="M1" s="411"/>
      <c r="N1" s="411"/>
      <c r="O1" s="411"/>
      <c r="P1" s="411"/>
      <c r="Q1" s="411"/>
      <c r="R1" s="224"/>
      <c r="S1" s="225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23"/>
      <c r="B2" s="418" t="s">
        <v>2</v>
      </c>
      <c r="C2" s="367"/>
      <c r="D2" s="367"/>
      <c r="E2" s="367"/>
      <c r="F2" s="367"/>
      <c r="G2" s="223"/>
      <c r="H2" s="223"/>
      <c r="I2" s="223"/>
      <c r="J2" s="223"/>
      <c r="K2" s="223"/>
      <c r="L2" s="223"/>
      <c r="M2" s="223"/>
      <c r="N2" s="226" t="s">
        <v>4</v>
      </c>
      <c r="O2" s="227"/>
      <c r="P2" s="227"/>
      <c r="Q2" s="227"/>
      <c r="R2" s="225"/>
      <c r="S2" s="22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A3" s="223"/>
      <c r="B3" s="228" t="s">
        <v>634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50"/>
      <c r="N3" s="251"/>
      <c r="O3" s="250"/>
      <c r="P3" s="223"/>
      <c r="Q3" s="223"/>
      <c r="R3" s="225"/>
      <c r="S3" s="22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23"/>
      <c r="B4" s="419" t="s">
        <v>635</v>
      </c>
      <c r="C4" s="381"/>
      <c r="D4" s="229"/>
      <c r="E4" s="225"/>
      <c r="F4" s="225"/>
      <c r="G4" s="225"/>
      <c r="H4" s="225"/>
      <c r="I4" s="230" t="s">
        <v>6</v>
      </c>
      <c r="J4" s="227"/>
      <c r="K4" s="227"/>
      <c r="L4" s="227"/>
      <c r="M4" s="223"/>
      <c r="N4" s="223"/>
      <c r="O4" s="228"/>
      <c r="P4" s="223"/>
      <c r="Q4" s="223"/>
      <c r="R4" s="225"/>
      <c r="S4" s="22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23"/>
      <c r="B5" s="414" t="s">
        <v>7</v>
      </c>
      <c r="C5" s="379"/>
      <c r="D5" s="227"/>
      <c r="E5" s="227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5"/>
      <c r="S5" s="22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15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225"/>
      <c r="S6" s="22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16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225"/>
      <c r="S7" s="22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32" t="s">
        <v>648</v>
      </c>
      <c r="B8" s="252">
        <v>736</v>
      </c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5"/>
      <c r="S8" s="225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01" t="s">
        <v>9</v>
      </c>
      <c r="B9" s="404" t="s">
        <v>10</v>
      </c>
      <c r="C9" s="405"/>
      <c r="D9" s="405"/>
      <c r="E9" s="405"/>
      <c r="F9" s="405"/>
      <c r="G9" s="405"/>
      <c r="H9" s="405"/>
      <c r="I9" s="406"/>
      <c r="J9" s="404" t="s">
        <v>11</v>
      </c>
      <c r="K9" s="405"/>
      <c r="L9" s="405"/>
      <c r="M9" s="405"/>
      <c r="N9" s="405"/>
      <c r="O9" s="405"/>
      <c r="P9" s="405"/>
      <c r="Q9" s="406"/>
      <c r="R9" s="225"/>
      <c r="S9" s="225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02"/>
      <c r="B10" s="407" t="s">
        <v>649</v>
      </c>
      <c r="C10" s="376"/>
      <c r="D10" s="376"/>
      <c r="E10" s="377"/>
      <c r="F10" s="407" t="s">
        <v>650</v>
      </c>
      <c r="G10" s="376"/>
      <c r="H10" s="376"/>
      <c r="I10" s="377"/>
      <c r="J10" s="407" t="s">
        <v>649</v>
      </c>
      <c r="K10" s="376"/>
      <c r="L10" s="376"/>
      <c r="M10" s="377"/>
      <c r="N10" s="407" t="s">
        <v>650</v>
      </c>
      <c r="O10" s="376"/>
      <c r="P10" s="376"/>
      <c r="Q10" s="377"/>
      <c r="R10" s="225"/>
      <c r="S10" s="225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02"/>
      <c r="B11" s="407" t="s">
        <v>641</v>
      </c>
      <c r="C11" s="376"/>
      <c r="D11" s="223"/>
      <c r="E11" s="234">
        <v>1</v>
      </c>
      <c r="F11" s="407" t="s">
        <v>641</v>
      </c>
      <c r="G11" s="376"/>
      <c r="H11" s="235"/>
      <c r="I11" s="234"/>
      <c r="J11" s="407" t="s">
        <v>641</v>
      </c>
      <c r="K11" s="376"/>
      <c r="L11" s="235"/>
      <c r="M11" s="234">
        <v>1</v>
      </c>
      <c r="N11" s="407" t="s">
        <v>641</v>
      </c>
      <c r="O11" s="376"/>
      <c r="P11" s="235"/>
      <c r="Q11" s="234"/>
      <c r="R11" s="225"/>
      <c r="S11" s="225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03"/>
      <c r="B12" s="236" t="s">
        <v>12</v>
      </c>
      <c r="C12" s="236" t="s">
        <v>13</v>
      </c>
      <c r="D12" s="236"/>
      <c r="E12" s="236" t="s">
        <v>642</v>
      </c>
      <c r="F12" s="236" t="s">
        <v>12</v>
      </c>
      <c r="G12" s="236" t="s">
        <v>13</v>
      </c>
      <c r="H12" s="236"/>
      <c r="I12" s="236" t="s">
        <v>642</v>
      </c>
      <c r="J12" s="236" t="s">
        <v>12</v>
      </c>
      <c r="K12" s="236" t="s">
        <v>13</v>
      </c>
      <c r="L12" s="236"/>
      <c r="M12" s="236" t="s">
        <v>642</v>
      </c>
      <c r="N12" s="236" t="s">
        <v>12</v>
      </c>
      <c r="O12" s="236" t="s">
        <v>13</v>
      </c>
      <c r="P12" s="236"/>
      <c r="Q12" s="236" t="s">
        <v>642</v>
      </c>
      <c r="R12" s="237"/>
      <c r="S12" s="237"/>
    </row>
    <row r="13" spans="1:33" s="13" customFormat="1" ht="12" thickBot="1" x14ac:dyDescent="0.3">
      <c r="A13" s="238">
        <v>1</v>
      </c>
      <c r="B13" s="238">
        <v>2</v>
      </c>
      <c r="C13" s="238">
        <v>3</v>
      </c>
      <c r="D13" s="238"/>
      <c r="E13" s="238">
        <v>4</v>
      </c>
      <c r="F13" s="238">
        <v>5</v>
      </c>
      <c r="G13" s="238">
        <v>6</v>
      </c>
      <c r="H13" s="238"/>
      <c r="I13" s="238">
        <v>7</v>
      </c>
      <c r="J13" s="238">
        <v>8</v>
      </c>
      <c r="K13" s="238">
        <v>9</v>
      </c>
      <c r="L13" s="238"/>
      <c r="M13" s="238">
        <v>10</v>
      </c>
      <c r="N13" s="238">
        <v>11</v>
      </c>
      <c r="O13" s="238">
        <v>12</v>
      </c>
      <c r="P13" s="238"/>
      <c r="Q13" s="238">
        <v>13</v>
      </c>
      <c r="R13" s="239"/>
      <c r="S13" s="239"/>
    </row>
    <row r="14" spans="1:33" s="21" customFormat="1" ht="15" x14ac:dyDescent="0.25">
      <c r="A14" s="283" t="s">
        <v>688</v>
      </c>
      <c r="B14" s="259"/>
      <c r="C14" s="257"/>
      <c r="D14" s="257"/>
      <c r="E14" s="296">
        <v>88</v>
      </c>
      <c r="F14" s="298"/>
      <c r="G14" s="299"/>
      <c r="H14" s="243"/>
      <c r="I14" s="43">
        <v>69</v>
      </c>
      <c r="J14" s="47"/>
      <c r="K14" s="242"/>
      <c r="L14" s="242"/>
      <c r="M14" s="222">
        <v>0</v>
      </c>
      <c r="N14" s="253"/>
      <c r="O14" s="254"/>
      <c r="P14" s="254"/>
      <c r="Q14" s="222">
        <v>0</v>
      </c>
      <c r="R14" s="244"/>
      <c r="S14" s="244"/>
    </row>
    <row r="15" spans="1:33" s="11" customFormat="1" ht="15" x14ac:dyDescent="0.25">
      <c r="A15" s="284" t="s">
        <v>689</v>
      </c>
      <c r="B15" s="259"/>
      <c r="C15" s="257"/>
      <c r="D15" s="257"/>
      <c r="E15" s="296">
        <v>77</v>
      </c>
      <c r="F15" s="298"/>
      <c r="G15" s="299"/>
      <c r="H15" s="243"/>
      <c r="I15" s="43">
        <v>62</v>
      </c>
      <c r="J15" s="47"/>
      <c r="K15" s="242"/>
      <c r="L15" s="242"/>
      <c r="M15" s="222">
        <v>0</v>
      </c>
      <c r="N15" s="253"/>
      <c r="O15" s="254"/>
      <c r="P15" s="254"/>
      <c r="Q15" s="222">
        <v>0</v>
      </c>
      <c r="R15" s="237"/>
      <c r="S15" s="237"/>
    </row>
    <row r="16" spans="1:33" s="11" customFormat="1" ht="15" x14ac:dyDescent="0.25">
      <c r="A16" s="284" t="s">
        <v>690</v>
      </c>
      <c r="B16" s="259"/>
      <c r="C16" s="257"/>
      <c r="D16" s="257"/>
      <c r="E16" s="296">
        <v>71</v>
      </c>
      <c r="F16" s="298"/>
      <c r="G16" s="299"/>
      <c r="H16" s="243"/>
      <c r="I16" s="43">
        <v>58</v>
      </c>
      <c r="J16" s="47"/>
      <c r="K16" s="242"/>
      <c r="L16" s="242"/>
      <c r="M16" s="222">
        <v>0</v>
      </c>
      <c r="N16" s="253"/>
      <c r="O16" s="254"/>
      <c r="P16" s="254"/>
      <c r="Q16" s="222">
        <v>0</v>
      </c>
      <c r="R16" s="237"/>
      <c r="S16" s="237"/>
    </row>
    <row r="17" spans="1:22" s="11" customFormat="1" ht="15" x14ac:dyDescent="0.25">
      <c r="A17" s="284" t="s">
        <v>691</v>
      </c>
      <c r="B17" s="259"/>
      <c r="C17" s="257"/>
      <c r="D17" s="257"/>
      <c r="E17" s="296">
        <v>69</v>
      </c>
      <c r="F17" s="298"/>
      <c r="G17" s="299"/>
      <c r="H17" s="243"/>
      <c r="I17" s="43">
        <v>52</v>
      </c>
      <c r="J17" s="47"/>
      <c r="K17" s="242"/>
      <c r="L17" s="242"/>
      <c r="M17" s="222">
        <v>0</v>
      </c>
      <c r="N17" s="253"/>
      <c r="O17" s="254"/>
      <c r="P17" s="254"/>
      <c r="Q17" s="222">
        <v>0</v>
      </c>
      <c r="R17" s="237"/>
      <c r="S17" s="237"/>
    </row>
    <row r="18" spans="1:22" s="11" customFormat="1" ht="15" x14ac:dyDescent="0.25">
      <c r="A18" s="284" t="s">
        <v>692</v>
      </c>
      <c r="B18" s="259"/>
      <c r="C18" s="257"/>
      <c r="D18" s="257"/>
      <c r="E18" s="296">
        <v>69</v>
      </c>
      <c r="F18" s="298"/>
      <c r="G18" s="299"/>
      <c r="H18" s="243"/>
      <c r="I18" s="43">
        <v>51</v>
      </c>
      <c r="J18" s="47"/>
      <c r="K18" s="242"/>
      <c r="L18" s="242"/>
      <c r="M18" s="222">
        <v>0</v>
      </c>
      <c r="N18" s="253"/>
      <c r="O18" s="254"/>
      <c r="P18" s="254"/>
      <c r="Q18" s="222">
        <v>0</v>
      </c>
      <c r="R18" s="237"/>
      <c r="S18" s="237"/>
    </row>
    <row r="19" spans="1:22" s="11" customFormat="1" ht="15" x14ac:dyDescent="0.25">
      <c r="A19" s="284" t="s">
        <v>693</v>
      </c>
      <c r="B19" s="259"/>
      <c r="C19" s="257"/>
      <c r="D19" s="257"/>
      <c r="E19" s="296">
        <v>82</v>
      </c>
      <c r="F19" s="298"/>
      <c r="G19" s="299"/>
      <c r="H19" s="243"/>
      <c r="I19" s="43">
        <v>55</v>
      </c>
      <c r="J19" s="47"/>
      <c r="K19" s="242"/>
      <c r="L19" s="242"/>
      <c r="M19" s="222">
        <v>0</v>
      </c>
      <c r="N19" s="253"/>
      <c r="O19" s="254"/>
      <c r="P19" s="254"/>
      <c r="Q19" s="222">
        <v>0</v>
      </c>
      <c r="R19" s="237"/>
      <c r="S19" s="237"/>
    </row>
    <row r="20" spans="1:22" s="11" customFormat="1" ht="15" x14ac:dyDescent="0.25">
      <c r="A20" s="284" t="s">
        <v>694</v>
      </c>
      <c r="B20" s="259"/>
      <c r="C20" s="257"/>
      <c r="D20" s="257"/>
      <c r="E20" s="296">
        <v>124</v>
      </c>
      <c r="F20" s="298"/>
      <c r="G20" s="299"/>
      <c r="H20" s="243"/>
      <c r="I20" s="43">
        <v>81</v>
      </c>
      <c r="J20" s="47"/>
      <c r="K20" s="242"/>
      <c r="L20" s="242"/>
      <c r="M20" s="222">
        <v>0</v>
      </c>
      <c r="N20" s="253"/>
      <c r="O20" s="254"/>
      <c r="P20" s="254"/>
      <c r="Q20" s="222">
        <v>0</v>
      </c>
      <c r="R20" s="237"/>
      <c r="S20" s="237"/>
    </row>
    <row r="21" spans="1:22" s="11" customFormat="1" ht="15" x14ac:dyDescent="0.25">
      <c r="A21" s="284" t="s">
        <v>695</v>
      </c>
      <c r="B21" s="259"/>
      <c r="C21" s="257"/>
      <c r="D21" s="257"/>
      <c r="E21" s="296">
        <v>168</v>
      </c>
      <c r="F21" s="298"/>
      <c r="G21" s="299"/>
      <c r="H21" s="243"/>
      <c r="I21" s="43">
        <v>102</v>
      </c>
      <c r="J21" s="47"/>
      <c r="K21" s="242"/>
      <c r="L21" s="242"/>
      <c r="M21" s="222">
        <v>0</v>
      </c>
      <c r="N21" s="253"/>
      <c r="O21" s="254"/>
      <c r="P21" s="254"/>
      <c r="Q21" s="222">
        <v>0</v>
      </c>
      <c r="R21" s="237"/>
      <c r="S21" s="237"/>
    </row>
    <row r="22" spans="1:22" s="11" customFormat="1" ht="15" x14ac:dyDescent="0.25">
      <c r="A22" s="284" t="s">
        <v>696</v>
      </c>
      <c r="B22" s="259"/>
      <c r="C22" s="257"/>
      <c r="D22" s="257"/>
      <c r="E22" s="296">
        <v>178</v>
      </c>
      <c r="F22" s="298"/>
      <c r="G22" s="299"/>
      <c r="H22" s="243"/>
      <c r="I22" s="43">
        <v>104</v>
      </c>
      <c r="J22" s="47"/>
      <c r="K22" s="242"/>
      <c r="L22" s="242"/>
      <c r="M22" s="222">
        <v>0</v>
      </c>
      <c r="N22" s="253"/>
      <c r="O22" s="254"/>
      <c r="P22" s="254"/>
      <c r="Q22" s="222">
        <v>0</v>
      </c>
      <c r="R22" s="237"/>
      <c r="S22" s="237"/>
    </row>
    <row r="23" spans="1:22" s="11" customFormat="1" ht="15" x14ac:dyDescent="0.25">
      <c r="A23" s="284" t="s">
        <v>697</v>
      </c>
      <c r="B23" s="259"/>
      <c r="C23" s="257"/>
      <c r="D23" s="257"/>
      <c r="E23" s="296">
        <v>212</v>
      </c>
      <c r="F23" s="298"/>
      <c r="G23" s="299"/>
      <c r="H23" s="243"/>
      <c r="I23" s="43">
        <v>96</v>
      </c>
      <c r="J23" s="47"/>
      <c r="K23" s="242"/>
      <c r="L23" s="242"/>
      <c r="M23" s="222">
        <v>0</v>
      </c>
      <c r="N23" s="253"/>
      <c r="O23" s="254"/>
      <c r="P23" s="254"/>
      <c r="Q23" s="222">
        <v>0</v>
      </c>
      <c r="R23" s="237"/>
      <c r="S23" s="237"/>
    </row>
    <row r="24" spans="1:22" s="11" customFormat="1" ht="15" x14ac:dyDescent="0.25">
      <c r="A24" s="284" t="s">
        <v>698</v>
      </c>
      <c r="B24" s="259"/>
      <c r="C24" s="257"/>
      <c r="D24" s="257"/>
      <c r="E24" s="296">
        <v>199</v>
      </c>
      <c r="F24" s="298"/>
      <c r="G24" s="299"/>
      <c r="H24" s="243"/>
      <c r="I24" s="43">
        <v>91</v>
      </c>
      <c r="J24" s="47"/>
      <c r="K24" s="242"/>
      <c r="L24" s="242"/>
      <c r="M24" s="222">
        <v>0</v>
      </c>
      <c r="N24" s="253"/>
      <c r="O24" s="254"/>
      <c r="P24" s="254"/>
      <c r="Q24" s="222">
        <v>0</v>
      </c>
      <c r="R24" s="237"/>
      <c r="S24" s="237"/>
      <c r="V24" s="19"/>
    </row>
    <row r="25" spans="1:22" s="11" customFormat="1" ht="15" x14ac:dyDescent="0.25">
      <c r="A25" s="284" t="s">
        <v>699</v>
      </c>
      <c r="B25" s="259"/>
      <c r="C25" s="257"/>
      <c r="D25" s="257"/>
      <c r="E25" s="296">
        <v>180</v>
      </c>
      <c r="F25" s="298"/>
      <c r="G25" s="299"/>
      <c r="H25" s="243"/>
      <c r="I25" s="43">
        <v>91</v>
      </c>
      <c r="J25" s="47"/>
      <c r="K25" s="242"/>
      <c r="L25" s="242"/>
      <c r="M25" s="222">
        <v>0</v>
      </c>
      <c r="N25" s="253"/>
      <c r="O25" s="254"/>
      <c r="P25" s="254"/>
      <c r="Q25" s="222">
        <v>0</v>
      </c>
      <c r="R25" s="237"/>
      <c r="S25" s="237"/>
    </row>
    <row r="26" spans="1:22" s="11" customFormat="1" ht="15" x14ac:dyDescent="0.25">
      <c r="A26" s="284" t="s">
        <v>700</v>
      </c>
      <c r="B26" s="259"/>
      <c r="C26" s="257"/>
      <c r="D26" s="257"/>
      <c r="E26" s="296">
        <v>175</v>
      </c>
      <c r="F26" s="298"/>
      <c r="G26" s="299"/>
      <c r="H26" s="243"/>
      <c r="I26" s="43">
        <v>93</v>
      </c>
      <c r="J26" s="47"/>
      <c r="K26" s="242"/>
      <c r="L26" s="242"/>
      <c r="M26" s="222">
        <v>0</v>
      </c>
      <c r="N26" s="253"/>
      <c r="O26" s="254"/>
      <c r="P26" s="254"/>
      <c r="Q26" s="222">
        <v>0</v>
      </c>
      <c r="R26" s="237"/>
      <c r="S26" s="237"/>
    </row>
    <row r="27" spans="1:22" s="11" customFormat="1" ht="15" x14ac:dyDescent="0.25">
      <c r="A27" s="284" t="s">
        <v>701</v>
      </c>
      <c r="B27" s="259"/>
      <c r="C27" s="257"/>
      <c r="D27" s="257"/>
      <c r="E27" s="296">
        <v>171</v>
      </c>
      <c r="F27" s="298"/>
      <c r="G27" s="299"/>
      <c r="H27" s="243"/>
      <c r="I27" s="43">
        <v>99</v>
      </c>
      <c r="J27" s="47"/>
      <c r="K27" s="242"/>
      <c r="L27" s="242"/>
      <c r="M27" s="222">
        <v>0</v>
      </c>
      <c r="N27" s="253"/>
      <c r="O27" s="254"/>
      <c r="P27" s="254"/>
      <c r="Q27" s="222">
        <v>0</v>
      </c>
      <c r="R27" s="237"/>
      <c r="S27" s="237"/>
    </row>
    <row r="28" spans="1:22" s="11" customFormat="1" ht="15" x14ac:dyDescent="0.25">
      <c r="A28" s="284" t="s">
        <v>702</v>
      </c>
      <c r="B28" s="259"/>
      <c r="C28" s="257"/>
      <c r="D28" s="257"/>
      <c r="E28" s="296">
        <v>172</v>
      </c>
      <c r="F28" s="298"/>
      <c r="G28" s="299"/>
      <c r="H28" s="243"/>
      <c r="I28" s="43">
        <v>101</v>
      </c>
      <c r="J28" s="47"/>
      <c r="K28" s="242"/>
      <c r="L28" s="242"/>
      <c r="M28" s="222">
        <v>0</v>
      </c>
      <c r="N28" s="253"/>
      <c r="O28" s="254"/>
      <c r="P28" s="254"/>
      <c r="Q28" s="222">
        <v>0</v>
      </c>
      <c r="R28" s="237"/>
      <c r="S28" s="237"/>
    </row>
    <row r="29" spans="1:22" s="11" customFormat="1" ht="15" x14ac:dyDescent="0.25">
      <c r="A29" s="284" t="s">
        <v>703</v>
      </c>
      <c r="B29" s="259"/>
      <c r="C29" s="257"/>
      <c r="D29" s="257"/>
      <c r="E29" s="296">
        <v>160</v>
      </c>
      <c r="F29" s="298"/>
      <c r="G29" s="299"/>
      <c r="H29" s="243"/>
      <c r="I29" s="43">
        <v>87</v>
      </c>
      <c r="J29" s="47"/>
      <c r="K29" s="242"/>
      <c r="L29" s="242"/>
      <c r="M29" s="222">
        <v>0</v>
      </c>
      <c r="N29" s="253"/>
      <c r="O29" s="254"/>
      <c r="P29" s="254"/>
      <c r="Q29" s="222">
        <v>0</v>
      </c>
      <c r="R29" s="237"/>
      <c r="S29" s="237"/>
    </row>
    <row r="30" spans="1:22" s="22" customFormat="1" ht="15" x14ac:dyDescent="0.25">
      <c r="A30" s="284" t="s">
        <v>704</v>
      </c>
      <c r="B30" s="259"/>
      <c r="C30" s="257"/>
      <c r="D30" s="257"/>
      <c r="E30" s="296">
        <v>141</v>
      </c>
      <c r="F30" s="298"/>
      <c r="G30" s="299"/>
      <c r="H30" s="243"/>
      <c r="I30" s="43">
        <v>96</v>
      </c>
      <c r="J30" s="47"/>
      <c r="K30" s="242"/>
      <c r="L30" s="242"/>
      <c r="M30" s="222">
        <v>0</v>
      </c>
      <c r="N30" s="253"/>
      <c r="O30" s="254"/>
      <c r="P30" s="254"/>
      <c r="Q30" s="222">
        <v>0</v>
      </c>
      <c r="R30" s="245"/>
      <c r="S30" s="245"/>
    </row>
    <row r="31" spans="1:22" s="22" customFormat="1" ht="15" x14ac:dyDescent="0.25">
      <c r="A31" s="284" t="s">
        <v>705</v>
      </c>
      <c r="B31" s="259"/>
      <c r="C31" s="257"/>
      <c r="D31" s="257"/>
      <c r="E31" s="296">
        <v>148</v>
      </c>
      <c r="F31" s="298"/>
      <c r="G31" s="299"/>
      <c r="H31" s="243"/>
      <c r="I31" s="43">
        <v>110</v>
      </c>
      <c r="J31" s="47"/>
      <c r="K31" s="242"/>
      <c r="L31" s="242"/>
      <c r="M31" s="222">
        <v>0</v>
      </c>
      <c r="N31" s="253"/>
      <c r="O31" s="254"/>
      <c r="P31" s="254"/>
      <c r="Q31" s="222">
        <v>0</v>
      </c>
      <c r="R31" s="245"/>
      <c r="S31" s="245"/>
    </row>
    <row r="32" spans="1:22" s="22" customFormat="1" ht="15" x14ac:dyDescent="0.25">
      <c r="A32" s="284" t="s">
        <v>706</v>
      </c>
      <c r="B32" s="259"/>
      <c r="C32" s="257"/>
      <c r="D32" s="257"/>
      <c r="E32" s="296">
        <v>151</v>
      </c>
      <c r="F32" s="298"/>
      <c r="G32" s="299"/>
      <c r="H32" s="243"/>
      <c r="I32" s="43">
        <v>120</v>
      </c>
      <c r="J32" s="47"/>
      <c r="K32" s="242"/>
      <c r="L32" s="242"/>
      <c r="M32" s="222">
        <v>0</v>
      </c>
      <c r="N32" s="253"/>
      <c r="O32" s="254"/>
      <c r="P32" s="254"/>
      <c r="Q32" s="222">
        <v>0</v>
      </c>
      <c r="R32" s="245"/>
      <c r="S32" s="245"/>
    </row>
    <row r="33" spans="1:33" s="22" customFormat="1" ht="15" x14ac:dyDescent="0.25">
      <c r="A33" s="284" t="s">
        <v>707</v>
      </c>
      <c r="B33" s="259"/>
      <c r="C33" s="257"/>
      <c r="D33" s="257"/>
      <c r="E33" s="296">
        <v>143</v>
      </c>
      <c r="F33" s="298"/>
      <c r="G33" s="299"/>
      <c r="H33" s="243"/>
      <c r="I33" s="43">
        <v>124</v>
      </c>
      <c r="J33" s="47"/>
      <c r="K33" s="242"/>
      <c r="L33" s="242"/>
      <c r="M33" s="222">
        <v>0</v>
      </c>
      <c r="N33" s="253"/>
      <c r="O33" s="254"/>
      <c r="P33" s="254"/>
      <c r="Q33" s="222">
        <v>0</v>
      </c>
      <c r="R33" s="245"/>
      <c r="S33" s="245"/>
    </row>
    <row r="34" spans="1:33" s="22" customFormat="1" ht="15" x14ac:dyDescent="0.25">
      <c r="A34" s="284" t="s">
        <v>708</v>
      </c>
      <c r="B34" s="259"/>
      <c r="C34" s="257"/>
      <c r="D34" s="257"/>
      <c r="E34" s="296">
        <v>149</v>
      </c>
      <c r="F34" s="298"/>
      <c r="G34" s="299"/>
      <c r="H34" s="243"/>
      <c r="I34" s="43">
        <v>119</v>
      </c>
      <c r="J34" s="47"/>
      <c r="K34" s="242"/>
      <c r="L34" s="242"/>
      <c r="M34" s="222">
        <v>0</v>
      </c>
      <c r="N34" s="253"/>
      <c r="O34" s="254"/>
      <c r="P34" s="254"/>
      <c r="Q34" s="222">
        <v>0</v>
      </c>
      <c r="R34" s="245"/>
      <c r="S34" s="245"/>
    </row>
    <row r="35" spans="1:33" s="22" customFormat="1" ht="15" x14ac:dyDescent="0.25">
      <c r="A35" s="284" t="s">
        <v>709</v>
      </c>
      <c r="B35" s="259"/>
      <c r="C35" s="257"/>
      <c r="D35" s="257"/>
      <c r="E35" s="296">
        <v>160</v>
      </c>
      <c r="F35" s="298"/>
      <c r="G35" s="299"/>
      <c r="H35" s="243"/>
      <c r="I35" s="43">
        <v>120</v>
      </c>
      <c r="J35" s="47"/>
      <c r="K35" s="242"/>
      <c r="L35" s="242"/>
      <c r="M35" s="222">
        <v>0</v>
      </c>
      <c r="N35" s="253"/>
      <c r="O35" s="254"/>
      <c r="P35" s="254"/>
      <c r="Q35" s="222">
        <v>0</v>
      </c>
      <c r="R35" s="245"/>
      <c r="S35" s="245"/>
    </row>
    <row r="36" spans="1:33" s="22" customFormat="1" ht="15" x14ac:dyDescent="0.25">
      <c r="A36" s="284" t="s">
        <v>710</v>
      </c>
      <c r="B36" s="300"/>
      <c r="C36" s="257"/>
      <c r="D36" s="257"/>
      <c r="E36" s="296">
        <v>154</v>
      </c>
      <c r="F36" s="298"/>
      <c r="G36" s="243"/>
      <c r="H36" s="243"/>
      <c r="I36" s="43">
        <v>108</v>
      </c>
      <c r="J36" s="47"/>
      <c r="K36" s="242"/>
      <c r="L36" s="242"/>
      <c r="M36" s="222">
        <v>0</v>
      </c>
      <c r="N36" s="253"/>
      <c r="O36" s="254"/>
      <c r="P36" s="254"/>
      <c r="Q36" s="222">
        <v>0</v>
      </c>
      <c r="R36" s="245"/>
      <c r="S36" s="245"/>
    </row>
    <row r="37" spans="1:33" s="22" customFormat="1" ht="15.75" thickBot="1" x14ac:dyDescent="0.3">
      <c r="A37" s="285" t="s">
        <v>711</v>
      </c>
      <c r="B37" s="259"/>
      <c r="C37" s="257"/>
      <c r="D37" s="257"/>
      <c r="E37" s="296">
        <v>123</v>
      </c>
      <c r="F37" s="298"/>
      <c r="G37" s="243"/>
      <c r="H37" s="243"/>
      <c r="I37" s="43">
        <v>79</v>
      </c>
      <c r="J37" s="47"/>
      <c r="K37" s="242"/>
      <c r="L37" s="242"/>
      <c r="M37" s="222">
        <v>0</v>
      </c>
      <c r="N37" s="253"/>
      <c r="O37" s="254"/>
      <c r="P37" s="254"/>
      <c r="Q37" s="222">
        <v>0</v>
      </c>
      <c r="R37" s="245"/>
      <c r="S37" s="245"/>
    </row>
    <row r="38" spans="1:33" s="22" customFormat="1" ht="15" x14ac:dyDescent="0.25">
      <c r="A38" s="240" t="s">
        <v>14</v>
      </c>
      <c r="B38" s="246"/>
      <c r="C38" s="241"/>
      <c r="D38" s="241"/>
      <c r="E38" s="247">
        <f>SUM(E14:E37)</f>
        <v>3364</v>
      </c>
      <c r="F38" s="241"/>
      <c r="G38" s="241"/>
      <c r="H38" s="241"/>
      <c r="I38" s="247">
        <f>SUM(I14:I37)</f>
        <v>2168</v>
      </c>
      <c r="J38" s="241"/>
      <c r="K38" s="241"/>
      <c r="L38" s="241"/>
      <c r="M38" s="247">
        <f>SUM(M14:M37)</f>
        <v>0</v>
      </c>
      <c r="N38" s="255"/>
      <c r="O38" s="255"/>
      <c r="P38" s="255"/>
      <c r="Q38" s="247">
        <f>SUM(Q14:Q37)</f>
        <v>0</v>
      </c>
      <c r="R38" s="245"/>
      <c r="S38" s="245"/>
    </row>
    <row r="39" spans="1:33" s="1" customFormat="1" ht="12.75" customHeight="1" x14ac:dyDescent="0.2">
      <c r="A39" s="223" t="s">
        <v>643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5"/>
      <c r="S39" s="2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223" t="s">
        <v>644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5"/>
      <c r="S40" s="2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223" t="s">
        <v>645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23"/>
      <c r="L41" s="223"/>
      <c r="M41" s="223"/>
      <c r="N41" s="223"/>
      <c r="O41" s="223"/>
      <c r="P41" s="223"/>
      <c r="Q41" s="223"/>
      <c r="R41" s="249"/>
      <c r="S41" s="24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223" t="s">
        <v>646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9"/>
      <c r="S42" s="24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8">
    <mergeCell ref="B1:F1"/>
    <mergeCell ref="K1:Q1"/>
    <mergeCell ref="B2:F2"/>
    <mergeCell ref="B4:C4"/>
    <mergeCell ref="B5:C5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A1" s="223"/>
      <c r="B1" s="417" t="s">
        <v>0</v>
      </c>
      <c r="C1" s="381"/>
      <c r="D1" s="381"/>
      <c r="E1" s="381"/>
      <c r="F1" s="381"/>
      <c r="G1" s="223"/>
      <c r="H1" s="223"/>
      <c r="I1" s="223"/>
      <c r="J1" s="2" t="s">
        <v>1</v>
      </c>
      <c r="K1" s="410" t="s">
        <v>633</v>
      </c>
      <c r="L1" s="411"/>
      <c r="M1" s="411"/>
      <c r="N1" s="411"/>
      <c r="O1" s="411"/>
      <c r="P1" s="411"/>
      <c r="Q1" s="411"/>
      <c r="R1" s="224"/>
      <c r="S1" s="225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23"/>
      <c r="B2" s="418" t="s">
        <v>2</v>
      </c>
      <c r="C2" s="367"/>
      <c r="D2" s="367"/>
      <c r="E2" s="367"/>
      <c r="F2" s="367"/>
      <c r="G2" s="223"/>
      <c r="H2" s="223"/>
      <c r="I2" s="223"/>
      <c r="J2" s="223"/>
      <c r="K2" s="223"/>
      <c r="L2" s="223"/>
      <c r="M2" s="223"/>
      <c r="N2" s="226" t="s">
        <v>4</v>
      </c>
      <c r="O2" s="227"/>
      <c r="P2" s="227"/>
      <c r="Q2" s="227"/>
      <c r="R2" s="225"/>
      <c r="S2" s="22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A3" s="223"/>
      <c r="B3" s="228" t="s">
        <v>634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50"/>
      <c r="N3" s="251"/>
      <c r="O3" s="250"/>
      <c r="P3" s="223"/>
      <c r="Q3" s="223"/>
      <c r="R3" s="225"/>
      <c r="S3" s="22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23"/>
      <c r="B4" s="419" t="s">
        <v>635</v>
      </c>
      <c r="C4" s="381"/>
      <c r="D4" s="229"/>
      <c r="E4" s="225"/>
      <c r="F4" s="225"/>
      <c r="G4" s="225"/>
      <c r="H4" s="225"/>
      <c r="I4" s="230" t="s">
        <v>6</v>
      </c>
      <c r="J4" s="227"/>
      <c r="K4" s="227"/>
      <c r="L4" s="227"/>
      <c r="M4" s="223"/>
      <c r="N4" s="223"/>
      <c r="O4" s="228"/>
      <c r="P4" s="223"/>
      <c r="Q4" s="223"/>
      <c r="R4" s="225"/>
      <c r="S4" s="22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23"/>
      <c r="B5" s="414" t="s">
        <v>7</v>
      </c>
      <c r="C5" s="379"/>
      <c r="D5" s="227"/>
      <c r="E5" s="227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5"/>
      <c r="S5" s="22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15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225"/>
      <c r="S6" s="22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16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225"/>
      <c r="S7" s="22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32">
        <v>1192</v>
      </c>
      <c r="B8" s="252">
        <v>1193</v>
      </c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5"/>
      <c r="S8" s="225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01" t="s">
        <v>9</v>
      </c>
      <c r="B9" s="404" t="s">
        <v>10</v>
      </c>
      <c r="C9" s="405"/>
      <c r="D9" s="405"/>
      <c r="E9" s="405"/>
      <c r="F9" s="405"/>
      <c r="G9" s="405"/>
      <c r="H9" s="405"/>
      <c r="I9" s="406"/>
      <c r="J9" s="404" t="s">
        <v>11</v>
      </c>
      <c r="K9" s="405"/>
      <c r="L9" s="405"/>
      <c r="M9" s="405"/>
      <c r="N9" s="405"/>
      <c r="O9" s="405"/>
      <c r="P9" s="405"/>
      <c r="Q9" s="406"/>
      <c r="R9" s="225"/>
      <c r="S9" s="225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02"/>
      <c r="B10" s="407" t="s">
        <v>651</v>
      </c>
      <c r="C10" s="376"/>
      <c r="D10" s="376"/>
      <c r="E10" s="377"/>
      <c r="F10" s="407" t="s">
        <v>652</v>
      </c>
      <c r="G10" s="376"/>
      <c r="H10" s="376"/>
      <c r="I10" s="377"/>
      <c r="J10" s="407" t="str">
        <f>B10</f>
        <v>ВЛ-10кВ.фид. Аэропорт КТП-46</v>
      </c>
      <c r="K10" s="376"/>
      <c r="L10" s="376"/>
      <c r="M10" s="377"/>
      <c r="N10" s="407" t="str">
        <f>F10</f>
        <v>ВЛ-10кВ.фид. Аэропорт КТП-47</v>
      </c>
      <c r="O10" s="376"/>
      <c r="P10" s="376"/>
      <c r="Q10" s="377"/>
      <c r="R10" s="225"/>
      <c r="S10" s="225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02"/>
      <c r="B11" s="407" t="s">
        <v>641</v>
      </c>
      <c r="C11" s="376"/>
      <c r="D11" s="223"/>
      <c r="E11" s="234">
        <v>300</v>
      </c>
      <c r="F11" s="407" t="s">
        <v>641</v>
      </c>
      <c r="G11" s="376"/>
      <c r="H11" s="235"/>
      <c r="I11" s="234">
        <v>300</v>
      </c>
      <c r="J11" s="407" t="s">
        <v>641</v>
      </c>
      <c r="K11" s="376"/>
      <c r="L11" s="235"/>
      <c r="M11" s="234">
        <f>E11</f>
        <v>300</v>
      </c>
      <c r="N11" s="407" t="s">
        <v>641</v>
      </c>
      <c r="O11" s="376"/>
      <c r="P11" s="235"/>
      <c r="Q11" s="234">
        <f>I11</f>
        <v>300</v>
      </c>
      <c r="R11" s="225"/>
      <c r="S11" s="225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03"/>
      <c r="B12" s="236" t="s">
        <v>12</v>
      </c>
      <c r="C12" s="236" t="s">
        <v>13</v>
      </c>
      <c r="D12" s="236"/>
      <c r="E12" s="236" t="s">
        <v>642</v>
      </c>
      <c r="F12" s="236" t="s">
        <v>12</v>
      </c>
      <c r="G12" s="236" t="s">
        <v>13</v>
      </c>
      <c r="H12" s="236"/>
      <c r="I12" s="236" t="s">
        <v>642</v>
      </c>
      <c r="J12" s="236" t="s">
        <v>12</v>
      </c>
      <c r="K12" s="236" t="s">
        <v>13</v>
      </c>
      <c r="L12" s="236"/>
      <c r="M12" s="236" t="s">
        <v>642</v>
      </c>
      <c r="N12" s="236" t="s">
        <v>12</v>
      </c>
      <c r="O12" s="236" t="s">
        <v>13</v>
      </c>
      <c r="P12" s="236"/>
      <c r="Q12" s="236" t="s">
        <v>642</v>
      </c>
      <c r="R12" s="237"/>
      <c r="S12" s="237"/>
    </row>
    <row r="13" spans="1:33" s="13" customFormat="1" ht="12" thickBot="1" x14ac:dyDescent="0.3">
      <c r="A13" s="238">
        <v>1</v>
      </c>
      <c r="B13" s="238">
        <v>2</v>
      </c>
      <c r="C13" s="238">
        <v>3</v>
      </c>
      <c r="D13" s="238"/>
      <c r="E13" s="238">
        <v>4</v>
      </c>
      <c r="F13" s="238">
        <v>5</v>
      </c>
      <c r="G13" s="238">
        <v>6</v>
      </c>
      <c r="H13" s="238"/>
      <c r="I13" s="238">
        <v>7</v>
      </c>
      <c r="J13" s="238">
        <v>8</v>
      </c>
      <c r="K13" s="238">
        <v>9</v>
      </c>
      <c r="L13" s="238"/>
      <c r="M13" s="238">
        <v>10</v>
      </c>
      <c r="N13" s="238">
        <v>11</v>
      </c>
      <c r="O13" s="238">
        <v>12</v>
      </c>
      <c r="P13" s="238"/>
      <c r="Q13" s="238">
        <v>13</v>
      </c>
      <c r="R13" s="239"/>
      <c r="S13" s="239"/>
    </row>
    <row r="14" spans="1:33" s="21" customFormat="1" ht="15" x14ac:dyDescent="0.25">
      <c r="A14" s="283" t="s">
        <v>688</v>
      </c>
      <c r="B14" s="294"/>
      <c r="C14" s="256"/>
      <c r="D14" s="257"/>
      <c r="E14" s="243"/>
      <c r="F14" s="43"/>
      <c r="G14" s="257"/>
      <c r="H14" s="257"/>
      <c r="I14" s="296">
        <v>19.829999999999998</v>
      </c>
      <c r="J14" s="257"/>
      <c r="K14" s="257"/>
      <c r="L14" s="257"/>
      <c r="M14" s="54"/>
      <c r="N14" s="43"/>
      <c r="O14" s="257"/>
      <c r="P14" s="257"/>
      <c r="Q14" s="222">
        <v>0</v>
      </c>
      <c r="R14" s="244"/>
      <c r="S14" s="244"/>
    </row>
    <row r="15" spans="1:33" s="11" customFormat="1" ht="15" x14ac:dyDescent="0.25">
      <c r="A15" s="284" t="s">
        <v>689</v>
      </c>
      <c r="B15" s="294"/>
      <c r="C15" s="256"/>
      <c r="D15" s="257"/>
      <c r="E15" s="243"/>
      <c r="F15" s="43"/>
      <c r="G15" s="257"/>
      <c r="H15" s="257"/>
      <c r="I15" s="296">
        <v>13.92</v>
      </c>
      <c r="J15" s="257"/>
      <c r="K15" s="257"/>
      <c r="L15" s="257"/>
      <c r="M15" s="54"/>
      <c r="N15" s="43"/>
      <c r="O15" s="257"/>
      <c r="P15" s="257"/>
      <c r="Q15" s="222">
        <v>0</v>
      </c>
      <c r="R15" s="237"/>
      <c r="S15" s="237"/>
    </row>
    <row r="16" spans="1:33" s="11" customFormat="1" ht="15" x14ac:dyDescent="0.25">
      <c r="A16" s="284" t="s">
        <v>690</v>
      </c>
      <c r="B16" s="294"/>
      <c r="C16" s="256"/>
      <c r="D16" s="257"/>
      <c r="E16" s="243"/>
      <c r="F16" s="43"/>
      <c r="G16" s="257"/>
      <c r="H16" s="257"/>
      <c r="I16" s="296">
        <v>9.99</v>
      </c>
      <c r="J16" s="257"/>
      <c r="K16" s="257"/>
      <c r="L16" s="257"/>
      <c r="M16" s="54"/>
      <c r="N16" s="43"/>
      <c r="O16" s="257"/>
      <c r="P16" s="257"/>
      <c r="Q16" s="222">
        <v>0</v>
      </c>
      <c r="R16" s="237"/>
      <c r="S16" s="237"/>
    </row>
    <row r="17" spans="1:19" s="11" customFormat="1" ht="15" x14ac:dyDescent="0.25">
      <c r="A17" s="284" t="s">
        <v>691</v>
      </c>
      <c r="B17" s="294"/>
      <c r="C17" s="256"/>
      <c r="D17" s="257"/>
      <c r="E17" s="243"/>
      <c r="F17" s="43"/>
      <c r="G17" s="257"/>
      <c r="H17" s="257"/>
      <c r="I17" s="296">
        <v>11.16</v>
      </c>
      <c r="J17" s="257"/>
      <c r="K17" s="257"/>
      <c r="L17" s="257"/>
      <c r="M17" s="54"/>
      <c r="N17" s="43"/>
      <c r="O17" s="257"/>
      <c r="P17" s="257"/>
      <c r="Q17" s="222">
        <v>0</v>
      </c>
      <c r="R17" s="237"/>
      <c r="S17" s="237"/>
    </row>
    <row r="18" spans="1:19" s="11" customFormat="1" ht="15" x14ac:dyDescent="0.25">
      <c r="A18" s="284" t="s">
        <v>692</v>
      </c>
      <c r="B18" s="294"/>
      <c r="C18" s="256"/>
      <c r="D18" s="257"/>
      <c r="E18" s="243"/>
      <c r="F18" s="43"/>
      <c r="G18" s="257"/>
      <c r="H18" s="257"/>
      <c r="I18" s="296">
        <v>10.86</v>
      </c>
      <c r="J18" s="257"/>
      <c r="K18" s="257"/>
      <c r="L18" s="257"/>
      <c r="M18" s="54"/>
      <c r="N18" s="43"/>
      <c r="O18" s="257"/>
      <c r="P18" s="257"/>
      <c r="Q18" s="222">
        <v>0</v>
      </c>
      <c r="R18" s="237"/>
      <c r="S18" s="237"/>
    </row>
    <row r="19" spans="1:19" s="11" customFormat="1" ht="15" x14ac:dyDescent="0.25">
      <c r="A19" s="284" t="s">
        <v>693</v>
      </c>
      <c r="B19" s="294"/>
      <c r="C19" s="256"/>
      <c r="D19" s="257"/>
      <c r="E19" s="243"/>
      <c r="F19" s="43"/>
      <c r="G19" s="257"/>
      <c r="H19" s="257"/>
      <c r="I19" s="296">
        <v>14.4</v>
      </c>
      <c r="J19" s="257"/>
      <c r="K19" s="257"/>
      <c r="L19" s="257"/>
      <c r="M19" s="54"/>
      <c r="N19" s="43"/>
      <c r="O19" s="257"/>
      <c r="P19" s="257"/>
      <c r="Q19" s="222">
        <v>0</v>
      </c>
      <c r="R19" s="237"/>
      <c r="S19" s="237"/>
    </row>
    <row r="20" spans="1:19" s="11" customFormat="1" ht="15" x14ac:dyDescent="0.25">
      <c r="A20" s="284" t="s">
        <v>694</v>
      </c>
      <c r="B20" s="294"/>
      <c r="C20" s="256"/>
      <c r="D20" s="257"/>
      <c r="E20" s="243"/>
      <c r="F20" s="43"/>
      <c r="G20" s="257"/>
      <c r="H20" s="257"/>
      <c r="I20" s="296">
        <v>20.399999999999999</v>
      </c>
      <c r="J20" s="257"/>
      <c r="K20" s="257"/>
      <c r="L20" s="257"/>
      <c r="M20" s="54"/>
      <c r="N20" s="43"/>
      <c r="O20" s="257"/>
      <c r="P20" s="257"/>
      <c r="Q20" s="222">
        <v>0</v>
      </c>
      <c r="R20" s="237"/>
      <c r="S20" s="237"/>
    </row>
    <row r="21" spans="1:19" s="11" customFormat="1" ht="15" x14ac:dyDescent="0.25">
      <c r="A21" s="284" t="s">
        <v>695</v>
      </c>
      <c r="B21" s="294"/>
      <c r="C21" s="256"/>
      <c r="D21" s="257"/>
      <c r="E21" s="243"/>
      <c r="F21" s="43"/>
      <c r="G21" s="257"/>
      <c r="H21" s="257"/>
      <c r="I21" s="296">
        <v>34.409999999999997</v>
      </c>
      <c r="J21" s="257"/>
      <c r="K21" s="257"/>
      <c r="L21" s="257"/>
      <c r="M21" s="54"/>
      <c r="N21" s="43"/>
      <c r="O21" s="257"/>
      <c r="P21" s="257"/>
      <c r="Q21" s="222">
        <v>0</v>
      </c>
      <c r="R21" s="237"/>
      <c r="S21" s="237"/>
    </row>
    <row r="22" spans="1:19" s="11" customFormat="1" ht="15" x14ac:dyDescent="0.25">
      <c r="A22" s="284" t="s">
        <v>696</v>
      </c>
      <c r="B22" s="294"/>
      <c r="C22" s="256"/>
      <c r="D22" s="257"/>
      <c r="E22" s="243"/>
      <c r="F22" s="43"/>
      <c r="G22" s="257"/>
      <c r="H22" s="257"/>
      <c r="I22" s="296">
        <v>20.61</v>
      </c>
      <c r="J22" s="257"/>
      <c r="K22" s="257"/>
      <c r="L22" s="257"/>
      <c r="M22" s="54"/>
      <c r="N22" s="43"/>
      <c r="O22" s="257"/>
      <c r="P22" s="257"/>
      <c r="Q22" s="222">
        <v>0</v>
      </c>
      <c r="R22" s="237"/>
      <c r="S22" s="237"/>
    </row>
    <row r="23" spans="1:19" s="11" customFormat="1" ht="15" x14ac:dyDescent="0.25">
      <c r="A23" s="284" t="s">
        <v>697</v>
      </c>
      <c r="B23" s="294"/>
      <c r="C23" s="256"/>
      <c r="D23" s="257"/>
      <c r="E23" s="243"/>
      <c r="F23" s="43"/>
      <c r="G23" s="257"/>
      <c r="H23" s="257"/>
      <c r="I23" s="296">
        <v>20.880000000000003</v>
      </c>
      <c r="J23" s="257"/>
      <c r="K23" s="257"/>
      <c r="L23" s="257"/>
      <c r="M23" s="54"/>
      <c r="N23" s="43"/>
      <c r="O23" s="257"/>
      <c r="P23" s="257"/>
      <c r="Q23" s="222">
        <v>0</v>
      </c>
      <c r="R23" s="237"/>
      <c r="S23" s="237"/>
    </row>
    <row r="24" spans="1:19" s="11" customFormat="1" ht="15" x14ac:dyDescent="0.25">
      <c r="A24" s="284" t="s">
        <v>698</v>
      </c>
      <c r="B24" s="294"/>
      <c r="C24" s="256"/>
      <c r="D24" s="257"/>
      <c r="E24" s="243"/>
      <c r="F24" s="43"/>
      <c r="G24" s="257"/>
      <c r="H24" s="257"/>
      <c r="I24" s="296">
        <v>23.1</v>
      </c>
      <c r="J24" s="257"/>
      <c r="K24" s="257"/>
      <c r="L24" s="257"/>
      <c r="M24" s="54"/>
      <c r="N24" s="43"/>
      <c r="O24" s="257"/>
      <c r="P24" s="257"/>
      <c r="Q24" s="222">
        <v>0</v>
      </c>
      <c r="R24" s="237"/>
      <c r="S24" s="237"/>
    </row>
    <row r="25" spans="1:19" s="11" customFormat="1" ht="15" x14ac:dyDescent="0.25">
      <c r="A25" s="284" t="s">
        <v>699</v>
      </c>
      <c r="B25" s="294"/>
      <c r="C25" s="256"/>
      <c r="D25" s="257"/>
      <c r="E25" s="243"/>
      <c r="F25" s="43"/>
      <c r="G25" s="257"/>
      <c r="H25" s="257"/>
      <c r="I25" s="296">
        <v>17.88</v>
      </c>
      <c r="J25" s="257"/>
      <c r="K25" s="257"/>
      <c r="L25" s="257"/>
      <c r="M25" s="54"/>
      <c r="N25" s="43"/>
      <c r="O25" s="257"/>
      <c r="P25" s="257"/>
      <c r="Q25" s="222">
        <v>0</v>
      </c>
      <c r="R25" s="237"/>
      <c r="S25" s="237"/>
    </row>
    <row r="26" spans="1:19" s="11" customFormat="1" ht="15" x14ac:dyDescent="0.25">
      <c r="A26" s="284" t="s">
        <v>700</v>
      </c>
      <c r="B26" s="294"/>
      <c r="C26" s="256"/>
      <c r="D26" s="257"/>
      <c r="E26" s="243"/>
      <c r="F26" s="43"/>
      <c r="G26" s="257"/>
      <c r="H26" s="257"/>
      <c r="I26" s="296">
        <v>19.259999999999998</v>
      </c>
      <c r="J26" s="257"/>
      <c r="K26" s="257"/>
      <c r="L26" s="257"/>
      <c r="M26" s="54"/>
      <c r="N26" s="43"/>
      <c r="O26" s="257"/>
      <c r="P26" s="257"/>
      <c r="Q26" s="222">
        <v>0</v>
      </c>
      <c r="R26" s="237"/>
      <c r="S26" s="237"/>
    </row>
    <row r="27" spans="1:19" s="11" customFormat="1" ht="15" x14ac:dyDescent="0.25">
      <c r="A27" s="284" t="s">
        <v>701</v>
      </c>
      <c r="B27" s="294"/>
      <c r="C27" s="256"/>
      <c r="D27" s="257"/>
      <c r="E27" s="243"/>
      <c r="F27" s="43"/>
      <c r="G27" s="257"/>
      <c r="H27" s="257"/>
      <c r="I27" s="296">
        <v>18.63</v>
      </c>
      <c r="J27" s="257"/>
      <c r="K27" s="257"/>
      <c r="L27" s="257"/>
      <c r="M27" s="54"/>
      <c r="N27" s="43"/>
      <c r="O27" s="257"/>
      <c r="P27" s="257"/>
      <c r="Q27" s="222">
        <v>0</v>
      </c>
      <c r="R27" s="237"/>
      <c r="S27" s="237"/>
    </row>
    <row r="28" spans="1:19" s="11" customFormat="1" ht="15" x14ac:dyDescent="0.25">
      <c r="A28" s="284" t="s">
        <v>702</v>
      </c>
      <c r="B28" s="294"/>
      <c r="C28" s="256"/>
      <c r="D28" s="257"/>
      <c r="E28" s="243"/>
      <c r="F28" s="43"/>
      <c r="G28" s="257"/>
      <c r="H28" s="257"/>
      <c r="I28" s="296">
        <v>18.75</v>
      </c>
      <c r="J28" s="257"/>
      <c r="K28" s="257"/>
      <c r="L28" s="257"/>
      <c r="M28" s="258"/>
      <c r="N28" s="43"/>
      <c r="O28" s="257"/>
      <c r="P28" s="257"/>
      <c r="Q28" s="222">
        <v>0</v>
      </c>
      <c r="R28" s="237"/>
      <c r="S28" s="237"/>
    </row>
    <row r="29" spans="1:19" s="11" customFormat="1" ht="15" x14ac:dyDescent="0.25">
      <c r="A29" s="284" t="s">
        <v>703</v>
      </c>
      <c r="B29" s="294"/>
      <c r="C29" s="256"/>
      <c r="D29" s="257"/>
      <c r="E29" s="243"/>
      <c r="F29" s="43"/>
      <c r="G29" s="257"/>
      <c r="H29" s="257"/>
      <c r="I29" s="296">
        <v>21.27</v>
      </c>
      <c r="J29" s="257"/>
      <c r="K29" s="257"/>
      <c r="L29" s="257"/>
      <c r="M29" s="258"/>
      <c r="N29" s="43"/>
      <c r="O29" s="257"/>
      <c r="P29" s="257"/>
      <c r="Q29" s="222">
        <v>0</v>
      </c>
      <c r="R29" s="237"/>
      <c r="S29" s="237"/>
    </row>
    <row r="30" spans="1:19" s="22" customFormat="1" ht="15" x14ac:dyDescent="0.25">
      <c r="A30" s="284" t="s">
        <v>704</v>
      </c>
      <c r="B30" s="294"/>
      <c r="C30" s="256"/>
      <c r="D30" s="257"/>
      <c r="E30" s="243"/>
      <c r="F30" s="43"/>
      <c r="G30" s="257"/>
      <c r="H30" s="257"/>
      <c r="I30" s="296">
        <v>23.729999999999997</v>
      </c>
      <c r="J30" s="257"/>
      <c r="K30" s="257"/>
      <c r="L30" s="257"/>
      <c r="M30" s="258"/>
      <c r="N30" s="43"/>
      <c r="O30" s="257"/>
      <c r="P30" s="257"/>
      <c r="Q30" s="222">
        <v>0</v>
      </c>
      <c r="R30" s="245"/>
      <c r="S30" s="245"/>
    </row>
    <row r="31" spans="1:19" s="22" customFormat="1" ht="15" x14ac:dyDescent="0.25">
      <c r="A31" s="284" t="s">
        <v>705</v>
      </c>
      <c r="B31" s="294"/>
      <c r="C31" s="256"/>
      <c r="D31" s="257"/>
      <c r="E31" s="243"/>
      <c r="F31" s="43"/>
      <c r="G31" s="257"/>
      <c r="H31" s="257"/>
      <c r="I31" s="296">
        <v>27.660000000000004</v>
      </c>
      <c r="J31" s="257"/>
      <c r="K31" s="257"/>
      <c r="L31" s="257"/>
      <c r="M31" s="258"/>
      <c r="N31" s="43"/>
      <c r="O31" s="257"/>
      <c r="P31" s="257"/>
      <c r="Q31" s="222">
        <v>0</v>
      </c>
      <c r="R31" s="245"/>
      <c r="S31" s="245"/>
    </row>
    <row r="32" spans="1:19" s="22" customFormat="1" ht="15" x14ac:dyDescent="0.25">
      <c r="A32" s="284" t="s">
        <v>706</v>
      </c>
      <c r="B32" s="294"/>
      <c r="C32" s="256"/>
      <c r="D32" s="257"/>
      <c r="E32" s="243"/>
      <c r="F32" s="43"/>
      <c r="G32" s="257"/>
      <c r="H32" s="257"/>
      <c r="I32" s="296">
        <v>24.96</v>
      </c>
      <c r="J32" s="257"/>
      <c r="K32" s="257"/>
      <c r="L32" s="257"/>
      <c r="M32" s="258"/>
      <c r="N32" s="43"/>
      <c r="O32" s="257"/>
      <c r="P32" s="257"/>
      <c r="Q32" s="222">
        <v>0</v>
      </c>
      <c r="R32" s="245"/>
      <c r="S32" s="245"/>
    </row>
    <row r="33" spans="1:33" s="22" customFormat="1" ht="15" x14ac:dyDescent="0.25">
      <c r="A33" s="284" t="s">
        <v>707</v>
      </c>
      <c r="B33" s="294"/>
      <c r="C33" s="256"/>
      <c r="D33" s="257"/>
      <c r="E33" s="243"/>
      <c r="F33" s="43"/>
      <c r="G33" s="257"/>
      <c r="H33" s="257"/>
      <c r="I33" s="296">
        <v>33</v>
      </c>
      <c r="J33" s="257"/>
      <c r="K33" s="257"/>
      <c r="L33" s="257"/>
      <c r="M33" s="258"/>
      <c r="N33" s="43"/>
      <c r="O33" s="257"/>
      <c r="P33" s="257"/>
      <c r="Q33" s="222">
        <v>0</v>
      </c>
      <c r="R33" s="245"/>
      <c r="S33" s="245"/>
    </row>
    <row r="34" spans="1:33" s="22" customFormat="1" ht="15" x14ac:dyDescent="0.25">
      <c r="A34" s="284" t="s">
        <v>708</v>
      </c>
      <c r="B34" s="294"/>
      <c r="C34" s="256"/>
      <c r="D34" s="257"/>
      <c r="E34" s="243"/>
      <c r="F34" s="43"/>
      <c r="G34" s="257"/>
      <c r="H34" s="257"/>
      <c r="I34" s="296">
        <v>29.28</v>
      </c>
      <c r="J34" s="257"/>
      <c r="K34" s="257"/>
      <c r="L34" s="257"/>
      <c r="M34" s="258"/>
      <c r="N34" s="43"/>
      <c r="O34" s="257"/>
      <c r="P34" s="257"/>
      <c r="Q34" s="222">
        <v>0</v>
      </c>
      <c r="R34" s="245"/>
      <c r="S34" s="245"/>
    </row>
    <row r="35" spans="1:33" s="22" customFormat="1" ht="15" x14ac:dyDescent="0.25">
      <c r="A35" s="284" t="s">
        <v>709</v>
      </c>
      <c r="B35" s="294"/>
      <c r="C35" s="256"/>
      <c r="D35" s="257"/>
      <c r="E35" s="243"/>
      <c r="F35" s="43"/>
      <c r="G35" s="257"/>
      <c r="H35" s="257"/>
      <c r="I35" s="296">
        <v>30.27</v>
      </c>
      <c r="J35" s="257"/>
      <c r="K35" s="257"/>
      <c r="L35" s="257"/>
      <c r="M35" s="258"/>
      <c r="N35" s="43"/>
      <c r="O35" s="257"/>
      <c r="P35" s="257"/>
      <c r="Q35" s="222">
        <v>0</v>
      </c>
      <c r="R35" s="245"/>
      <c r="S35" s="245"/>
    </row>
    <row r="36" spans="1:33" s="22" customFormat="1" ht="15" x14ac:dyDescent="0.25">
      <c r="A36" s="284" t="s">
        <v>710</v>
      </c>
      <c r="B36" s="259"/>
      <c r="C36" s="256"/>
      <c r="D36" s="257"/>
      <c r="E36" s="297"/>
      <c r="F36" s="43"/>
      <c r="G36" s="243"/>
      <c r="H36" s="257"/>
      <c r="I36" s="296">
        <v>37.26</v>
      </c>
      <c r="J36" s="257"/>
      <c r="K36" s="257"/>
      <c r="L36" s="257"/>
      <c r="M36" s="258"/>
      <c r="N36" s="43"/>
      <c r="O36" s="257"/>
      <c r="P36" s="257"/>
      <c r="Q36" s="222">
        <v>0</v>
      </c>
      <c r="R36" s="245"/>
      <c r="S36" s="245"/>
    </row>
    <row r="37" spans="1:33" s="22" customFormat="1" ht="15.75" thickBot="1" x14ac:dyDescent="0.3">
      <c r="A37" s="285" t="s">
        <v>711</v>
      </c>
      <c r="B37" s="259"/>
      <c r="C37" s="256"/>
      <c r="D37" s="257"/>
      <c r="E37" s="297"/>
      <c r="F37" s="43"/>
      <c r="G37" s="243"/>
      <c r="H37" s="257"/>
      <c r="I37" s="296">
        <v>31.86</v>
      </c>
      <c r="J37" s="257"/>
      <c r="K37" s="257"/>
      <c r="L37" s="257"/>
      <c r="M37" s="258"/>
      <c r="N37" s="43"/>
      <c r="O37" s="257"/>
      <c r="P37" s="257"/>
      <c r="Q37" s="222">
        <v>0</v>
      </c>
      <c r="R37" s="245"/>
      <c r="S37" s="245"/>
    </row>
    <row r="38" spans="1:33" s="22" customFormat="1" ht="15" x14ac:dyDescent="0.25">
      <c r="A38" s="240" t="s">
        <v>14</v>
      </c>
      <c r="B38" s="246"/>
      <c r="C38" s="241"/>
      <c r="D38" s="241"/>
      <c r="E38" s="247">
        <f>SUM(E14:E37)</f>
        <v>0</v>
      </c>
      <c r="F38" s="241"/>
      <c r="G38" s="242"/>
      <c r="H38" s="241"/>
      <c r="I38" s="247">
        <f>SUM(I14:I37)</f>
        <v>533.36999999999989</v>
      </c>
      <c r="J38" s="241"/>
      <c r="K38" s="241"/>
      <c r="L38" s="241"/>
      <c r="M38" s="247">
        <f>SUM(M14:M37)</f>
        <v>0</v>
      </c>
      <c r="N38" s="241"/>
      <c r="O38" s="241"/>
      <c r="P38" s="241"/>
      <c r="Q38" s="247">
        <f>SUM(Q14:Q37)</f>
        <v>0</v>
      </c>
      <c r="R38" s="245"/>
      <c r="S38" s="245"/>
    </row>
    <row r="39" spans="1:33" s="1" customFormat="1" ht="12.75" customHeight="1" x14ac:dyDescent="0.2">
      <c r="A39" s="223" t="s">
        <v>643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5"/>
      <c r="S39" s="2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223" t="s">
        <v>644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5"/>
      <c r="S40" s="2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223" t="s">
        <v>645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23"/>
      <c r="L41" s="223"/>
      <c r="M41" s="223"/>
      <c r="N41" s="223"/>
      <c r="O41" s="223"/>
      <c r="P41" s="223"/>
      <c r="Q41" s="223"/>
      <c r="R41" s="249"/>
      <c r="S41" s="24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223" t="s">
        <v>646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9"/>
      <c r="S42" s="24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8">
    <mergeCell ref="B1:F1"/>
    <mergeCell ref="K1:Q1"/>
    <mergeCell ref="B2:F2"/>
    <mergeCell ref="B4:C4"/>
    <mergeCell ref="B5:C5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3"/>
  <sheetViews>
    <sheetView zoomScale="70" zoomScaleNormal="70" workbookViewId="0">
      <selection activeCell="A14" sqref="A14:A37"/>
    </sheetView>
  </sheetViews>
  <sheetFormatPr defaultColWidth="9.140625" defaultRowHeight="12.75" x14ac:dyDescent="0.2"/>
  <cols>
    <col min="1" max="1" width="12" style="27" customWidth="1"/>
    <col min="2" max="2" width="11.28515625" style="60" customWidth="1"/>
    <col min="3" max="3" width="11.28515625" style="27" customWidth="1"/>
    <col min="4" max="4" width="11.28515625" style="27" hidden="1" customWidth="1"/>
    <col min="5" max="5" width="11.28515625" style="27" customWidth="1"/>
    <col min="6" max="6" width="11.28515625" style="59" customWidth="1"/>
    <col min="7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" customFormat="1" ht="18.75" customHeight="1" x14ac:dyDescent="0.25">
      <c r="A1" s="223"/>
      <c r="B1" s="417" t="s">
        <v>0</v>
      </c>
      <c r="C1" s="381"/>
      <c r="D1" s="381"/>
      <c r="E1" s="381"/>
      <c r="F1" s="381"/>
      <c r="G1" s="223"/>
      <c r="H1" s="223"/>
      <c r="I1" s="223"/>
      <c r="J1" s="2" t="s">
        <v>1</v>
      </c>
      <c r="K1" s="410" t="s">
        <v>653</v>
      </c>
      <c r="L1" s="411"/>
      <c r="M1" s="411"/>
      <c r="N1" s="411"/>
      <c r="O1" s="411"/>
      <c r="P1" s="411"/>
      <c r="Q1" s="411"/>
      <c r="R1" s="224"/>
      <c r="S1" s="225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23"/>
      <c r="B2" s="418" t="s">
        <v>2</v>
      </c>
      <c r="C2" s="367"/>
      <c r="D2" s="367"/>
      <c r="E2" s="367"/>
      <c r="F2" s="367"/>
      <c r="G2" s="223"/>
      <c r="H2" s="223"/>
      <c r="I2" s="223"/>
      <c r="J2" s="223"/>
      <c r="K2" s="223"/>
      <c r="L2" s="223"/>
      <c r="M2" s="223"/>
      <c r="N2" s="226" t="s">
        <v>4</v>
      </c>
      <c r="O2" s="227"/>
      <c r="P2" s="227"/>
      <c r="Q2" s="227"/>
      <c r="R2" s="225"/>
      <c r="S2" s="22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A3" s="223"/>
      <c r="B3" s="228" t="s">
        <v>654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50"/>
      <c r="N3" s="251"/>
      <c r="O3" s="250"/>
      <c r="P3" s="223"/>
      <c r="Q3" s="223"/>
      <c r="R3" s="225"/>
      <c r="S3" s="22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23"/>
      <c r="B4" s="419" t="s">
        <v>635</v>
      </c>
      <c r="C4" s="381"/>
      <c r="D4" s="229"/>
      <c r="E4" s="225"/>
      <c r="F4" s="225"/>
      <c r="G4" s="225"/>
      <c r="H4" s="225"/>
      <c r="I4" s="230" t="s">
        <v>6</v>
      </c>
      <c r="J4" s="227"/>
      <c r="K4" s="227"/>
      <c r="L4" s="227"/>
      <c r="M4" s="223"/>
      <c r="N4" s="228"/>
      <c r="O4" s="228"/>
      <c r="P4" s="223"/>
      <c r="Q4" s="223"/>
      <c r="R4" s="225"/>
      <c r="S4" s="22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23"/>
      <c r="B5" s="414" t="s">
        <v>7</v>
      </c>
      <c r="C5" s="379"/>
      <c r="D5" s="227"/>
      <c r="E5" s="227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5"/>
      <c r="S5" s="22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15" t="s">
        <v>8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225"/>
      <c r="S6" s="22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16" t="str">
        <f>'1'!A7:Q7</f>
        <v>в режимный день 19 июня 2024 г.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225"/>
      <c r="S7" s="22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32">
        <v>1704</v>
      </c>
      <c r="B8" s="252">
        <v>1705</v>
      </c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5"/>
      <c r="S8" s="225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01" t="s">
        <v>9</v>
      </c>
      <c r="B9" s="404" t="s">
        <v>10</v>
      </c>
      <c r="C9" s="405"/>
      <c r="D9" s="405"/>
      <c r="E9" s="405"/>
      <c r="F9" s="405"/>
      <c r="G9" s="405"/>
      <c r="H9" s="405"/>
      <c r="I9" s="406"/>
      <c r="J9" s="404" t="s">
        <v>11</v>
      </c>
      <c r="K9" s="405"/>
      <c r="L9" s="405"/>
      <c r="M9" s="405"/>
      <c r="N9" s="405"/>
      <c r="O9" s="405"/>
      <c r="P9" s="405"/>
      <c r="Q9" s="406"/>
      <c r="R9" s="225"/>
      <c r="S9" s="225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02"/>
      <c r="B10" s="407" t="s">
        <v>655</v>
      </c>
      <c r="C10" s="376"/>
      <c r="D10" s="376"/>
      <c r="E10" s="377"/>
      <c r="F10" s="407" t="s">
        <v>656</v>
      </c>
      <c r="G10" s="376"/>
      <c r="H10" s="376"/>
      <c r="I10" s="377"/>
      <c r="J10" s="407" t="str">
        <f>B10</f>
        <v>яч. 1 - ВЛ-10кВ.фид. Липин Бор</v>
      </c>
      <c r="K10" s="376"/>
      <c r="L10" s="376"/>
      <c r="M10" s="377"/>
      <c r="N10" s="407" t="str">
        <f>F10</f>
        <v>яч.2 - ВЛ-10кВ.фид. Коммунальный</v>
      </c>
      <c r="O10" s="376"/>
      <c r="P10" s="376"/>
      <c r="Q10" s="377"/>
      <c r="R10" s="225"/>
      <c r="S10" s="225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02"/>
      <c r="B11" s="407" t="s">
        <v>641</v>
      </c>
      <c r="C11" s="376"/>
      <c r="D11" s="223"/>
      <c r="E11" s="234">
        <v>60</v>
      </c>
      <c r="F11" s="407" t="s">
        <v>641</v>
      </c>
      <c r="G11" s="376"/>
      <c r="H11" s="235"/>
      <c r="I11" s="234">
        <v>60</v>
      </c>
      <c r="J11" s="407" t="s">
        <v>641</v>
      </c>
      <c r="K11" s="376"/>
      <c r="L11" s="235"/>
      <c r="M11" s="234">
        <f>E11</f>
        <v>60</v>
      </c>
      <c r="N11" s="407" t="s">
        <v>641</v>
      </c>
      <c r="O11" s="376"/>
      <c r="P11" s="235"/>
      <c r="Q11" s="234">
        <f>I11</f>
        <v>60</v>
      </c>
      <c r="R11" s="225"/>
      <c r="S11" s="225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03"/>
      <c r="B12" s="236" t="s">
        <v>12</v>
      </c>
      <c r="C12" s="236" t="s">
        <v>13</v>
      </c>
      <c r="D12" s="236"/>
      <c r="E12" s="236" t="s">
        <v>642</v>
      </c>
      <c r="F12" s="236" t="s">
        <v>12</v>
      </c>
      <c r="G12" s="236" t="s">
        <v>13</v>
      </c>
      <c r="H12" s="236"/>
      <c r="I12" s="236" t="s">
        <v>642</v>
      </c>
      <c r="J12" s="236" t="s">
        <v>12</v>
      </c>
      <c r="K12" s="236" t="s">
        <v>13</v>
      </c>
      <c r="L12" s="236"/>
      <c r="M12" s="236" t="s">
        <v>642</v>
      </c>
      <c r="N12" s="236" t="s">
        <v>12</v>
      </c>
      <c r="O12" s="236" t="s">
        <v>13</v>
      </c>
      <c r="P12" s="236"/>
      <c r="Q12" s="236" t="s">
        <v>642</v>
      </c>
      <c r="R12" s="237"/>
      <c r="S12" s="237"/>
    </row>
    <row r="13" spans="1:33" s="13" customFormat="1" ht="12" thickBot="1" x14ac:dyDescent="0.3">
      <c r="A13" s="238">
        <v>1</v>
      </c>
      <c r="B13" s="238">
        <v>2</v>
      </c>
      <c r="C13" s="238">
        <v>3</v>
      </c>
      <c r="D13" s="238"/>
      <c r="E13" s="238">
        <v>4</v>
      </c>
      <c r="F13" s="238">
        <v>5</v>
      </c>
      <c r="G13" s="238">
        <v>6</v>
      </c>
      <c r="H13" s="238"/>
      <c r="I13" s="238">
        <v>7</v>
      </c>
      <c r="J13" s="238">
        <v>8</v>
      </c>
      <c r="K13" s="238">
        <v>9</v>
      </c>
      <c r="L13" s="238"/>
      <c r="M13" s="238">
        <v>10</v>
      </c>
      <c r="N13" s="238">
        <v>11</v>
      </c>
      <c r="O13" s="238">
        <v>12</v>
      </c>
      <c r="P13" s="238"/>
      <c r="Q13" s="238">
        <v>13</v>
      </c>
      <c r="R13" s="239"/>
      <c r="S13" s="239"/>
    </row>
    <row r="14" spans="1:33" s="21" customFormat="1" ht="15" x14ac:dyDescent="0.25">
      <c r="A14" s="283" t="s">
        <v>688</v>
      </c>
      <c r="B14" s="294"/>
      <c r="C14" s="256"/>
      <c r="D14" s="257"/>
      <c r="E14" s="295">
        <v>137</v>
      </c>
      <c r="F14" s="295"/>
      <c r="G14" s="295"/>
      <c r="H14" s="295"/>
      <c r="I14" s="295">
        <v>233</v>
      </c>
      <c r="J14" s="222"/>
      <c r="K14" s="222"/>
      <c r="L14" s="222"/>
      <c r="M14" s="222">
        <v>0</v>
      </c>
      <c r="N14" s="222"/>
      <c r="O14" s="222"/>
      <c r="P14" s="222"/>
      <c r="Q14" s="222">
        <v>0</v>
      </c>
      <c r="R14" s="244"/>
      <c r="S14" s="244"/>
    </row>
    <row r="15" spans="1:33" s="11" customFormat="1" ht="15" x14ac:dyDescent="0.25">
      <c r="A15" s="284" t="s">
        <v>689</v>
      </c>
      <c r="B15" s="294"/>
      <c r="C15" s="256"/>
      <c r="D15" s="257"/>
      <c r="E15" s="295">
        <v>117</v>
      </c>
      <c r="F15" s="295"/>
      <c r="G15" s="295"/>
      <c r="H15" s="295"/>
      <c r="I15" s="295">
        <v>210</v>
      </c>
      <c r="J15" s="222"/>
      <c r="K15" s="222"/>
      <c r="L15" s="222"/>
      <c r="M15" s="222">
        <v>0</v>
      </c>
      <c r="N15" s="222"/>
      <c r="O15" s="222"/>
      <c r="P15" s="222"/>
      <c r="Q15" s="222">
        <v>0</v>
      </c>
      <c r="R15" s="237"/>
      <c r="S15" s="237"/>
    </row>
    <row r="16" spans="1:33" s="11" customFormat="1" ht="15" x14ac:dyDescent="0.25">
      <c r="A16" s="284" t="s">
        <v>690</v>
      </c>
      <c r="B16" s="294"/>
      <c r="C16" s="256"/>
      <c r="D16" s="257"/>
      <c r="E16" s="295">
        <v>109</v>
      </c>
      <c r="F16" s="295"/>
      <c r="G16" s="295"/>
      <c r="H16" s="295"/>
      <c r="I16" s="295">
        <v>190</v>
      </c>
      <c r="J16" s="222"/>
      <c r="K16" s="222"/>
      <c r="L16" s="222"/>
      <c r="M16" s="222">
        <v>0</v>
      </c>
      <c r="N16" s="222"/>
      <c r="O16" s="222"/>
      <c r="P16" s="222"/>
      <c r="Q16" s="222">
        <v>0</v>
      </c>
      <c r="R16" s="237"/>
      <c r="S16" s="237"/>
    </row>
    <row r="17" spans="1:19" s="11" customFormat="1" ht="15" x14ac:dyDescent="0.25">
      <c r="A17" s="284" t="s">
        <v>691</v>
      </c>
      <c r="B17" s="294"/>
      <c r="C17" s="256"/>
      <c r="D17" s="257"/>
      <c r="E17" s="295">
        <v>88</v>
      </c>
      <c r="F17" s="295"/>
      <c r="G17" s="295"/>
      <c r="H17" s="295"/>
      <c r="I17" s="295">
        <v>177</v>
      </c>
      <c r="J17" s="222"/>
      <c r="K17" s="222"/>
      <c r="L17" s="222"/>
      <c r="M17" s="222">
        <v>0</v>
      </c>
      <c r="N17" s="222"/>
      <c r="O17" s="222"/>
      <c r="P17" s="222"/>
      <c r="Q17" s="222">
        <v>0</v>
      </c>
      <c r="R17" s="237"/>
      <c r="S17" s="237"/>
    </row>
    <row r="18" spans="1:19" s="11" customFormat="1" ht="15" x14ac:dyDescent="0.25">
      <c r="A18" s="284" t="s">
        <v>692</v>
      </c>
      <c r="B18" s="294"/>
      <c r="C18" s="256"/>
      <c r="D18" s="257"/>
      <c r="E18" s="295">
        <v>87</v>
      </c>
      <c r="F18" s="295"/>
      <c r="G18" s="295"/>
      <c r="H18" s="295"/>
      <c r="I18" s="295">
        <v>172</v>
      </c>
      <c r="J18" s="222"/>
      <c r="K18" s="222"/>
      <c r="L18" s="222"/>
      <c r="M18" s="222">
        <v>0</v>
      </c>
      <c r="N18" s="222"/>
      <c r="O18" s="222"/>
      <c r="P18" s="222"/>
      <c r="Q18" s="222">
        <v>0</v>
      </c>
      <c r="R18" s="237"/>
      <c r="S18" s="237"/>
    </row>
    <row r="19" spans="1:19" s="11" customFormat="1" ht="15" x14ac:dyDescent="0.25">
      <c r="A19" s="284" t="s">
        <v>693</v>
      </c>
      <c r="B19" s="294"/>
      <c r="C19" s="256"/>
      <c r="D19" s="257"/>
      <c r="E19" s="295">
        <v>89</v>
      </c>
      <c r="F19" s="295"/>
      <c r="G19" s="295"/>
      <c r="H19" s="295"/>
      <c r="I19" s="295">
        <v>205</v>
      </c>
      <c r="J19" s="222"/>
      <c r="K19" s="222"/>
      <c r="L19" s="222"/>
      <c r="M19" s="222">
        <v>0</v>
      </c>
      <c r="N19" s="222"/>
      <c r="O19" s="222"/>
      <c r="P19" s="222"/>
      <c r="Q19" s="222">
        <v>0</v>
      </c>
      <c r="R19" s="237"/>
      <c r="S19" s="237"/>
    </row>
    <row r="20" spans="1:19" s="11" customFormat="1" ht="15" x14ac:dyDescent="0.25">
      <c r="A20" s="284" t="s">
        <v>694</v>
      </c>
      <c r="B20" s="294"/>
      <c r="C20" s="256"/>
      <c r="D20" s="257"/>
      <c r="E20" s="295">
        <v>144</v>
      </c>
      <c r="F20" s="295"/>
      <c r="G20" s="295"/>
      <c r="H20" s="295"/>
      <c r="I20" s="295">
        <v>268</v>
      </c>
      <c r="J20" s="222"/>
      <c r="K20" s="222"/>
      <c r="L20" s="222"/>
      <c r="M20" s="222">
        <v>0</v>
      </c>
      <c r="N20" s="222"/>
      <c r="O20" s="222"/>
      <c r="P20" s="222"/>
      <c r="Q20" s="222">
        <v>0</v>
      </c>
      <c r="R20" s="237"/>
      <c r="S20" s="237"/>
    </row>
    <row r="21" spans="1:19" s="11" customFormat="1" ht="15" x14ac:dyDescent="0.25">
      <c r="A21" s="284" t="s">
        <v>695</v>
      </c>
      <c r="B21" s="294"/>
      <c r="C21" s="256"/>
      <c r="D21" s="257"/>
      <c r="E21" s="295">
        <v>192</v>
      </c>
      <c r="F21" s="295"/>
      <c r="G21" s="295"/>
      <c r="H21" s="295"/>
      <c r="I21" s="295">
        <v>385</v>
      </c>
      <c r="J21" s="222"/>
      <c r="K21" s="222"/>
      <c r="L21" s="222"/>
      <c r="M21" s="222">
        <v>0</v>
      </c>
      <c r="N21" s="222"/>
      <c r="O21" s="222"/>
      <c r="P21" s="222"/>
      <c r="Q21" s="222">
        <v>0</v>
      </c>
      <c r="R21" s="237"/>
      <c r="S21" s="237"/>
    </row>
    <row r="22" spans="1:19" s="11" customFormat="1" ht="15" x14ac:dyDescent="0.25">
      <c r="A22" s="284" t="s">
        <v>696</v>
      </c>
      <c r="B22" s="294"/>
      <c r="C22" s="256"/>
      <c r="D22" s="257"/>
      <c r="E22" s="295">
        <v>171</v>
      </c>
      <c r="F22" s="295"/>
      <c r="G22" s="295"/>
      <c r="H22" s="295"/>
      <c r="I22" s="295">
        <v>407</v>
      </c>
      <c r="J22" s="222"/>
      <c r="K22" s="222"/>
      <c r="L22" s="222"/>
      <c r="M22" s="222">
        <v>0</v>
      </c>
      <c r="N22" s="222"/>
      <c r="O22" s="222"/>
      <c r="P22" s="222"/>
      <c r="Q22" s="222">
        <v>0</v>
      </c>
      <c r="R22" s="237"/>
      <c r="S22" s="237"/>
    </row>
    <row r="23" spans="1:19" s="11" customFormat="1" ht="15" x14ac:dyDescent="0.25">
      <c r="A23" s="284" t="s">
        <v>697</v>
      </c>
      <c r="B23" s="294"/>
      <c r="C23" s="256"/>
      <c r="D23" s="257"/>
      <c r="E23" s="295">
        <v>177</v>
      </c>
      <c r="F23" s="295"/>
      <c r="G23" s="295"/>
      <c r="H23" s="295"/>
      <c r="I23" s="295">
        <v>401</v>
      </c>
      <c r="J23" s="222"/>
      <c r="K23" s="222"/>
      <c r="L23" s="222"/>
      <c r="M23" s="222">
        <v>0</v>
      </c>
      <c r="N23" s="222"/>
      <c r="O23" s="222"/>
      <c r="P23" s="222"/>
      <c r="Q23" s="222">
        <v>0</v>
      </c>
      <c r="R23" s="237"/>
      <c r="S23" s="237"/>
    </row>
    <row r="24" spans="1:19" s="11" customFormat="1" ht="15" x14ac:dyDescent="0.25">
      <c r="A24" s="284" t="s">
        <v>698</v>
      </c>
      <c r="B24" s="294"/>
      <c r="C24" s="256"/>
      <c r="D24" s="257"/>
      <c r="E24" s="295">
        <v>206</v>
      </c>
      <c r="F24" s="295"/>
      <c r="G24" s="295"/>
      <c r="H24" s="295"/>
      <c r="I24" s="295">
        <v>353</v>
      </c>
      <c r="J24" s="222"/>
      <c r="K24" s="222"/>
      <c r="L24" s="222"/>
      <c r="M24" s="222">
        <v>0</v>
      </c>
      <c r="N24" s="222"/>
      <c r="O24" s="222"/>
      <c r="P24" s="222"/>
      <c r="Q24" s="222">
        <v>0</v>
      </c>
      <c r="R24" s="237"/>
      <c r="S24" s="237"/>
    </row>
    <row r="25" spans="1:19" s="11" customFormat="1" ht="15" x14ac:dyDescent="0.25">
      <c r="A25" s="284" t="s">
        <v>699</v>
      </c>
      <c r="B25" s="294"/>
      <c r="C25" s="256"/>
      <c r="D25" s="257"/>
      <c r="E25" s="295">
        <v>186</v>
      </c>
      <c r="F25" s="295"/>
      <c r="G25" s="295"/>
      <c r="H25" s="295"/>
      <c r="I25" s="295">
        <v>342</v>
      </c>
      <c r="J25" s="222"/>
      <c r="K25" s="222"/>
      <c r="L25" s="222"/>
      <c r="M25" s="222">
        <v>0</v>
      </c>
      <c r="N25" s="222"/>
      <c r="O25" s="222"/>
      <c r="P25" s="222"/>
      <c r="Q25" s="222">
        <v>0</v>
      </c>
      <c r="R25" s="237"/>
      <c r="S25" s="237"/>
    </row>
    <row r="26" spans="1:19" s="11" customFormat="1" ht="15" x14ac:dyDescent="0.25">
      <c r="A26" s="284" t="s">
        <v>700</v>
      </c>
      <c r="B26" s="294"/>
      <c r="C26" s="256"/>
      <c r="D26" s="257"/>
      <c r="E26" s="295">
        <v>150</v>
      </c>
      <c r="F26" s="295"/>
      <c r="G26" s="295"/>
      <c r="H26" s="295"/>
      <c r="I26" s="295">
        <v>339</v>
      </c>
      <c r="J26" s="222"/>
      <c r="K26" s="222"/>
      <c r="L26" s="222"/>
      <c r="M26" s="222">
        <v>0</v>
      </c>
      <c r="N26" s="222"/>
      <c r="O26" s="222"/>
      <c r="P26" s="222"/>
      <c r="Q26" s="222">
        <v>0</v>
      </c>
      <c r="R26" s="237"/>
      <c r="S26" s="237"/>
    </row>
    <row r="27" spans="1:19" s="11" customFormat="1" ht="15" x14ac:dyDescent="0.25">
      <c r="A27" s="284" t="s">
        <v>701</v>
      </c>
      <c r="B27" s="294"/>
      <c r="C27" s="256"/>
      <c r="D27" s="257"/>
      <c r="E27" s="295">
        <v>140</v>
      </c>
      <c r="F27" s="295"/>
      <c r="G27" s="295"/>
      <c r="H27" s="295"/>
      <c r="I27" s="295">
        <v>333</v>
      </c>
      <c r="J27" s="222"/>
      <c r="K27" s="222"/>
      <c r="L27" s="222"/>
      <c r="M27" s="222">
        <v>0</v>
      </c>
      <c r="N27" s="222"/>
      <c r="O27" s="222"/>
      <c r="P27" s="222"/>
      <c r="Q27" s="222">
        <v>0</v>
      </c>
      <c r="R27" s="237"/>
      <c r="S27" s="237"/>
    </row>
    <row r="28" spans="1:19" s="11" customFormat="1" ht="15" x14ac:dyDescent="0.25">
      <c r="A28" s="284" t="s">
        <v>702</v>
      </c>
      <c r="B28" s="294"/>
      <c r="C28" s="256"/>
      <c r="D28" s="257"/>
      <c r="E28" s="295">
        <v>130</v>
      </c>
      <c r="F28" s="295"/>
      <c r="G28" s="295"/>
      <c r="H28" s="295"/>
      <c r="I28" s="295">
        <v>335</v>
      </c>
      <c r="J28" s="222"/>
      <c r="K28" s="222"/>
      <c r="L28" s="222"/>
      <c r="M28" s="222">
        <v>0</v>
      </c>
      <c r="N28" s="222"/>
      <c r="O28" s="222"/>
      <c r="P28" s="222"/>
      <c r="Q28" s="222">
        <v>0</v>
      </c>
      <c r="R28" s="237"/>
      <c r="S28" s="237"/>
    </row>
    <row r="29" spans="1:19" s="11" customFormat="1" ht="15" x14ac:dyDescent="0.25">
      <c r="A29" s="284" t="s">
        <v>703</v>
      </c>
      <c r="B29" s="294"/>
      <c r="C29" s="256"/>
      <c r="D29" s="257"/>
      <c r="E29" s="295">
        <v>128</v>
      </c>
      <c r="F29" s="295"/>
      <c r="G29" s="295"/>
      <c r="H29" s="295"/>
      <c r="I29" s="295">
        <v>354</v>
      </c>
      <c r="J29" s="222"/>
      <c r="K29" s="222"/>
      <c r="L29" s="222"/>
      <c r="M29" s="222">
        <v>0</v>
      </c>
      <c r="N29" s="222"/>
      <c r="O29" s="222"/>
      <c r="P29" s="222"/>
      <c r="Q29" s="222">
        <v>0</v>
      </c>
      <c r="R29" s="237"/>
      <c r="S29" s="237"/>
    </row>
    <row r="30" spans="1:19" s="22" customFormat="1" ht="15" x14ac:dyDescent="0.25">
      <c r="A30" s="284" t="s">
        <v>704</v>
      </c>
      <c r="B30" s="294"/>
      <c r="C30" s="256"/>
      <c r="D30" s="257"/>
      <c r="E30" s="295">
        <v>122</v>
      </c>
      <c r="F30" s="295"/>
      <c r="G30" s="295"/>
      <c r="H30" s="295"/>
      <c r="I30" s="295">
        <v>356</v>
      </c>
      <c r="J30" s="222"/>
      <c r="K30" s="222"/>
      <c r="L30" s="222"/>
      <c r="M30" s="222">
        <v>0</v>
      </c>
      <c r="N30" s="222"/>
      <c r="O30" s="222"/>
      <c r="P30" s="222"/>
      <c r="Q30" s="222">
        <v>0</v>
      </c>
      <c r="R30" s="245"/>
      <c r="S30" s="245"/>
    </row>
    <row r="31" spans="1:19" s="22" customFormat="1" ht="15" x14ac:dyDescent="0.25">
      <c r="A31" s="284" t="s">
        <v>705</v>
      </c>
      <c r="B31" s="294"/>
      <c r="C31" s="256"/>
      <c r="D31" s="257"/>
      <c r="E31" s="295">
        <v>132</v>
      </c>
      <c r="F31" s="295"/>
      <c r="G31" s="295"/>
      <c r="H31" s="295"/>
      <c r="I31" s="295">
        <v>388</v>
      </c>
      <c r="J31" s="222"/>
      <c r="K31" s="222"/>
      <c r="L31" s="222"/>
      <c r="M31" s="222">
        <v>0</v>
      </c>
      <c r="N31" s="222"/>
      <c r="O31" s="222"/>
      <c r="P31" s="222"/>
      <c r="Q31" s="222">
        <v>0</v>
      </c>
      <c r="R31" s="245"/>
      <c r="S31" s="245"/>
    </row>
    <row r="32" spans="1:19" s="22" customFormat="1" ht="15" x14ac:dyDescent="0.25">
      <c r="A32" s="284" t="s">
        <v>706</v>
      </c>
      <c r="B32" s="294"/>
      <c r="C32" s="256"/>
      <c r="D32" s="257"/>
      <c r="E32" s="295">
        <v>153</v>
      </c>
      <c r="F32" s="295"/>
      <c r="G32" s="295"/>
      <c r="H32" s="295"/>
      <c r="I32" s="295">
        <v>397</v>
      </c>
      <c r="J32" s="222"/>
      <c r="K32" s="222"/>
      <c r="L32" s="222"/>
      <c r="M32" s="222">
        <v>0</v>
      </c>
      <c r="N32" s="222"/>
      <c r="O32" s="222"/>
      <c r="P32" s="222"/>
      <c r="Q32" s="222">
        <v>0</v>
      </c>
      <c r="R32" s="245"/>
      <c r="S32" s="245"/>
    </row>
    <row r="33" spans="1:33" s="22" customFormat="1" ht="15" x14ac:dyDescent="0.25">
      <c r="A33" s="284" t="s">
        <v>707</v>
      </c>
      <c r="B33" s="294"/>
      <c r="C33" s="256"/>
      <c r="D33" s="257"/>
      <c r="E33" s="295">
        <v>140</v>
      </c>
      <c r="F33" s="295"/>
      <c r="G33" s="295"/>
      <c r="H33" s="295"/>
      <c r="I33" s="295">
        <v>410</v>
      </c>
      <c r="J33" s="222"/>
      <c r="K33" s="222"/>
      <c r="L33" s="222"/>
      <c r="M33" s="222">
        <v>0</v>
      </c>
      <c r="N33" s="222"/>
      <c r="O33" s="222"/>
      <c r="P33" s="222"/>
      <c r="Q33" s="222">
        <v>0</v>
      </c>
      <c r="R33" s="245"/>
      <c r="S33" s="245"/>
      <c r="T33" s="222"/>
    </row>
    <row r="34" spans="1:33" s="22" customFormat="1" ht="15" x14ac:dyDescent="0.25">
      <c r="A34" s="284" t="s">
        <v>708</v>
      </c>
      <c r="B34" s="294"/>
      <c r="C34" s="256"/>
      <c r="D34" s="257"/>
      <c r="E34" s="295">
        <v>154</v>
      </c>
      <c r="F34" s="295"/>
      <c r="G34" s="295"/>
      <c r="H34" s="295"/>
      <c r="I34" s="295">
        <v>397</v>
      </c>
      <c r="J34" s="222"/>
      <c r="K34" s="222"/>
      <c r="L34" s="222"/>
      <c r="M34" s="222">
        <v>0</v>
      </c>
      <c r="N34" s="222"/>
      <c r="O34" s="222"/>
      <c r="P34" s="222"/>
      <c r="Q34" s="222">
        <v>0</v>
      </c>
      <c r="R34" s="245"/>
      <c r="S34" s="245"/>
    </row>
    <row r="35" spans="1:33" s="22" customFormat="1" ht="15" x14ac:dyDescent="0.25">
      <c r="A35" s="284" t="s">
        <v>709</v>
      </c>
      <c r="B35" s="294"/>
      <c r="C35" s="256"/>
      <c r="D35" s="257"/>
      <c r="E35" s="295">
        <v>188</v>
      </c>
      <c r="F35" s="295"/>
      <c r="G35" s="295"/>
      <c r="H35" s="295"/>
      <c r="I35" s="295">
        <v>376</v>
      </c>
      <c r="J35" s="222"/>
      <c r="K35" s="222"/>
      <c r="L35" s="222"/>
      <c r="M35" s="222">
        <v>0</v>
      </c>
      <c r="N35" s="222"/>
      <c r="O35" s="222"/>
      <c r="P35" s="222"/>
      <c r="Q35" s="222">
        <v>0</v>
      </c>
      <c r="R35" s="245"/>
      <c r="S35" s="245"/>
    </row>
    <row r="36" spans="1:33" s="22" customFormat="1" ht="15" x14ac:dyDescent="0.25">
      <c r="A36" s="284" t="s">
        <v>710</v>
      </c>
      <c r="B36" s="259"/>
      <c r="C36" s="256"/>
      <c r="D36" s="257"/>
      <c r="E36" s="295">
        <v>187</v>
      </c>
      <c r="F36" s="295"/>
      <c r="G36" s="295"/>
      <c r="H36" s="295"/>
      <c r="I36" s="295">
        <v>348</v>
      </c>
      <c r="J36" s="222"/>
      <c r="K36" s="222"/>
      <c r="L36" s="222"/>
      <c r="M36" s="222">
        <v>0</v>
      </c>
      <c r="N36" s="222"/>
      <c r="O36" s="222"/>
      <c r="P36" s="222"/>
      <c r="Q36" s="222">
        <v>0</v>
      </c>
      <c r="R36" s="245"/>
      <c r="S36" s="245"/>
    </row>
    <row r="37" spans="1:33" s="22" customFormat="1" ht="15.75" thickBot="1" x14ac:dyDescent="0.3">
      <c r="A37" s="285" t="s">
        <v>711</v>
      </c>
      <c r="B37" s="259"/>
      <c r="C37" s="256"/>
      <c r="D37" s="257"/>
      <c r="E37" s="295">
        <v>159</v>
      </c>
      <c r="F37" s="295"/>
      <c r="G37" s="295"/>
      <c r="H37" s="295"/>
      <c r="I37" s="295">
        <v>281</v>
      </c>
      <c r="J37" s="222"/>
      <c r="K37" s="222"/>
      <c r="L37" s="222"/>
      <c r="M37" s="222">
        <v>0</v>
      </c>
      <c r="N37" s="222"/>
      <c r="O37" s="222"/>
      <c r="P37" s="222"/>
      <c r="Q37" s="222">
        <v>0</v>
      </c>
      <c r="R37" s="245"/>
      <c r="S37" s="245"/>
    </row>
    <row r="38" spans="1:33" s="22" customFormat="1" ht="15" x14ac:dyDescent="0.2">
      <c r="A38" s="240" t="s">
        <v>14</v>
      </c>
      <c r="B38" s="246"/>
      <c r="C38" s="241"/>
      <c r="D38" s="241"/>
      <c r="E38" s="247">
        <f>SUM(E14:E37)</f>
        <v>3486</v>
      </c>
      <c r="F38" s="241"/>
      <c r="G38" s="242"/>
      <c r="H38" s="241"/>
      <c r="I38" s="247">
        <f>SUM(I14:I37)</f>
        <v>7657</v>
      </c>
      <c r="J38" s="241"/>
      <c r="K38" s="241"/>
      <c r="L38" s="241"/>
      <c r="M38" s="247">
        <f>SUM(I14:I37)</f>
        <v>7657</v>
      </c>
      <c r="N38" s="241"/>
      <c r="O38" s="241"/>
      <c r="P38" s="241"/>
      <c r="Q38" s="222">
        <f>SUM(Q14:Q37)</f>
        <v>0</v>
      </c>
      <c r="R38" s="245"/>
      <c r="S38" s="245"/>
    </row>
    <row r="39" spans="1:33" s="1" customFormat="1" ht="12.75" customHeight="1" x14ac:dyDescent="0.2">
      <c r="A39" s="223" t="s">
        <v>643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5"/>
      <c r="S39" s="2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" customFormat="1" ht="12.75" customHeight="1" x14ac:dyDescent="0.2">
      <c r="A40" s="223" t="s">
        <v>644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5"/>
      <c r="S40" s="2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223" t="s">
        <v>645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23"/>
      <c r="L41" s="223"/>
      <c r="M41" s="223"/>
      <c r="N41" s="223"/>
      <c r="O41" s="223"/>
      <c r="P41" s="223"/>
      <c r="Q41" s="223"/>
      <c r="R41" s="249"/>
      <c r="S41" s="24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x14ac:dyDescent="0.2">
      <c r="A42" s="223" t="s">
        <v>646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9"/>
      <c r="S42" s="24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A43" s="248"/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9"/>
      <c r="S43" s="249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</sheetData>
  <mergeCells count="18">
    <mergeCell ref="B1:F1"/>
    <mergeCell ref="K1:Q1"/>
    <mergeCell ref="B2:F2"/>
    <mergeCell ref="B4:C4"/>
    <mergeCell ref="B5:C5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J48"/>
  <sheetViews>
    <sheetView zoomScale="85" zoomScaleNormal="85" workbookViewId="0">
      <selection activeCell="J13" sqref="J13:J36"/>
    </sheetView>
  </sheetViews>
  <sheetFormatPr defaultColWidth="9.140625" defaultRowHeight="12.75" x14ac:dyDescent="0.2"/>
  <cols>
    <col min="1" max="1" width="9.140625" style="174"/>
    <col min="2" max="2" width="13.7109375" style="198" customWidth="1"/>
    <col min="3" max="3" width="12.42578125" style="198" customWidth="1"/>
    <col min="4" max="4" width="13.7109375" style="198" customWidth="1"/>
    <col min="5" max="5" width="15" style="198" customWidth="1"/>
    <col min="6" max="6" width="14" style="198" customWidth="1"/>
    <col min="7" max="7" width="13" style="198" customWidth="1"/>
    <col min="8" max="8" width="9.140625" style="175"/>
    <col min="9" max="10" width="9.140625" style="175" customWidth="1"/>
    <col min="11" max="16384" width="9.140625" style="175"/>
  </cols>
  <sheetData>
    <row r="1" spans="1:10" x14ac:dyDescent="0.2">
      <c r="B1" s="423"/>
      <c r="C1" s="423"/>
      <c r="D1" s="423"/>
      <c r="E1" s="423"/>
      <c r="F1" s="423"/>
      <c r="G1" s="2" t="s">
        <v>1</v>
      </c>
    </row>
    <row r="2" spans="1:10" ht="15.75" x14ac:dyDescent="0.25">
      <c r="A2" s="176"/>
      <c r="B2" s="424" t="s">
        <v>321</v>
      </c>
      <c r="C2" s="425"/>
      <c r="D2" s="425"/>
      <c r="E2" s="425"/>
      <c r="F2" s="425"/>
      <c r="G2" s="177"/>
    </row>
    <row r="3" spans="1:10" ht="15.75" x14ac:dyDescent="0.25">
      <c r="A3" s="178"/>
      <c r="B3" s="179"/>
      <c r="C3" s="179"/>
      <c r="D3" s="179"/>
      <c r="E3" s="179"/>
      <c r="F3" s="179"/>
      <c r="G3" s="179"/>
    </row>
    <row r="4" spans="1:10" ht="15.75" x14ac:dyDescent="0.25">
      <c r="A4" s="424" t="s">
        <v>665</v>
      </c>
      <c r="B4" s="426"/>
      <c r="C4" s="426"/>
      <c r="D4" s="426"/>
      <c r="E4" s="426"/>
      <c r="F4" s="426"/>
      <c r="G4" s="426"/>
    </row>
    <row r="5" spans="1:10" ht="15.75" x14ac:dyDescent="0.25">
      <c r="A5" s="176"/>
      <c r="B5" s="427"/>
      <c r="C5" s="428"/>
      <c r="D5" s="180"/>
      <c r="E5" s="180"/>
      <c r="F5" s="177"/>
      <c r="G5" s="177"/>
    </row>
    <row r="6" spans="1:10" ht="15.75" x14ac:dyDescent="0.25">
      <c r="A6" s="429" t="s">
        <v>322</v>
      </c>
      <c r="B6" s="428"/>
      <c r="C6" s="428"/>
      <c r="D6" s="428"/>
      <c r="E6" s="428"/>
      <c r="F6" s="428"/>
      <c r="G6" s="428"/>
    </row>
    <row r="7" spans="1:10" ht="15.75" x14ac:dyDescent="0.25">
      <c r="A7" s="176"/>
      <c r="B7" s="181"/>
      <c r="C7" s="181"/>
      <c r="D7" s="181"/>
      <c r="E7" s="181"/>
      <c r="F7" s="181"/>
      <c r="G7" s="181"/>
    </row>
    <row r="8" spans="1:10" ht="15.75" x14ac:dyDescent="0.25">
      <c r="A8" s="424" t="s">
        <v>324</v>
      </c>
      <c r="B8" s="425"/>
      <c r="C8" s="425"/>
      <c r="D8" s="425"/>
      <c r="E8" s="425"/>
      <c r="F8" s="425"/>
      <c r="G8" s="425"/>
    </row>
    <row r="9" spans="1:10" ht="15" x14ac:dyDescent="0.25">
      <c r="B9" s="182"/>
      <c r="C9" s="58"/>
      <c r="D9" s="58"/>
      <c r="E9" s="58"/>
      <c r="F9" s="58"/>
      <c r="G9" s="58"/>
    </row>
    <row r="10" spans="1:10" ht="15.75" x14ac:dyDescent="0.25">
      <c r="A10" s="430" t="s">
        <v>323</v>
      </c>
      <c r="B10" s="432" t="s">
        <v>10</v>
      </c>
      <c r="C10" s="433"/>
      <c r="D10" s="433"/>
      <c r="E10" s="432" t="s">
        <v>11</v>
      </c>
      <c r="F10" s="433"/>
      <c r="G10" s="434"/>
    </row>
    <row r="11" spans="1:10" s="184" customFormat="1" ht="72" x14ac:dyDescent="0.25">
      <c r="A11" s="431"/>
      <c r="B11" s="183" t="s">
        <v>594</v>
      </c>
      <c r="C11" s="183" t="s">
        <v>595</v>
      </c>
      <c r="D11" s="183" t="s">
        <v>596</v>
      </c>
      <c r="E11" s="183" t="s">
        <v>594</v>
      </c>
      <c r="F11" s="183" t="s">
        <v>595</v>
      </c>
      <c r="G11" s="183" t="s">
        <v>597</v>
      </c>
    </row>
    <row r="12" spans="1:10" s="188" customFormat="1" ht="11.25" x14ac:dyDescent="0.2">
      <c r="A12" s="185">
        <v>1</v>
      </c>
      <c r="B12" s="186">
        <v>2</v>
      </c>
      <c r="C12" s="186">
        <v>3</v>
      </c>
      <c r="D12" s="186">
        <v>4</v>
      </c>
      <c r="E12" s="186">
        <v>5</v>
      </c>
      <c r="F12" s="186">
        <v>6</v>
      </c>
      <c r="G12" s="187">
        <v>7</v>
      </c>
    </row>
    <row r="13" spans="1:10" x14ac:dyDescent="0.2">
      <c r="A13" s="189">
        <v>1</v>
      </c>
      <c r="B13" s="190">
        <f>SUM('1:211'!B14:Q14)</f>
        <v>19956.358847899617</v>
      </c>
      <c r="C13" s="189"/>
      <c r="D13" s="190">
        <f>B13</f>
        <v>19956.358847899617</v>
      </c>
      <c r="E13" s="190">
        <f>SUM('1:207'!M14,'1:207'!Q14)</f>
        <v>0</v>
      </c>
      <c r="F13" s="189"/>
      <c r="G13" s="190">
        <f>E13</f>
        <v>0</v>
      </c>
      <c r="J13" s="281">
        <v>20271.926907899611</v>
      </c>
    </row>
    <row r="14" spans="1:10" x14ac:dyDescent="0.2">
      <c r="A14" s="189">
        <v>2</v>
      </c>
      <c r="B14" s="190">
        <f>SUM('1:211'!B15:Q15)</f>
        <v>18700.820988414456</v>
      </c>
      <c r="C14" s="189"/>
      <c r="D14" s="190">
        <f t="shared" ref="D14:D36" si="0">B14</f>
        <v>18700.820988414456</v>
      </c>
      <c r="E14" s="190">
        <f>SUM('1:207'!M15,'1:207'!Q15)</f>
        <v>0</v>
      </c>
      <c r="F14" s="189"/>
      <c r="G14" s="190">
        <f t="shared" ref="G14:G36" si="1">E14</f>
        <v>0</v>
      </c>
      <c r="J14" s="281">
        <v>18661.09814441446</v>
      </c>
    </row>
    <row r="15" spans="1:10" s="192" customFormat="1" x14ac:dyDescent="0.2">
      <c r="A15" s="191">
        <v>3</v>
      </c>
      <c r="B15" s="190">
        <f>SUM('1:211'!B16:Q16)</f>
        <v>17762.114579436125</v>
      </c>
      <c r="C15" s="191"/>
      <c r="D15" s="190">
        <f t="shared" si="0"/>
        <v>17762.114579436125</v>
      </c>
      <c r="E15" s="190">
        <f>SUM('1:207'!M16,'1:207'!Q16)</f>
        <v>0</v>
      </c>
      <c r="F15" s="191"/>
      <c r="G15" s="190">
        <f t="shared" si="1"/>
        <v>0</v>
      </c>
      <c r="J15" s="282">
        <v>17986.578123436113</v>
      </c>
    </row>
    <row r="16" spans="1:10" x14ac:dyDescent="0.2">
      <c r="A16" s="189">
        <v>4</v>
      </c>
      <c r="B16" s="190">
        <f>SUM('1:211'!B17:Q17)</f>
        <v>16798.689365844537</v>
      </c>
      <c r="C16" s="189"/>
      <c r="D16" s="190">
        <f t="shared" si="0"/>
        <v>16798.689365844537</v>
      </c>
      <c r="E16" s="190">
        <f>SUM('1:207'!M17,'1:207'!Q17)</f>
        <v>0</v>
      </c>
      <c r="F16" s="189"/>
      <c r="G16" s="190">
        <f t="shared" si="1"/>
        <v>0</v>
      </c>
      <c r="J16" s="281">
        <v>17350.857737844548</v>
      </c>
    </row>
    <row r="17" spans="1:10" x14ac:dyDescent="0.2">
      <c r="A17" s="189">
        <v>5</v>
      </c>
      <c r="B17" s="190">
        <f>SUM('1:211'!B18:Q18)</f>
        <v>16766.512054316416</v>
      </c>
      <c r="C17" s="189"/>
      <c r="D17" s="190">
        <f t="shared" si="0"/>
        <v>16766.512054316416</v>
      </c>
      <c r="E17" s="190">
        <f>SUM('1:207'!M18,'1:207'!Q18)</f>
        <v>0</v>
      </c>
      <c r="F17" s="189"/>
      <c r="G17" s="190">
        <f t="shared" si="1"/>
        <v>0</v>
      </c>
      <c r="J17" s="281">
        <v>17513.277226316415</v>
      </c>
    </row>
    <row r="18" spans="1:10" x14ac:dyDescent="0.2">
      <c r="A18" s="189">
        <v>6</v>
      </c>
      <c r="B18" s="190">
        <f>SUM('1:211'!B19:Q19)</f>
        <v>18792.869344807223</v>
      </c>
      <c r="C18" s="189"/>
      <c r="D18" s="190">
        <f t="shared" si="0"/>
        <v>18792.869344807223</v>
      </c>
      <c r="E18" s="190">
        <f>SUM('1:207'!M19,'1:207'!Q19)</f>
        <v>0</v>
      </c>
      <c r="F18" s="189"/>
      <c r="G18" s="190">
        <f t="shared" si="1"/>
        <v>0</v>
      </c>
      <c r="J18" s="281">
        <v>17959.936991807223</v>
      </c>
    </row>
    <row r="19" spans="1:10" x14ac:dyDescent="0.2">
      <c r="A19" s="189">
        <v>7</v>
      </c>
      <c r="B19" s="190">
        <f>SUM('1:211'!B20:Q20)</f>
        <v>21981.286921235151</v>
      </c>
      <c r="C19" s="189"/>
      <c r="D19" s="190">
        <f t="shared" si="0"/>
        <v>21981.286921235151</v>
      </c>
      <c r="E19" s="190">
        <f>SUM('1:207'!M20,'1:207'!Q20)</f>
        <v>0</v>
      </c>
      <c r="F19" s="189"/>
      <c r="G19" s="190">
        <f t="shared" si="1"/>
        <v>0</v>
      </c>
      <c r="J19" s="281">
        <v>20979.52178723515</v>
      </c>
    </row>
    <row r="20" spans="1:10" x14ac:dyDescent="0.2">
      <c r="A20" s="189">
        <v>8</v>
      </c>
      <c r="B20" s="190">
        <f>SUM('1:211'!B21:Q21)</f>
        <v>25253.05221915057</v>
      </c>
      <c r="C20" s="189"/>
      <c r="D20" s="190">
        <f t="shared" si="0"/>
        <v>25253.05221915057</v>
      </c>
      <c r="E20" s="190">
        <f>SUM('1:207'!M21,'1:207'!Q21)</f>
        <v>0</v>
      </c>
      <c r="F20" s="189"/>
      <c r="G20" s="190">
        <f t="shared" si="1"/>
        <v>0</v>
      </c>
      <c r="J20" s="281">
        <v>24788.150859150581</v>
      </c>
    </row>
    <row r="21" spans="1:10" x14ac:dyDescent="0.2">
      <c r="A21" s="189">
        <v>9</v>
      </c>
      <c r="B21" s="190">
        <f>SUM('1:211'!B22:Q22)</f>
        <v>29044.726925730087</v>
      </c>
      <c r="C21" s="189"/>
      <c r="D21" s="190">
        <f t="shared" si="0"/>
        <v>29044.726925730087</v>
      </c>
      <c r="E21" s="190">
        <f>SUM('1:207'!M22,'1:207'!Q22)</f>
        <v>0</v>
      </c>
      <c r="F21" s="189"/>
      <c r="G21" s="190">
        <f t="shared" si="1"/>
        <v>0</v>
      </c>
      <c r="J21" s="281">
        <v>28779.372566730086</v>
      </c>
    </row>
    <row r="22" spans="1:10" x14ac:dyDescent="0.2">
      <c r="A22" s="189">
        <v>10</v>
      </c>
      <c r="B22" s="190">
        <f>SUM('1:211'!B23:Q23)</f>
        <v>30591.520695560353</v>
      </c>
      <c r="C22" s="189"/>
      <c r="D22" s="190">
        <f>B22</f>
        <v>30591.520695560353</v>
      </c>
      <c r="E22" s="190">
        <f>SUM('1:207'!M23,'1:207'!Q23)</f>
        <v>0</v>
      </c>
      <c r="F22" s="189"/>
      <c r="G22" s="190">
        <f t="shared" si="1"/>
        <v>0</v>
      </c>
      <c r="J22" s="281">
        <v>30795.608671560338</v>
      </c>
    </row>
    <row r="23" spans="1:10" x14ac:dyDescent="0.2">
      <c r="A23" s="189">
        <v>11</v>
      </c>
      <c r="B23" s="190">
        <f>SUM('1:211'!B24:Q24)</f>
        <v>30796.870839771495</v>
      </c>
      <c r="C23" s="189"/>
      <c r="D23" s="190">
        <f t="shared" si="0"/>
        <v>30796.870839771495</v>
      </c>
      <c r="E23" s="190">
        <f>SUM('1:207'!M24,'1:207'!Q24)</f>
        <v>0</v>
      </c>
      <c r="F23" s="189"/>
      <c r="G23" s="190">
        <f t="shared" si="1"/>
        <v>0</v>
      </c>
      <c r="J23" s="281">
        <v>30604.705415771492</v>
      </c>
    </row>
    <row r="24" spans="1:10" x14ac:dyDescent="0.2">
      <c r="A24" s="189">
        <v>12</v>
      </c>
      <c r="B24" s="190">
        <f>SUM('1:211'!B25:Q25)</f>
        <v>30652.798666789444</v>
      </c>
      <c r="C24" s="189"/>
      <c r="D24" s="190">
        <f t="shared" si="0"/>
        <v>30652.798666789444</v>
      </c>
      <c r="E24" s="190">
        <f>SUM('1:207'!M25,'1:207'!Q25)</f>
        <v>0</v>
      </c>
      <c r="F24" s="189"/>
      <c r="G24" s="190">
        <f t="shared" si="1"/>
        <v>0</v>
      </c>
      <c r="J24" s="281">
        <v>30090.480772789444</v>
      </c>
    </row>
    <row r="25" spans="1:10" x14ac:dyDescent="0.2">
      <c r="A25" s="189">
        <v>13</v>
      </c>
      <c r="B25" s="190">
        <f>SUM('1:211'!B26:Q26)</f>
        <v>29201.310420598078</v>
      </c>
      <c r="C25" s="189"/>
      <c r="D25" s="190">
        <f t="shared" si="0"/>
        <v>29201.310420598078</v>
      </c>
      <c r="E25" s="190">
        <f>SUM('1:207'!M26,'1:207'!Q26)</f>
        <v>0</v>
      </c>
      <c r="F25" s="189"/>
      <c r="G25" s="190">
        <f t="shared" si="1"/>
        <v>0</v>
      </c>
      <c r="J25" s="281">
        <v>29060.875846598068</v>
      </c>
    </row>
    <row r="26" spans="1:10" x14ac:dyDescent="0.2">
      <c r="A26" s="189">
        <v>14</v>
      </c>
      <c r="B26" s="190">
        <f>SUM('1:211'!B27:Q27)</f>
        <v>30297.093337185746</v>
      </c>
      <c r="C26" s="189"/>
      <c r="D26" s="190">
        <f t="shared" si="0"/>
        <v>30297.093337185746</v>
      </c>
      <c r="E26" s="190">
        <f>SUM('1:207'!M27,'1:207'!Q27)</f>
        <v>0</v>
      </c>
      <c r="F26" s="189"/>
      <c r="G26" s="190">
        <f t="shared" si="1"/>
        <v>0</v>
      </c>
      <c r="J26" s="281">
        <v>29908.089416185765</v>
      </c>
    </row>
    <row r="27" spans="1:10" x14ac:dyDescent="0.2">
      <c r="A27" s="189">
        <v>15</v>
      </c>
      <c r="B27" s="190">
        <f>SUM('1:211'!B28:Q28)</f>
        <v>30020.601615255469</v>
      </c>
      <c r="C27" s="189"/>
      <c r="D27" s="190">
        <f t="shared" si="0"/>
        <v>30020.601615255469</v>
      </c>
      <c r="E27" s="190">
        <f>SUM('1:207'!M28,'1:207'!Q28)</f>
        <v>0</v>
      </c>
      <c r="F27" s="189"/>
      <c r="G27" s="190">
        <f t="shared" si="1"/>
        <v>0</v>
      </c>
      <c r="J27" s="281">
        <v>29664.861523255455</v>
      </c>
    </row>
    <row r="28" spans="1:10" x14ac:dyDescent="0.2">
      <c r="A28" s="189">
        <v>16</v>
      </c>
      <c r="B28" s="190">
        <f>SUM('1:211'!B29:Q29)</f>
        <v>28869.1229770551</v>
      </c>
      <c r="C28" s="189"/>
      <c r="D28" s="190">
        <f t="shared" si="0"/>
        <v>28869.1229770551</v>
      </c>
      <c r="E28" s="190">
        <f>SUM('1:207'!M29,'1:207'!Q29)</f>
        <v>0</v>
      </c>
      <c r="F28" s="189"/>
      <c r="G28" s="190">
        <f t="shared" si="1"/>
        <v>0</v>
      </c>
      <c r="J28" s="281">
        <v>29047.040204055087</v>
      </c>
    </row>
    <row r="29" spans="1:10" x14ac:dyDescent="0.2">
      <c r="A29" s="189">
        <v>17</v>
      </c>
      <c r="B29" s="190">
        <f>SUM('1:211'!B30:Q30)</f>
        <v>28801.489129684967</v>
      </c>
      <c r="C29" s="189"/>
      <c r="D29" s="190">
        <f t="shared" si="0"/>
        <v>28801.489129684967</v>
      </c>
      <c r="E29" s="190">
        <f>SUM('1:207'!M30,'1:207'!Q30)</f>
        <v>0</v>
      </c>
      <c r="F29" s="189"/>
      <c r="G29" s="190">
        <f t="shared" si="1"/>
        <v>0</v>
      </c>
      <c r="J29" s="281">
        <v>28509.530676084971</v>
      </c>
    </row>
    <row r="30" spans="1:10" x14ac:dyDescent="0.2">
      <c r="A30" s="189">
        <v>18</v>
      </c>
      <c r="B30" s="190">
        <f>SUM('1:211'!B31:Q31)</f>
        <v>27818.721427953315</v>
      </c>
      <c r="C30" s="189"/>
      <c r="D30" s="190">
        <f t="shared" si="0"/>
        <v>27818.721427953315</v>
      </c>
      <c r="E30" s="190">
        <f>SUM('1:207'!M31,'1:207'!Q31)</f>
        <v>0</v>
      </c>
      <c r="F30" s="189"/>
      <c r="G30" s="190">
        <f t="shared" si="1"/>
        <v>0</v>
      </c>
      <c r="J30" s="281">
        <v>27517.073098953315</v>
      </c>
    </row>
    <row r="31" spans="1:10" x14ac:dyDescent="0.2">
      <c r="A31" s="189">
        <v>19</v>
      </c>
      <c r="B31" s="190">
        <f>SUM('1:211'!B32:Q32)</f>
        <v>28376.503590592194</v>
      </c>
      <c r="C31" s="189"/>
      <c r="D31" s="190">
        <f t="shared" si="0"/>
        <v>28376.503590592194</v>
      </c>
      <c r="E31" s="190">
        <f>SUM('1:207'!M32,'1:207'!Q32)</f>
        <v>0</v>
      </c>
      <c r="F31" s="189"/>
      <c r="G31" s="190">
        <f t="shared" si="1"/>
        <v>0</v>
      </c>
      <c r="J31" s="281">
        <v>26681.358190592189</v>
      </c>
    </row>
    <row r="32" spans="1:10" x14ac:dyDescent="0.2">
      <c r="A32" s="193">
        <v>20</v>
      </c>
      <c r="B32" s="190">
        <f>SUM('1:211'!B33:Q33)</f>
        <v>28059.295549759747</v>
      </c>
      <c r="C32" s="194"/>
      <c r="D32" s="190">
        <f t="shared" si="0"/>
        <v>28059.295549759747</v>
      </c>
      <c r="E32" s="190">
        <f>SUM('1:207'!M33,'1:207'!Q33)</f>
        <v>0</v>
      </c>
      <c r="F32" s="194"/>
      <c r="G32" s="190">
        <f t="shared" si="1"/>
        <v>0</v>
      </c>
      <c r="J32" s="281">
        <v>26283.044506759772</v>
      </c>
    </row>
    <row r="33" spans="1:10" x14ac:dyDescent="0.2">
      <c r="A33" s="189">
        <v>21</v>
      </c>
      <c r="B33" s="190">
        <f>SUM('1:211'!B34:Q34)</f>
        <v>28153.932838225803</v>
      </c>
      <c r="C33" s="189"/>
      <c r="D33" s="190">
        <f t="shared" si="0"/>
        <v>28153.932838225803</v>
      </c>
      <c r="E33" s="190">
        <f>SUM('1:207'!M34,'1:207'!Q34)</f>
        <v>0</v>
      </c>
      <c r="F33" s="189"/>
      <c r="G33" s="190">
        <f t="shared" si="1"/>
        <v>0</v>
      </c>
      <c r="J33" s="281">
        <v>26398.705940225776</v>
      </c>
    </row>
    <row r="34" spans="1:10" x14ac:dyDescent="0.2">
      <c r="A34" s="189">
        <v>22</v>
      </c>
      <c r="B34" s="190">
        <f>SUM('1:211'!B35:Q35)</f>
        <v>27297.332498528114</v>
      </c>
      <c r="C34" s="189"/>
      <c r="D34" s="190">
        <f t="shared" si="0"/>
        <v>27297.332498528114</v>
      </c>
      <c r="E34" s="190">
        <f>SUM('1:207'!M35,'1:207'!Q35)</f>
        <v>0</v>
      </c>
      <c r="F34" s="189"/>
      <c r="G34" s="190">
        <f t="shared" si="1"/>
        <v>0</v>
      </c>
      <c r="J34" s="281">
        <v>25117.861754528116</v>
      </c>
    </row>
    <row r="35" spans="1:10" x14ac:dyDescent="0.2">
      <c r="A35" s="189">
        <v>23</v>
      </c>
      <c r="B35" s="190">
        <f>SUM('1:211'!B36:Q36)</f>
        <v>25607.708592988693</v>
      </c>
      <c r="C35" s="189"/>
      <c r="D35" s="190">
        <f t="shared" si="0"/>
        <v>25607.708592988693</v>
      </c>
      <c r="E35" s="190">
        <f>SUM('1:207'!M36,'1:207'!Q36)</f>
        <v>0</v>
      </c>
      <c r="F35" s="189"/>
      <c r="G35" s="190">
        <f t="shared" si="1"/>
        <v>0</v>
      </c>
      <c r="J35" s="281">
        <v>23477.769232988696</v>
      </c>
    </row>
    <row r="36" spans="1:10" x14ac:dyDescent="0.2">
      <c r="A36" s="189">
        <v>24</v>
      </c>
      <c r="B36" s="190">
        <f>SUM('1:211'!B37:Q37)</f>
        <v>21877.849778464068</v>
      </c>
      <c r="C36" s="189"/>
      <c r="D36" s="190">
        <f t="shared" si="0"/>
        <v>21877.849778464068</v>
      </c>
      <c r="E36" s="190">
        <f>SUM('1:207'!M37,'1:207'!Q37)</f>
        <v>0</v>
      </c>
      <c r="F36" s="189"/>
      <c r="G36" s="190">
        <f t="shared" si="1"/>
        <v>0</v>
      </c>
      <c r="J36" s="281">
        <v>20981.891427464063</v>
      </c>
    </row>
    <row r="37" spans="1:10" ht="14.25" x14ac:dyDescent="0.2">
      <c r="A37" s="195" t="s">
        <v>14</v>
      </c>
      <c r="B37" s="190">
        <f>SUM('1:211'!B38:Q38)</f>
        <v>625449.00320524687</v>
      </c>
      <c r="C37" s="197"/>
      <c r="D37" s="196"/>
      <c r="E37" s="197"/>
      <c r="F37" s="197"/>
      <c r="G37" s="197"/>
    </row>
    <row r="38" spans="1:10" x14ac:dyDescent="0.2">
      <c r="B38" s="205"/>
      <c r="E38" s="199"/>
    </row>
    <row r="39" spans="1:10" ht="14.25" x14ac:dyDescent="0.2">
      <c r="A39" s="200"/>
      <c r="B39" s="201"/>
      <c r="C39" s="202"/>
      <c r="D39" s="201"/>
      <c r="E39" s="201"/>
      <c r="F39" s="202"/>
      <c r="G39" s="201"/>
    </row>
    <row r="40" spans="1:10" ht="18.75" x14ac:dyDescent="0.3">
      <c r="C40" s="203"/>
      <c r="D40" s="203"/>
      <c r="E40" s="203"/>
      <c r="F40" s="204"/>
    </row>
    <row r="41" spans="1:10" ht="15.75" x14ac:dyDescent="0.25">
      <c r="A41" s="422" t="s">
        <v>666</v>
      </c>
      <c r="B41" s="422"/>
      <c r="C41" s="422"/>
      <c r="D41" s="422"/>
      <c r="E41" s="422"/>
      <c r="F41" s="422"/>
      <c r="G41" s="422"/>
    </row>
    <row r="42" spans="1:10" ht="15.75" x14ac:dyDescent="0.25">
      <c r="A42" s="422" t="s">
        <v>632</v>
      </c>
      <c r="B42" s="422"/>
      <c r="C42" s="422"/>
      <c r="D42" s="422"/>
      <c r="E42" s="422"/>
      <c r="F42" s="422"/>
      <c r="G42" s="422"/>
    </row>
    <row r="46" spans="1:10" ht="13.5" x14ac:dyDescent="0.25">
      <c r="A46" s="435"/>
      <c r="B46" s="435"/>
    </row>
    <row r="47" spans="1:10" ht="12" customHeight="1" x14ac:dyDescent="0.25">
      <c r="A47" s="420"/>
      <c r="B47" s="421"/>
    </row>
    <row r="48" spans="1:10" ht="12.6" hidden="1" customHeight="1" x14ac:dyDescent="0.2">
      <c r="D48" s="205">
        <f>MAX(D13:D37)</f>
        <v>30796.870839771495</v>
      </c>
      <c r="G48" s="205">
        <f>MAX(G13:G37)</f>
        <v>0</v>
      </c>
    </row>
  </sheetData>
  <mergeCells count="13">
    <mergeCell ref="A47:B47"/>
    <mergeCell ref="A42:G42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41:G41"/>
    <mergeCell ref="A46:B46"/>
  </mergeCells>
  <conditionalFormatting sqref="D13:D37">
    <cfRule type="cellIs" dxfId="1" priority="1" stopIfTrue="1" operator="equal">
      <formula>$D$48</formula>
    </cfRule>
  </conditionalFormatting>
  <conditionalFormatting sqref="G13:G36">
    <cfRule type="cellIs" dxfId="0" priority="2" stopIfTrue="1" operator="equal">
      <formula>$G$48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214</vt:i4>
      </vt:variant>
    </vt:vector>
  </HeadingPairs>
  <TitlesOfParts>
    <vt:vector size="214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109-2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Свод данных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Максим Александрович</dc:creator>
  <cp:lastModifiedBy>Яковишин Андрей Викторович</cp:lastModifiedBy>
  <cp:lastPrinted>2023-01-19T12:11:15Z</cp:lastPrinted>
  <dcterms:created xsi:type="dcterms:W3CDTF">2022-07-04T13:18:54Z</dcterms:created>
  <dcterms:modified xsi:type="dcterms:W3CDTF">2024-08-16T06:22:58Z</dcterms:modified>
</cp:coreProperties>
</file>